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1380" windowWidth="27735" windowHeight="11355"/>
  </bookViews>
  <sheets>
    <sheet name="dividendos confiáveis" sheetId="1" r:id="rId1"/>
  </sheets>
  <definedNames>
    <definedName name="_xlnm._FilterDatabase" localSheetId="0" hidden="1">'dividendos confiáveis'!$A$3:$AC$3</definedName>
  </definedNames>
  <calcPr calcId="124519"/>
</workbook>
</file>

<file path=xl/calcChain.xml><?xml version="1.0" encoding="utf-8"?>
<calcChain xmlns="http://schemas.openxmlformats.org/spreadsheetml/2006/main">
  <c r="AB148" i="1"/>
  <c r="AC148" s="1"/>
  <c r="AB139"/>
  <c r="AC139" s="1"/>
  <c r="AB40"/>
  <c r="AC40" s="1"/>
  <c r="AB37"/>
  <c r="AC37" s="1"/>
  <c r="AB188"/>
  <c r="AC188" s="1"/>
  <c r="AB190"/>
  <c r="AC190" s="1"/>
  <c r="AB94"/>
  <c r="AC94" s="1"/>
  <c r="AB52"/>
  <c r="AC52" s="1"/>
  <c r="AB33"/>
  <c r="AC33" s="1"/>
  <c r="AB13"/>
  <c r="AC13" s="1"/>
  <c r="AB100"/>
  <c r="AC100" s="1"/>
  <c r="AB182"/>
  <c r="AC182" s="1"/>
  <c r="AB115"/>
  <c r="AC115" s="1"/>
  <c r="AB127"/>
  <c r="AC127" s="1"/>
  <c r="AB137"/>
  <c r="AC137" s="1"/>
  <c r="AB86"/>
  <c r="AC86" s="1"/>
  <c r="AB124"/>
  <c r="AC124" s="1"/>
  <c r="AB82"/>
  <c r="AC82" s="1"/>
  <c r="AB151"/>
  <c r="AC151" s="1"/>
  <c r="AB119"/>
  <c r="AC119" s="1"/>
  <c r="AB128"/>
  <c r="AC128" s="1"/>
  <c r="AB143"/>
  <c r="AC143" s="1"/>
  <c r="AB174"/>
  <c r="AC174" s="1"/>
  <c r="AB64"/>
  <c r="AC64" s="1"/>
  <c r="AB97"/>
  <c r="AC97" s="1"/>
  <c r="AB183"/>
  <c r="AC183" s="1"/>
  <c r="AB175"/>
  <c r="AC175" s="1"/>
  <c r="AB155"/>
  <c r="AC155" s="1"/>
  <c r="AB95"/>
  <c r="AC95" s="1"/>
  <c r="AB117"/>
  <c r="AC117" s="1"/>
  <c r="AB158"/>
  <c r="AC158" s="1"/>
  <c r="AB172"/>
  <c r="AC172" s="1"/>
  <c r="AB108"/>
  <c r="AC108" s="1"/>
  <c r="AB70"/>
  <c r="AC70" s="1"/>
  <c r="AB78"/>
  <c r="AC78" s="1"/>
  <c r="AB89"/>
  <c r="AC89" s="1"/>
  <c r="AB134"/>
  <c r="AC134" s="1"/>
  <c r="AB122"/>
  <c r="AC122" s="1"/>
  <c r="AB46"/>
  <c r="AC46" s="1"/>
  <c r="AB152"/>
  <c r="AC152" s="1"/>
  <c r="AB142"/>
  <c r="AC142" s="1"/>
  <c r="AB109"/>
  <c r="AC109" s="1"/>
  <c r="AB21"/>
  <c r="AC21" s="1"/>
  <c r="AB65"/>
  <c r="AC65" s="1"/>
  <c r="AB68"/>
  <c r="AC68" s="1"/>
  <c r="AB146"/>
  <c r="AC146" s="1"/>
  <c r="AB101"/>
  <c r="AC101" s="1"/>
  <c r="AB19"/>
  <c r="AC19" s="1"/>
  <c r="AB87"/>
  <c r="AC87" s="1"/>
  <c r="AB77"/>
  <c r="AC77" s="1"/>
  <c r="AB69"/>
  <c r="AC69" s="1"/>
  <c r="AB15"/>
  <c r="AC15" s="1"/>
  <c r="AB110"/>
  <c r="AC110" s="1"/>
  <c r="AB76"/>
  <c r="AC76" s="1"/>
  <c r="AB71"/>
  <c r="AC71" s="1"/>
  <c r="AB121"/>
  <c r="AC121" s="1"/>
  <c r="AB184"/>
  <c r="AC184" s="1"/>
  <c r="AB163"/>
  <c r="AC163" s="1"/>
  <c r="AB41"/>
  <c r="AC41" s="1"/>
  <c r="AB157"/>
  <c r="AC157" s="1"/>
  <c r="AB83"/>
  <c r="AC83" s="1"/>
  <c r="AB72"/>
  <c r="AC72" s="1"/>
  <c r="AB96"/>
  <c r="AC96" s="1"/>
  <c r="AB35"/>
  <c r="AC35" s="1"/>
  <c r="AB178"/>
  <c r="AC178" s="1"/>
  <c r="AB105"/>
  <c r="AC105" s="1"/>
  <c r="AB118"/>
  <c r="AC118" s="1"/>
  <c r="AB165"/>
  <c r="AC165" s="1"/>
  <c r="AB130"/>
  <c r="AC130" s="1"/>
  <c r="AB67"/>
  <c r="AC67" s="1"/>
  <c r="AB31"/>
  <c r="AC31" s="1"/>
  <c r="AB170"/>
  <c r="AC170" s="1"/>
  <c r="AB177"/>
  <c r="AC177" s="1"/>
  <c r="AB133"/>
  <c r="AC133" s="1"/>
  <c r="AB141"/>
  <c r="AC141" s="1"/>
  <c r="AB162"/>
  <c r="AC162" s="1"/>
  <c r="AB111"/>
  <c r="AC111" s="1"/>
  <c r="AB88"/>
  <c r="AC88" s="1"/>
  <c r="AB171"/>
  <c r="AC171" s="1"/>
  <c r="AB180"/>
  <c r="AC180" s="1"/>
  <c r="AB103"/>
  <c r="AC103" s="1"/>
  <c r="AB90"/>
  <c r="AC90" s="1"/>
  <c r="AB49"/>
  <c r="AC49" s="1"/>
  <c r="AB50"/>
  <c r="AC50" s="1"/>
  <c r="AB24"/>
  <c r="AC24" s="1"/>
  <c r="AB42"/>
  <c r="AC42" s="1"/>
  <c r="AB43"/>
  <c r="AC43" s="1"/>
  <c r="AB51"/>
  <c r="AC51" s="1"/>
  <c r="AB168"/>
  <c r="AC168" s="1"/>
  <c r="AB25"/>
  <c r="AC25" s="1"/>
  <c r="AB55"/>
  <c r="AC55" s="1"/>
  <c r="AB120"/>
  <c r="AC120" s="1"/>
  <c r="AB20"/>
  <c r="AC20" s="1"/>
  <c r="AB84"/>
  <c r="AC84" s="1"/>
  <c r="AB126"/>
  <c r="AC126" s="1"/>
  <c r="AB173"/>
  <c r="AC173" s="1"/>
  <c r="AB79"/>
  <c r="AC79" s="1"/>
  <c r="AB29"/>
  <c r="AC29" s="1"/>
  <c r="AB32"/>
  <c r="AC32" s="1"/>
  <c r="AB92"/>
  <c r="AC92" s="1"/>
  <c r="AB93"/>
  <c r="AC93" s="1"/>
  <c r="AB16"/>
  <c r="AC16" s="1"/>
  <c r="AB23"/>
  <c r="AC23" s="1"/>
  <c r="AB145"/>
  <c r="AC145" s="1"/>
  <c r="AB156"/>
  <c r="AC156" s="1"/>
  <c r="AB186"/>
  <c r="AC186" s="1"/>
  <c r="AB34"/>
  <c r="AC34" s="1"/>
  <c r="AB26"/>
  <c r="AC26" s="1"/>
  <c r="AB62"/>
  <c r="AC62" s="1"/>
  <c r="AB91"/>
  <c r="AC91" s="1"/>
  <c r="AB166"/>
  <c r="AC166" s="1"/>
  <c r="AB161"/>
  <c r="AC161" s="1"/>
  <c r="AB154"/>
  <c r="AC154" s="1"/>
  <c r="AB57"/>
  <c r="AC57" s="1"/>
  <c r="AB7"/>
  <c r="AC7" s="1"/>
  <c r="AB39"/>
  <c r="AC39" s="1"/>
  <c r="AB60"/>
  <c r="AC60" s="1"/>
  <c r="AB61"/>
  <c r="AC61" s="1"/>
  <c r="AB75"/>
  <c r="AC75" s="1"/>
  <c r="AB17"/>
  <c r="AC17" s="1"/>
  <c r="AB112"/>
  <c r="AC112" s="1"/>
  <c r="AB10"/>
  <c r="AC10" s="1"/>
  <c r="AB164"/>
  <c r="AC164" s="1"/>
  <c r="AB30"/>
  <c r="AC30" s="1"/>
  <c r="AB5"/>
  <c r="AC5" s="1"/>
  <c r="AB14"/>
  <c r="AC14" s="1"/>
  <c r="AB136"/>
  <c r="AC136" s="1"/>
  <c r="AB85"/>
  <c r="AC85" s="1"/>
  <c r="AB129"/>
  <c r="AC129" s="1"/>
  <c r="AB104"/>
  <c r="AC104" s="1"/>
  <c r="AB28"/>
  <c r="AC28" s="1"/>
  <c r="AB113"/>
  <c r="AC113" s="1"/>
  <c r="AB140"/>
  <c r="AC140" s="1"/>
  <c r="AB80"/>
  <c r="AC80" s="1"/>
  <c r="AB58"/>
  <c r="AC58" s="1"/>
  <c r="AB59"/>
  <c r="AC59" s="1"/>
  <c r="AB106"/>
  <c r="AC106" s="1"/>
  <c r="AB8"/>
  <c r="AC8" s="1"/>
  <c r="AB56"/>
  <c r="AC56" s="1"/>
  <c r="AB66"/>
  <c r="AC66" s="1"/>
  <c r="AB22"/>
  <c r="AC22" s="1"/>
  <c r="AB63"/>
  <c r="AC63" s="1"/>
  <c r="AB147"/>
  <c r="AC147" s="1"/>
  <c r="AB150"/>
  <c r="AC150" s="1"/>
  <c r="AB73"/>
  <c r="AC73" s="1"/>
  <c r="AB123"/>
  <c r="AC123" s="1"/>
  <c r="AB53"/>
  <c r="AC53" s="1"/>
  <c r="AB179"/>
  <c r="AC179" s="1"/>
  <c r="AB176"/>
  <c r="AC176" s="1"/>
  <c r="AB44"/>
  <c r="AC44" s="1"/>
  <c r="AB138"/>
  <c r="AC138" s="1"/>
  <c r="AB169"/>
  <c r="AC169" s="1"/>
  <c r="AB18"/>
  <c r="AC18" s="1"/>
  <c r="AB27"/>
  <c r="AC27" s="1"/>
  <c r="AB54"/>
  <c r="AC54" s="1"/>
  <c r="AB189"/>
  <c r="AC189" s="1"/>
  <c r="AB192"/>
  <c r="AC192" s="1"/>
  <c r="AB116"/>
  <c r="AC116" s="1"/>
  <c r="AB125"/>
  <c r="AC125" s="1"/>
  <c r="AB135"/>
  <c r="AC135" s="1"/>
  <c r="AB107"/>
  <c r="AC107" s="1"/>
  <c r="AB81"/>
  <c r="AC81" s="1"/>
  <c r="AB11"/>
  <c r="AC11" s="1"/>
  <c r="AB38"/>
  <c r="AC38" s="1"/>
  <c r="AB45"/>
  <c r="AC45" s="1"/>
  <c r="AB114"/>
  <c r="AC114" s="1"/>
  <c r="AB74"/>
  <c r="AC74" s="1"/>
  <c r="AB181"/>
  <c r="AC181" s="1"/>
  <c r="AB131"/>
  <c r="AC131" s="1"/>
  <c r="AB144"/>
  <c r="AC144" s="1"/>
  <c r="AB4"/>
  <c r="AC4" s="1"/>
  <c r="AB99"/>
  <c r="AC99" s="1"/>
  <c r="AB159"/>
  <c r="AC159" s="1"/>
  <c r="AB167"/>
  <c r="AC167" s="1"/>
  <c r="AB98"/>
  <c r="AC98" s="1"/>
  <c r="AB185"/>
  <c r="AC185" s="1"/>
  <c r="AB48"/>
  <c r="AC48" s="1"/>
  <c r="AB202"/>
  <c r="AC202" s="1"/>
  <c r="AB191"/>
  <c r="AC191" s="1"/>
  <c r="AB102"/>
  <c r="AC102" s="1"/>
  <c r="AB6"/>
  <c r="AC6" s="1"/>
  <c r="AB12"/>
  <c r="AC12" s="1"/>
  <c r="AB132"/>
  <c r="AC132" s="1"/>
  <c r="AB9"/>
  <c r="AC9" s="1"/>
  <c r="AB149"/>
  <c r="AC149" s="1"/>
  <c r="AB160"/>
  <c r="AC160" s="1"/>
  <c r="AB153"/>
  <c r="AC153" s="1"/>
  <c r="AB47"/>
  <c r="AC47" s="1"/>
  <c r="AB36"/>
  <c r="AC36" s="1"/>
  <c r="AB201"/>
  <c r="AC201" s="1"/>
  <c r="AB200"/>
  <c r="AC200" s="1"/>
  <c r="AB197"/>
  <c r="AC197" s="1"/>
  <c r="AB196"/>
  <c r="AC196" s="1"/>
  <c r="AB199"/>
  <c r="AC199" s="1"/>
  <c r="AB194"/>
  <c r="AC194" s="1"/>
  <c r="AB193"/>
  <c r="AC193" s="1"/>
  <c r="AB195"/>
  <c r="AC195" s="1"/>
  <c r="AB198"/>
  <c r="AC198" s="1"/>
  <c r="AB187"/>
  <c r="AC187" s="1"/>
  <c r="I189"/>
  <c r="I192"/>
  <c r="I187"/>
  <c r="I116"/>
  <c r="I148"/>
  <c r="I139"/>
  <c r="I40"/>
  <c r="I37"/>
  <c r="I125"/>
  <c r="I188"/>
  <c r="I190"/>
  <c r="I94"/>
  <c r="I52"/>
  <c r="I33"/>
  <c r="I13"/>
  <c r="I100"/>
  <c r="I135"/>
  <c r="I182"/>
  <c r="I115"/>
  <c r="I127"/>
  <c r="I137"/>
  <c r="I86"/>
  <c r="I124"/>
  <c r="I53"/>
  <c r="I107"/>
  <c r="I179"/>
  <c r="I82"/>
  <c r="I151"/>
  <c r="I119"/>
  <c r="I128"/>
  <c r="I143"/>
  <c r="I102"/>
  <c r="I174"/>
  <c r="I64"/>
  <c r="I97"/>
  <c r="I183"/>
  <c r="I175"/>
  <c r="I155"/>
  <c r="I95"/>
  <c r="I117"/>
  <c r="I158"/>
  <c r="I172"/>
  <c r="I108"/>
  <c r="I70"/>
  <c r="I78"/>
  <c r="I89"/>
  <c r="I134"/>
  <c r="I122"/>
  <c r="I46"/>
  <c r="I152"/>
  <c r="I142"/>
  <c r="I81"/>
  <c r="I109"/>
  <c r="I21"/>
  <c r="I65"/>
  <c r="I68"/>
  <c r="I146"/>
  <c r="I101"/>
  <c r="I19"/>
  <c r="I87"/>
  <c r="I77"/>
  <c r="I69"/>
  <c r="I15"/>
  <c r="I110"/>
  <c r="I76"/>
  <c r="I71"/>
  <c r="I11"/>
  <c r="I121"/>
  <c r="I38"/>
  <c r="I45"/>
  <c r="I184"/>
  <c r="I114"/>
  <c r="I163"/>
  <c r="I41"/>
  <c r="I74"/>
  <c r="I157"/>
  <c r="I83"/>
  <c r="I72"/>
  <c r="I96"/>
  <c r="I35"/>
  <c r="I178"/>
  <c r="I105"/>
  <c r="I118"/>
  <c r="I165"/>
  <c r="I130"/>
  <c r="I67"/>
  <c r="I31"/>
  <c r="I170"/>
  <c r="I177"/>
  <c r="I133"/>
  <c r="I141"/>
  <c r="I162"/>
  <c r="I111"/>
  <c r="I88"/>
  <c r="I171"/>
  <c r="I180"/>
  <c r="I103"/>
  <c r="I90"/>
  <c r="I49"/>
  <c r="I50"/>
  <c r="I24"/>
  <c r="I42"/>
  <c r="I43"/>
  <c r="I51"/>
  <c r="I168"/>
  <c r="I25"/>
  <c r="I55"/>
  <c r="I120"/>
  <c r="I20"/>
  <c r="I84"/>
  <c r="I126"/>
  <c r="I173"/>
  <c r="I79"/>
  <c r="I29"/>
  <c r="I32"/>
  <c r="I92"/>
  <c r="I93"/>
  <c r="I16"/>
  <c r="I23"/>
  <c r="I12"/>
  <c r="I181"/>
  <c r="I145"/>
  <c r="I156"/>
  <c r="I132"/>
  <c r="I186"/>
  <c r="I34"/>
  <c r="I26"/>
  <c r="I9"/>
  <c r="I62"/>
  <c r="I131"/>
  <c r="I91"/>
  <c r="I166"/>
  <c r="I149"/>
  <c r="I160"/>
  <c r="I153"/>
  <c r="I6"/>
  <c r="I161"/>
  <c r="I154"/>
  <c r="I57"/>
  <c r="I176"/>
  <c r="I7"/>
  <c r="I144"/>
  <c r="I39"/>
  <c r="I60"/>
  <c r="I61"/>
  <c r="I75"/>
  <c r="I47"/>
  <c r="I44"/>
  <c r="I17"/>
  <c r="I112"/>
  <c r="I4"/>
  <c r="I10"/>
  <c r="I99"/>
  <c r="I164"/>
  <c r="I138"/>
  <c r="I159"/>
  <c r="I30"/>
  <c r="I36"/>
  <c r="I169"/>
  <c r="I5"/>
  <c r="I167"/>
  <c r="I14"/>
  <c r="I98"/>
  <c r="I136"/>
  <c r="I85"/>
  <c r="I129"/>
  <c r="I18"/>
  <c r="I27"/>
  <c r="I54"/>
  <c r="I104"/>
  <c r="I28"/>
  <c r="I185"/>
  <c r="I113"/>
  <c r="I140"/>
  <c r="I80"/>
  <c r="I58"/>
  <c r="I59"/>
  <c r="I106"/>
  <c r="I8"/>
  <c r="I56"/>
  <c r="I66"/>
  <c r="I22"/>
  <c r="I63"/>
  <c r="I147"/>
  <c r="I150"/>
  <c r="I48"/>
  <c r="I73"/>
  <c r="I123"/>
  <c r="I201"/>
  <c r="I200"/>
  <c r="I197"/>
  <c r="I196"/>
  <c r="I202"/>
  <c r="I199"/>
  <c r="I194"/>
  <c r="I193"/>
  <c r="I198"/>
  <c r="I195"/>
  <c r="I191"/>
  <c r="C35"/>
  <c r="C179"/>
  <c r="C227"/>
  <c r="C182"/>
  <c r="C98"/>
  <c r="C146"/>
  <c r="C142"/>
  <c r="C167"/>
  <c r="C27"/>
  <c r="C54"/>
  <c r="C18"/>
  <c r="C138"/>
  <c r="C158"/>
  <c r="C172"/>
  <c r="C199"/>
  <c r="C187"/>
  <c r="C44"/>
  <c r="C91"/>
  <c r="C39"/>
  <c r="C111"/>
  <c r="C118"/>
  <c r="C108"/>
  <c r="C32"/>
  <c r="C29"/>
  <c r="C26"/>
  <c r="C23"/>
  <c r="C226"/>
  <c r="C11"/>
  <c r="C202"/>
  <c r="C128"/>
  <c r="C10"/>
  <c r="C204"/>
  <c r="C203"/>
  <c r="C9"/>
  <c r="C12"/>
  <c r="C225"/>
  <c r="C7"/>
  <c r="C5"/>
  <c r="C63"/>
  <c r="C97"/>
  <c r="C38"/>
  <c r="C45"/>
  <c r="C48"/>
  <c r="C208"/>
  <c r="C99"/>
  <c r="C20"/>
  <c r="C43"/>
  <c r="C25"/>
  <c r="C15"/>
  <c r="C19"/>
  <c r="C30"/>
  <c r="C55"/>
  <c r="C13"/>
  <c r="C109"/>
  <c r="C175"/>
  <c r="C174"/>
  <c r="C125"/>
  <c r="C197"/>
  <c r="C195"/>
  <c r="C196"/>
  <c r="C100"/>
  <c r="C94"/>
  <c r="C49"/>
  <c r="C50"/>
  <c r="C76"/>
  <c r="C144"/>
  <c r="C131"/>
  <c r="C73"/>
  <c r="C82"/>
  <c r="C59"/>
  <c r="C58"/>
  <c r="C136"/>
  <c r="C14"/>
  <c r="C21"/>
  <c r="C17"/>
  <c r="C170"/>
  <c r="C41"/>
  <c r="C143"/>
  <c r="C151"/>
  <c r="C62"/>
  <c r="C74"/>
  <c r="C122"/>
  <c r="C117"/>
  <c r="C95"/>
  <c r="C36"/>
  <c r="C47"/>
  <c r="C169"/>
  <c r="C209"/>
  <c r="C186"/>
  <c r="C224"/>
  <c r="C92"/>
  <c r="C4"/>
  <c r="C81"/>
  <c r="C86"/>
  <c r="C71"/>
  <c r="C68"/>
  <c r="C206"/>
  <c r="C205"/>
  <c r="C210"/>
  <c r="C6"/>
  <c r="C154"/>
  <c r="C83"/>
  <c r="C141"/>
  <c r="C162"/>
  <c r="C133"/>
  <c r="C80"/>
  <c r="C140"/>
  <c r="C147"/>
  <c r="C66"/>
  <c r="C223"/>
  <c r="C52"/>
  <c r="C34"/>
  <c r="C16"/>
  <c r="C155"/>
  <c r="C134"/>
  <c r="C115"/>
  <c r="C127"/>
  <c r="C222"/>
  <c r="C194"/>
  <c r="C193"/>
  <c r="C201"/>
  <c r="C200"/>
  <c r="C90"/>
  <c r="C113"/>
  <c r="C85"/>
  <c r="C221"/>
  <c r="C207"/>
  <c r="C89"/>
  <c r="C157"/>
  <c r="C78"/>
  <c r="C70"/>
  <c r="C72"/>
  <c r="C96"/>
  <c r="C150"/>
  <c r="C28"/>
  <c r="C220"/>
  <c r="C191"/>
  <c r="C192"/>
  <c r="C189"/>
  <c r="C84"/>
  <c r="C188"/>
  <c r="C190"/>
  <c r="C183"/>
  <c r="C119"/>
  <c r="C159"/>
  <c r="C177"/>
  <c r="C168"/>
  <c r="C129"/>
  <c r="C181"/>
  <c r="C124"/>
  <c r="C46"/>
  <c r="C51"/>
  <c r="C79"/>
  <c r="C163"/>
  <c r="C145"/>
  <c r="C120"/>
  <c r="C106"/>
  <c r="C137"/>
  <c r="C153"/>
  <c r="C107"/>
  <c r="C116"/>
  <c r="C219"/>
  <c r="C161"/>
  <c r="C156"/>
  <c r="C171"/>
  <c r="C180"/>
  <c r="C218"/>
  <c r="C103"/>
  <c r="C105"/>
  <c r="C56"/>
  <c r="C8"/>
  <c r="C53"/>
  <c r="C173"/>
  <c r="C211"/>
  <c r="C212"/>
  <c r="C149"/>
  <c r="C160"/>
  <c r="C217"/>
  <c r="C166"/>
  <c r="C102"/>
  <c r="C64"/>
  <c r="C110"/>
  <c r="C121"/>
  <c r="C101"/>
  <c r="C88"/>
  <c r="C31"/>
  <c r="C57"/>
  <c r="C126"/>
  <c r="C93"/>
  <c r="C67"/>
  <c r="C104"/>
  <c r="C176"/>
  <c r="C22"/>
  <c r="C60"/>
  <c r="C61"/>
  <c r="C75"/>
  <c r="C69"/>
  <c r="C87"/>
  <c r="C77"/>
  <c r="C216"/>
  <c r="C215"/>
  <c r="C114"/>
  <c r="C164"/>
  <c r="C184"/>
  <c r="C198"/>
  <c r="C65"/>
  <c r="C24"/>
  <c r="C42"/>
  <c r="C112"/>
  <c r="C135"/>
  <c r="C152"/>
  <c r="C33"/>
  <c r="C37"/>
  <c r="C40"/>
  <c r="C132"/>
  <c r="C123"/>
  <c r="C130"/>
  <c r="C178"/>
  <c r="C185"/>
  <c r="C165"/>
  <c r="C139"/>
  <c r="C148"/>
  <c r="C214"/>
  <c r="C213"/>
</calcChain>
</file>

<file path=xl/sharedStrings.xml><?xml version="1.0" encoding="utf-8"?>
<sst xmlns="http://schemas.openxmlformats.org/spreadsheetml/2006/main" count="477" uniqueCount="477">
  <si>
    <t>Sigla</t>
  </si>
  <si>
    <t>Nome</t>
  </si>
  <si>
    <t>Cresc Lucro 3a</t>
  </si>
  <si>
    <t>Cresc Lucro 5a</t>
  </si>
  <si>
    <t>Cresc Lucro 10a</t>
  </si>
  <si>
    <t>Cresc Div 3a</t>
  </si>
  <si>
    <t>Cresc Div 5a</t>
  </si>
  <si>
    <t>Cresc Div 10a</t>
  </si>
  <si>
    <t>ABCB4</t>
  </si>
  <si>
    <t>ABC BRASIL PN</t>
  </si>
  <si>
    <t>ABEV3</t>
  </si>
  <si>
    <t>AMBEV S/A ON</t>
  </si>
  <si>
    <t>AELP3</t>
  </si>
  <si>
    <t>AES ELPA ON</t>
  </si>
  <si>
    <t>AFLT3</t>
  </si>
  <si>
    <t>AFLUENTE T ON</t>
  </si>
  <si>
    <t>AGRO3</t>
  </si>
  <si>
    <t>BRASILAGRO ON</t>
  </si>
  <si>
    <t>ALPA3</t>
  </si>
  <si>
    <t>ALPARGATAS ON</t>
  </si>
  <si>
    <t>ALPA4</t>
  </si>
  <si>
    <t>ALPARGATAS PN</t>
  </si>
  <si>
    <t>ALSC3</t>
  </si>
  <si>
    <t>ALIANSCE ON</t>
  </si>
  <si>
    <t>ALUP11</t>
  </si>
  <si>
    <t>ALUPAR UNT</t>
  </si>
  <si>
    <t>ALUP3</t>
  </si>
  <si>
    <t>ALUPAR ON</t>
  </si>
  <si>
    <t>ALUP4</t>
  </si>
  <si>
    <t>ALUPAR PN</t>
  </si>
  <si>
    <t>ANIM3</t>
  </si>
  <si>
    <t>ANIMA ON</t>
  </si>
  <si>
    <t>ARZZ3</t>
  </si>
  <si>
    <t>AREZZO CO ON</t>
  </si>
  <si>
    <t>B3SA3</t>
  </si>
  <si>
    <t>B3</t>
  </si>
  <si>
    <t>BAHI3</t>
  </si>
  <si>
    <t>BAHEMA ON</t>
  </si>
  <si>
    <t>BALM4</t>
  </si>
  <si>
    <t>BAUMER PN</t>
  </si>
  <si>
    <t>BAUH4</t>
  </si>
  <si>
    <t>EXCELSIOR PN</t>
  </si>
  <si>
    <t>BAZA3</t>
  </si>
  <si>
    <t>AMAZONIA ON</t>
  </si>
  <si>
    <t>BBAS3</t>
  </si>
  <si>
    <t>BRASIL ON</t>
  </si>
  <si>
    <t>BBDC3</t>
  </si>
  <si>
    <t>BRADESCO ON</t>
  </si>
  <si>
    <t>BBDC4</t>
  </si>
  <si>
    <t>BRADESCO PN</t>
  </si>
  <si>
    <t>BBSE3</t>
  </si>
  <si>
    <t>BBSEGURIDADE ON</t>
  </si>
  <si>
    <t>BEES3</t>
  </si>
  <si>
    <t>BANESTES ON</t>
  </si>
  <si>
    <t>BEES4</t>
  </si>
  <si>
    <t>BANESTES PN</t>
  </si>
  <si>
    <t>BGIP3</t>
  </si>
  <si>
    <t>BANESE ON</t>
  </si>
  <si>
    <t>BGIP4</t>
  </si>
  <si>
    <t>BANESE PN</t>
  </si>
  <si>
    <t>BMEB3</t>
  </si>
  <si>
    <t>MERC BRASIL ON</t>
  </si>
  <si>
    <t>BMEB4</t>
  </si>
  <si>
    <t>MERC BRASIL PN</t>
  </si>
  <si>
    <t>BMIN4</t>
  </si>
  <si>
    <t>MERC INVEST PN</t>
  </si>
  <si>
    <t>BMKS3</t>
  </si>
  <si>
    <t>BIC MONARK ON</t>
  </si>
  <si>
    <t>BNBR3</t>
  </si>
  <si>
    <t>NORD BRASIL ON</t>
  </si>
  <si>
    <t>BPAC3</t>
  </si>
  <si>
    <t>BTGP BANCO ON</t>
  </si>
  <si>
    <t>BPAC5</t>
  </si>
  <si>
    <t>BTGP BANCO PNA</t>
  </si>
  <si>
    <t>BRAP3</t>
  </si>
  <si>
    <t>BRADESPAR ON</t>
  </si>
  <si>
    <t>BRAP4</t>
  </si>
  <si>
    <t>BRADESPAR PN</t>
  </si>
  <si>
    <t>BRFS3</t>
  </si>
  <si>
    <t>BRF SA ON</t>
  </si>
  <si>
    <t>BRGE11</t>
  </si>
  <si>
    <t>ALFA CONSORC PNE</t>
  </si>
  <si>
    <t>BRGE8</t>
  </si>
  <si>
    <t>ALFA CONSORC PND</t>
  </si>
  <si>
    <t>BRIV3</t>
  </si>
  <si>
    <t>ALFA INVEST ON</t>
  </si>
  <si>
    <t>BRIV4</t>
  </si>
  <si>
    <t>ALFA INVEST PN</t>
  </si>
  <si>
    <t>BRKM3</t>
  </si>
  <si>
    <t>BRASKEM ON</t>
  </si>
  <si>
    <t>BRKM5</t>
  </si>
  <si>
    <t>BRASKEM PNA</t>
  </si>
  <si>
    <t>BRKM6</t>
  </si>
  <si>
    <t>BRASKEM PNB</t>
  </si>
  <si>
    <t>BRML3</t>
  </si>
  <si>
    <t>BR MALLS PAR ON</t>
  </si>
  <si>
    <t>BRPR3</t>
  </si>
  <si>
    <t>BR PROPERT ON</t>
  </si>
  <si>
    <t>BRSR3</t>
  </si>
  <si>
    <t>BANRISUL ON</t>
  </si>
  <si>
    <t>BRSR5</t>
  </si>
  <si>
    <t>BANRISUL PNA</t>
  </si>
  <si>
    <t>BRSR6</t>
  </si>
  <si>
    <t>BANRISUL PNB</t>
  </si>
  <si>
    <t>BSLI3</t>
  </si>
  <si>
    <t>BRB BANCO ON</t>
  </si>
  <si>
    <t>BSLI4</t>
  </si>
  <si>
    <t>BRB BANCO PN</t>
  </si>
  <si>
    <t>CALI4</t>
  </si>
  <si>
    <t>CONST A LIND PN</t>
  </si>
  <si>
    <t>CARD3</t>
  </si>
  <si>
    <t>CSU CARDSYST ON</t>
  </si>
  <si>
    <t>CCPR3</t>
  </si>
  <si>
    <t>CYRE COM-CCP ON</t>
  </si>
  <si>
    <t>CCRO3</t>
  </si>
  <si>
    <t>CCR SA ON</t>
  </si>
  <si>
    <t>CEEB3</t>
  </si>
  <si>
    <t>COELBA ON</t>
  </si>
  <si>
    <t>CEEB5</t>
  </si>
  <si>
    <t>COELBA PNA</t>
  </si>
  <si>
    <t>CEPE5</t>
  </si>
  <si>
    <t>CELPE PNA</t>
  </si>
  <si>
    <t>CESP3</t>
  </si>
  <si>
    <t>CESP ON</t>
  </si>
  <si>
    <t>CESP5</t>
  </si>
  <si>
    <t>CESP PNA</t>
  </si>
  <si>
    <t>CESP6</t>
  </si>
  <si>
    <t>CESP PNB</t>
  </si>
  <si>
    <t>CGAS3</t>
  </si>
  <si>
    <t>COMGAS ON</t>
  </si>
  <si>
    <t>CGAS5</t>
  </si>
  <si>
    <t>COMGAS PNA</t>
  </si>
  <si>
    <t>CGRA3</t>
  </si>
  <si>
    <t>GRAZZIOTIN ON</t>
  </si>
  <si>
    <t>CGRA4</t>
  </si>
  <si>
    <t>GRAZZIOTIN PN</t>
  </si>
  <si>
    <t>CIEL3</t>
  </si>
  <si>
    <t>CIELO ON</t>
  </si>
  <si>
    <t>CLSC3</t>
  </si>
  <si>
    <t>CELESC ON</t>
  </si>
  <si>
    <t>CLSC4</t>
  </si>
  <si>
    <t>CELESC PN</t>
  </si>
  <si>
    <t>CMIG3</t>
  </si>
  <si>
    <t>CEMIG ON</t>
  </si>
  <si>
    <t>CMIG4</t>
  </si>
  <si>
    <t>CEMIG PN</t>
  </si>
  <si>
    <t>COCE3</t>
  </si>
  <si>
    <t>COELCE ON</t>
  </si>
  <si>
    <t>COCE5</t>
  </si>
  <si>
    <t>COELCE PNA</t>
  </si>
  <si>
    <t>CPFE3</t>
  </si>
  <si>
    <t>CPFL ENERGIA ON</t>
  </si>
  <si>
    <t>CPLE3</t>
  </si>
  <si>
    <t>COPEL ON</t>
  </si>
  <si>
    <t>CPLE5</t>
  </si>
  <si>
    <t>COPEL PNA</t>
  </si>
  <si>
    <t>CPLE6</t>
  </si>
  <si>
    <t>COPEL PNB</t>
  </si>
  <si>
    <t>CREM3</t>
  </si>
  <si>
    <t>CREMER ON</t>
  </si>
  <si>
    <t>CRIV4</t>
  </si>
  <si>
    <t>ALFA FINANC PN</t>
  </si>
  <si>
    <t>CSAB3</t>
  </si>
  <si>
    <t>SEG AL BAHIA ON</t>
  </si>
  <si>
    <t>CSAB4</t>
  </si>
  <si>
    <t>SEG AL BAHIA PN</t>
  </si>
  <si>
    <t>CSAN3</t>
  </si>
  <si>
    <t>COSAN ON</t>
  </si>
  <si>
    <t>CSMG3</t>
  </si>
  <si>
    <t>COPASA ON</t>
  </si>
  <si>
    <t>CSRN3</t>
  </si>
  <si>
    <t>COSERN ON</t>
  </si>
  <si>
    <t>CSRN5</t>
  </si>
  <si>
    <t>COSERN PNA</t>
  </si>
  <si>
    <t>CSRN6</t>
  </si>
  <si>
    <t>COSERN PNB</t>
  </si>
  <si>
    <t>CTSA3</t>
  </si>
  <si>
    <t>SANTANENSE ON</t>
  </si>
  <si>
    <t>CTSA4</t>
  </si>
  <si>
    <t>SANTANENSE PN</t>
  </si>
  <si>
    <t>CVCB3</t>
  </si>
  <si>
    <t>CVC BRASIL ON</t>
  </si>
  <si>
    <t>CYRE3</t>
  </si>
  <si>
    <t>CYRELA REALT ON</t>
  </si>
  <si>
    <t>DASA3</t>
  </si>
  <si>
    <t>DASA ON</t>
  </si>
  <si>
    <t>DIRR3</t>
  </si>
  <si>
    <t>DIRECIONAL ON</t>
  </si>
  <si>
    <t>DOHL4</t>
  </si>
  <si>
    <t>DOHLER PN</t>
  </si>
  <si>
    <t>EALT4</t>
  </si>
  <si>
    <t>ACO ALTONA PN</t>
  </si>
  <si>
    <t>ECOR3</t>
  </si>
  <si>
    <t>ECORODOVIAS ON</t>
  </si>
  <si>
    <t>EGIE3</t>
  </si>
  <si>
    <t>ENGIE BRASIL ON</t>
  </si>
  <si>
    <t>EKTR3</t>
  </si>
  <si>
    <t>ELEKTRO ON</t>
  </si>
  <si>
    <t>EKTR4</t>
  </si>
  <si>
    <t>ELEKTRO PN</t>
  </si>
  <si>
    <t>ELET5</t>
  </si>
  <si>
    <t>ELETROBRAS PNA</t>
  </si>
  <si>
    <t>ELET6</t>
  </si>
  <si>
    <t>ELETROBRAS PNB</t>
  </si>
  <si>
    <t>ELPL3</t>
  </si>
  <si>
    <t>ELETROPAULO ON</t>
  </si>
  <si>
    <t>EMAE4</t>
  </si>
  <si>
    <t>EMAE PN</t>
  </si>
  <si>
    <t>EMBR3</t>
  </si>
  <si>
    <t>EMBRAER ON</t>
  </si>
  <si>
    <t>ENBR3</t>
  </si>
  <si>
    <t>ENERGIAS BR ON</t>
  </si>
  <si>
    <t>ENGI11</t>
  </si>
  <si>
    <t>ENERGISA UNT</t>
  </si>
  <si>
    <t>ENGI3</t>
  </si>
  <si>
    <t>ENERGISA ON</t>
  </si>
  <si>
    <t>ENGI4</t>
  </si>
  <si>
    <t>ENERGISA PN</t>
  </si>
  <si>
    <t>EQTL3</t>
  </si>
  <si>
    <t>EQUATORIAL ON</t>
  </si>
  <si>
    <t>ESTC3</t>
  </si>
  <si>
    <t>ESTACIO PART ON</t>
  </si>
  <si>
    <t>EUCA3</t>
  </si>
  <si>
    <t>EUCATEX ON</t>
  </si>
  <si>
    <t>EUCA4</t>
  </si>
  <si>
    <t>EUCATEX PN</t>
  </si>
  <si>
    <t>EVEN3</t>
  </si>
  <si>
    <t>EVEN ON</t>
  </si>
  <si>
    <t>EZTC3</t>
  </si>
  <si>
    <t>EZTEC ON</t>
  </si>
  <si>
    <t>FESA3</t>
  </si>
  <si>
    <t>FERBASA ON</t>
  </si>
  <si>
    <t>FESA4</t>
  </si>
  <si>
    <t>FERBASA PN</t>
  </si>
  <si>
    <t>FLRY3</t>
  </si>
  <si>
    <t>FLEURY ON</t>
  </si>
  <si>
    <t>FRAS3</t>
  </si>
  <si>
    <t>FRAS-LE ON</t>
  </si>
  <si>
    <t>GEPA3</t>
  </si>
  <si>
    <t>GER PARANAP ON</t>
  </si>
  <si>
    <t>GEPA4</t>
  </si>
  <si>
    <t>GER PARANAP PN</t>
  </si>
  <si>
    <t>GFSA3</t>
  </si>
  <si>
    <t>GAFISA ON</t>
  </si>
  <si>
    <t>GGBR3</t>
  </si>
  <si>
    <t>GERDAU ON</t>
  </si>
  <si>
    <t>GGBR4</t>
  </si>
  <si>
    <t>GERDAU PN</t>
  </si>
  <si>
    <t>GOAU3</t>
  </si>
  <si>
    <t>GERDAU MET ON</t>
  </si>
  <si>
    <t>GOAU4</t>
  </si>
  <si>
    <t>GERDAU MET PN</t>
  </si>
  <si>
    <t>GRND3</t>
  </si>
  <si>
    <t>GRENDENE ON</t>
  </si>
  <si>
    <t>GUAR3</t>
  </si>
  <si>
    <t>GUARARAPES ON</t>
  </si>
  <si>
    <t>GUAR4</t>
  </si>
  <si>
    <t>GUARARAPES PN</t>
  </si>
  <si>
    <t>HBOR3</t>
  </si>
  <si>
    <t>HELBOR ON</t>
  </si>
  <si>
    <t>HBTS5</t>
  </si>
  <si>
    <t>HABITASUL PNA</t>
  </si>
  <si>
    <t>HGTX3</t>
  </si>
  <si>
    <t>CIA HERING ON</t>
  </si>
  <si>
    <t>IGTA3</t>
  </si>
  <si>
    <t>IGUATEMI ON</t>
  </si>
  <si>
    <t>ITSA3</t>
  </si>
  <si>
    <t>ITAUSA ON</t>
  </si>
  <si>
    <t>ITSA4</t>
  </si>
  <si>
    <t>ITAUSA PN</t>
  </si>
  <si>
    <t>ITUB3</t>
  </si>
  <si>
    <t>ITAUUNIBANCO ON</t>
  </si>
  <si>
    <t>ITUB4</t>
  </si>
  <si>
    <t>ITAUUNIBANCO PN</t>
  </si>
  <si>
    <t>JBSS3</t>
  </si>
  <si>
    <t>JBS ON</t>
  </si>
  <si>
    <t>JOPA3</t>
  </si>
  <si>
    <t>JOSAPAR ON</t>
  </si>
  <si>
    <t>KEPL3</t>
  </si>
  <si>
    <t>KEPLER WEBER ON</t>
  </si>
  <si>
    <t>KLBN11</t>
  </si>
  <si>
    <t>KLABIN S/A UNT</t>
  </si>
  <si>
    <t>KLBN3</t>
  </si>
  <si>
    <t>KLABIN S/A ON</t>
  </si>
  <si>
    <t>KLBN4</t>
  </si>
  <si>
    <t>KLABIN S/A PN</t>
  </si>
  <si>
    <t>KROT3</t>
  </si>
  <si>
    <t>KROTON ON</t>
  </si>
  <si>
    <t>LAME3</t>
  </si>
  <si>
    <t>LOJAS AMERIC ON</t>
  </si>
  <si>
    <t>LAME4</t>
  </si>
  <si>
    <t>LOJAS AMERIC PN</t>
  </si>
  <si>
    <t>LCAM3</t>
  </si>
  <si>
    <t>LOCAMERICA ON</t>
  </si>
  <si>
    <t>LEVE3</t>
  </si>
  <si>
    <t>METAL LEVE ON</t>
  </si>
  <si>
    <t>LIGT3</t>
  </si>
  <si>
    <t>LIGHT S/A ON</t>
  </si>
  <si>
    <t>LINX3</t>
  </si>
  <si>
    <t>LINX ON</t>
  </si>
  <si>
    <t>LREN3</t>
  </si>
  <si>
    <t>LOJAS RENNER ON</t>
  </si>
  <si>
    <t>MDIA3</t>
  </si>
  <si>
    <t>M.DIASBRANCO ON</t>
  </si>
  <si>
    <t>MGLU3</t>
  </si>
  <si>
    <t>MAGAZ LUIZA ON</t>
  </si>
  <si>
    <t>MOAR3</t>
  </si>
  <si>
    <t>MONT ARANHA ON</t>
  </si>
  <si>
    <t>MPLU3</t>
  </si>
  <si>
    <t>MULTIPLUS ON</t>
  </si>
  <si>
    <t>MRVE3</t>
  </si>
  <si>
    <t>MRV ON</t>
  </si>
  <si>
    <t>MTSA4</t>
  </si>
  <si>
    <t>METISA PN</t>
  </si>
  <si>
    <t>MULT3</t>
  </si>
  <si>
    <t>MULTIPLAN ON</t>
  </si>
  <si>
    <t>NATU3</t>
  </si>
  <si>
    <t>NATURA ON</t>
  </si>
  <si>
    <t>ODPV3</t>
  </si>
  <si>
    <t>ODONTOPREV ON</t>
  </si>
  <si>
    <t>PATI3</t>
  </si>
  <si>
    <t>PANATLANTICA ON</t>
  </si>
  <si>
    <t>PATI4</t>
  </si>
  <si>
    <t>PANATLANTICA PN</t>
  </si>
  <si>
    <t>PCAR4</t>
  </si>
  <si>
    <t>P.ACUCAR-CBD PN</t>
  </si>
  <si>
    <t>PEAB3</t>
  </si>
  <si>
    <t>PAR AL BAHIA ON</t>
  </si>
  <si>
    <t>PEAB4</t>
  </si>
  <si>
    <t>PAR AL BAHIA PN</t>
  </si>
  <si>
    <t>PINE4</t>
  </si>
  <si>
    <t>PINE PN</t>
  </si>
  <si>
    <t>PNVL3</t>
  </si>
  <si>
    <t>DIMED ON</t>
  </si>
  <si>
    <t>PNVL4</t>
  </si>
  <si>
    <t>DIMED PN</t>
  </si>
  <si>
    <t>POMO3</t>
  </si>
  <si>
    <t>MARCOPOLO ON</t>
  </si>
  <si>
    <t>POMO4</t>
  </si>
  <si>
    <t>MARCOPOLO PN</t>
  </si>
  <si>
    <t>POSI3</t>
  </si>
  <si>
    <t>POSITIVO TEC ON</t>
  </si>
  <si>
    <t>PSSA3</t>
  </si>
  <si>
    <t>PORTO SEGURO ON</t>
  </si>
  <si>
    <t>PTBL3</t>
  </si>
  <si>
    <t>PORTOBELLO ON</t>
  </si>
  <si>
    <t>PTNT3</t>
  </si>
  <si>
    <t>PETTENATI ON</t>
  </si>
  <si>
    <t>PTNT4</t>
  </si>
  <si>
    <t>PETTENATI PN</t>
  </si>
  <si>
    <t>QGEP3</t>
  </si>
  <si>
    <t>QGEP PART ON</t>
  </si>
  <si>
    <t>RADL3</t>
  </si>
  <si>
    <t>RAIADROGASIL ON</t>
  </si>
  <si>
    <t>RANI3</t>
  </si>
  <si>
    <t>CELUL IRANI ON</t>
  </si>
  <si>
    <t>RANI4</t>
  </si>
  <si>
    <t>CELUL IRANI PN</t>
  </si>
  <si>
    <t>RAPT3</t>
  </si>
  <si>
    <t>RANDON PART ON</t>
  </si>
  <si>
    <t>RAPT4</t>
  </si>
  <si>
    <t>RANDON PART PN</t>
  </si>
  <si>
    <t>RDNI3</t>
  </si>
  <si>
    <t>RODOBENSIMOB ON</t>
  </si>
  <si>
    <t>RENT3</t>
  </si>
  <si>
    <t>LOCALIZA ON</t>
  </si>
  <si>
    <t>ROMI3</t>
  </si>
  <si>
    <t>INDS ROMI ON</t>
  </si>
  <si>
    <t>RPAD5</t>
  </si>
  <si>
    <t>ALFA HOLDING PNA</t>
  </si>
  <si>
    <t>SANB11</t>
  </si>
  <si>
    <t>SANTANDER BR UNT</t>
  </si>
  <si>
    <t>SANB3</t>
  </si>
  <si>
    <t>SANTANDER BR ON</t>
  </si>
  <si>
    <t>SANB4</t>
  </si>
  <si>
    <t>SANTANDER BR PN</t>
  </si>
  <si>
    <t>SAPR3</t>
  </si>
  <si>
    <t>SANEPAR ON</t>
  </si>
  <si>
    <t>SAPR4</t>
  </si>
  <si>
    <t>SANEPAR PN</t>
  </si>
  <si>
    <t>SBSP3</t>
  </si>
  <si>
    <t>SABESP ON</t>
  </si>
  <si>
    <t>SCAR3</t>
  </si>
  <si>
    <t>SAO CARLOS ON</t>
  </si>
  <si>
    <t>SHUL4</t>
  </si>
  <si>
    <t>SCHULZ PN</t>
  </si>
  <si>
    <t>SLCE3</t>
  </si>
  <si>
    <t>SLC AGRICOLA ON</t>
  </si>
  <si>
    <t>SMTO3</t>
  </si>
  <si>
    <t>SAO MARTINHO ON</t>
  </si>
  <si>
    <t>SNSL3</t>
  </si>
  <si>
    <t>SENIOR SOL ON</t>
  </si>
  <si>
    <t>SSBR3</t>
  </si>
  <si>
    <t>SIERRABRASIL ON</t>
  </si>
  <si>
    <t>SULA11</t>
  </si>
  <si>
    <t>SUL AMERICA UNT</t>
  </si>
  <si>
    <t>SULA3</t>
  </si>
  <si>
    <t>SUL AMERICA ON</t>
  </si>
  <si>
    <t>SULA4</t>
  </si>
  <si>
    <t>SUL AMERICA PN</t>
  </si>
  <si>
    <t>TAEE11</t>
  </si>
  <si>
    <t>TAESA UNT</t>
  </si>
  <si>
    <t>TAEE3</t>
  </si>
  <si>
    <t>TAESA ON</t>
  </si>
  <si>
    <t>TAEE4</t>
  </si>
  <si>
    <t>TAESA PN</t>
  </si>
  <si>
    <t>TCSA3</t>
  </si>
  <si>
    <t>TECNISA ON</t>
  </si>
  <si>
    <t>TECN3</t>
  </si>
  <si>
    <t>TECHNOS ON</t>
  </si>
  <si>
    <t>TGMA3</t>
  </si>
  <si>
    <t>TEGMA ON</t>
  </si>
  <si>
    <t>TIMP3</t>
  </si>
  <si>
    <t>TIM PART S/A ON</t>
  </si>
  <si>
    <t>TOTS3</t>
  </si>
  <si>
    <t>TOTVS ON</t>
  </si>
  <si>
    <t>TPIS3</t>
  </si>
  <si>
    <t>TRIUNFO PART ON</t>
  </si>
  <si>
    <t>TRIS3</t>
  </si>
  <si>
    <t>TRISUL ON</t>
  </si>
  <si>
    <t>TRPL3</t>
  </si>
  <si>
    <t>TRAN PAULIST ON</t>
  </si>
  <si>
    <t>TRPL4</t>
  </si>
  <si>
    <t>TRAN PAULIST PN</t>
  </si>
  <si>
    <t>TRPN3</t>
  </si>
  <si>
    <t>TARPON INV ON</t>
  </si>
  <si>
    <t>TUPY3</t>
  </si>
  <si>
    <t>TUPY ON</t>
  </si>
  <si>
    <t>UGPA3</t>
  </si>
  <si>
    <t>ULTRAPAR ON</t>
  </si>
  <si>
    <t>UNIP3</t>
  </si>
  <si>
    <t>UNIPAR ON</t>
  </si>
  <si>
    <t>UNIP5</t>
  </si>
  <si>
    <t>UNIPAR PNA</t>
  </si>
  <si>
    <t>UNIP6</t>
  </si>
  <si>
    <t>UNIPAR PNB</t>
  </si>
  <si>
    <t>VALE3</t>
  </si>
  <si>
    <t>VALE ON</t>
  </si>
  <si>
    <t>VIVT3</t>
  </si>
  <si>
    <t>TELEF BRASIL ON</t>
  </si>
  <si>
    <t>VIVT4</t>
  </si>
  <si>
    <t>TELEF BRASIL PN</t>
  </si>
  <si>
    <t>VLID3</t>
  </si>
  <si>
    <t>VALID ON</t>
  </si>
  <si>
    <t>VVAR3</t>
  </si>
  <si>
    <t>VIAVAREJO ON</t>
  </si>
  <si>
    <t>WEGE3</t>
  </si>
  <si>
    <t>WEG ON</t>
  </si>
  <si>
    <t>WHRL3</t>
  </si>
  <si>
    <t>WHIRLPOOL ON</t>
  </si>
  <si>
    <t>WHRL4</t>
  </si>
  <si>
    <t>WHIRLPOOL PN</t>
  </si>
  <si>
    <t>WLMM3</t>
  </si>
  <si>
    <t>WLM IND COM ON</t>
  </si>
  <si>
    <t>WLMM4</t>
  </si>
  <si>
    <t>WLM IND COM PN</t>
  </si>
  <si>
    <t>DPA 2017</t>
  </si>
  <si>
    <t>DPA 2016</t>
  </si>
  <si>
    <t>DPA 2015</t>
  </si>
  <si>
    <t>DPA 2014</t>
  </si>
  <si>
    <t>DPA 2013</t>
  </si>
  <si>
    <t>Lucro Liq 2017</t>
  </si>
  <si>
    <t>Lucro Liq 2016</t>
  </si>
  <si>
    <t>Lucro Liq 2015</t>
  </si>
  <si>
    <t>Lucro Liq 2014</t>
  </si>
  <si>
    <t>Lucro Liq 2013</t>
  </si>
  <si>
    <t>Mg Líq 2017</t>
  </si>
  <si>
    <t>Mg Líq 2016</t>
  </si>
  <si>
    <t>Mg Líq 2015</t>
  </si>
  <si>
    <t>Mg Líq 2014</t>
  </si>
  <si>
    <t>Mg Líq 2013</t>
  </si>
  <si>
    <t>DY atual</t>
  </si>
  <si>
    <t>Payout atual</t>
  </si>
  <si>
    <t>Dividendos em Todos</t>
  </si>
  <si>
    <t>Lucro em Todos?</t>
  </si>
  <si>
    <t>Yield Potencial</t>
  </si>
  <si>
    <t>P/L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</si>
</sst>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name val="Calibri"/>
    </font>
    <font>
      <sz val="16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1" fillId="2" borderId="0" xfId="0" applyNumberFormat="1" applyFont="1" applyFill="1"/>
    <xf numFmtId="0" fontId="1" fillId="3" borderId="0" xfId="0" applyFont="1" applyFill="1"/>
    <xf numFmtId="0" fontId="2" fillId="3" borderId="0" xfId="0" applyFont="1" applyFill="1"/>
    <xf numFmtId="164" fontId="1" fillId="3" borderId="0" xfId="0" applyNumberFormat="1" applyFont="1" applyFill="1"/>
    <xf numFmtId="0" fontId="1" fillId="4" borderId="0" xfId="0" applyFont="1" applyFill="1"/>
    <xf numFmtId="0" fontId="2" fillId="4" borderId="0" xfId="0" applyFont="1" applyFill="1"/>
    <xf numFmtId="164" fontId="1" fillId="4" borderId="0" xfId="0" applyNumberFormat="1" applyFont="1" applyFill="1"/>
    <xf numFmtId="0" fontId="1" fillId="5" borderId="0" xfId="0" applyFont="1" applyFill="1"/>
    <xf numFmtId="0" fontId="2" fillId="5" borderId="0" xfId="0" applyFont="1" applyFill="1"/>
    <xf numFmtId="164" fontId="1" fillId="5" borderId="0" xfId="0" applyNumberFormat="1" applyFont="1" applyFill="1"/>
    <xf numFmtId="0" fontId="1" fillId="6" borderId="0" xfId="0" applyFont="1" applyFill="1"/>
    <xf numFmtId="0" fontId="2" fillId="6" borderId="0" xfId="0" applyFont="1" applyFill="1"/>
    <xf numFmtId="3" fontId="1" fillId="6" borderId="0" xfId="0" applyNumberFormat="1" applyFont="1" applyFill="1"/>
    <xf numFmtId="0" fontId="1" fillId="7" borderId="0" xfId="0" applyFont="1" applyFill="1"/>
    <xf numFmtId="0" fontId="2" fillId="7" borderId="0" xfId="0" applyFont="1" applyFill="1"/>
    <xf numFmtId="2" fontId="1" fillId="7" borderId="0" xfId="0" applyNumberFormat="1" applyFont="1" applyFill="1"/>
    <xf numFmtId="0" fontId="1" fillId="8" borderId="0" xfId="0" applyFont="1" applyFill="1"/>
    <xf numFmtId="0" fontId="2" fillId="8" borderId="0" xfId="0" applyFont="1" applyFill="1"/>
    <xf numFmtId="2" fontId="1" fillId="6" borderId="0" xfId="0" applyNumberFormat="1" applyFont="1" applyFill="1"/>
    <xf numFmtId="10" fontId="4" fillId="3" borderId="0" xfId="1" applyNumberFormat="1" applyFont="1" applyFill="1"/>
    <xf numFmtId="0" fontId="4" fillId="3" borderId="0" xfId="0" applyFont="1" applyFill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1028700</xdr:colOff>
      <xdr:row>2</xdr:row>
      <xdr:rowOff>8600</xdr:rowOff>
    </xdr:to>
    <xdr:pic>
      <xdr:nvPicPr>
        <xdr:cNvPr id="2" name="Espaço Reservado para Conteúdo 3" descr="modelo_logo_0-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8700" cy="100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27"/>
  <sheetViews>
    <sheetView tabSelected="1" workbookViewId="0">
      <pane xSplit="2" ySplit="3" topLeftCell="T154" activePane="bottomRight" state="frozen"/>
      <selection pane="topRight" activeCell="C1" sqref="C1"/>
      <selection pane="bottomLeft" activeCell="A4" sqref="A4"/>
      <selection pane="bottomRight" activeCell="AB177" sqref="AB177"/>
    </sheetView>
  </sheetViews>
  <sheetFormatPr defaultRowHeight="21"/>
  <cols>
    <col min="1" max="1" width="20" style="19" customWidth="1"/>
    <col min="2" max="2" width="33.5703125" style="19" customWidth="1"/>
    <col min="3" max="3" width="30.140625" style="19" customWidth="1"/>
    <col min="4" max="4" width="21.85546875" style="16" customWidth="1"/>
    <col min="5" max="8" width="16" style="16" bestFit="1" customWidth="1"/>
    <col min="9" max="9" width="23.85546875" style="13" customWidth="1"/>
    <col min="10" max="10" width="22" style="13" bestFit="1" customWidth="1"/>
    <col min="11" max="11" width="21.85546875" style="13" bestFit="1" customWidth="1"/>
    <col min="12" max="12" width="22" style="13" bestFit="1" customWidth="1"/>
    <col min="13" max="14" width="21.85546875" style="13" bestFit="1" customWidth="1"/>
    <col min="15" max="19" width="19" style="10" bestFit="1" customWidth="1"/>
    <col min="20" max="21" width="21.5703125" style="7" bestFit="1" customWidth="1"/>
    <col min="22" max="22" width="23.140625" style="7" bestFit="1" customWidth="1"/>
    <col min="23" max="23" width="26.42578125" style="4" customWidth="1"/>
    <col min="24" max="24" width="26.85546875" style="4" customWidth="1"/>
    <col min="25" max="25" width="20.42578125" style="4" hidden="1" customWidth="1"/>
    <col min="26" max="26" width="22" style="1" customWidth="1"/>
    <col min="27" max="27" width="20" style="1" customWidth="1"/>
    <col min="28" max="28" width="24.28515625" customWidth="1"/>
    <col min="29" max="29" width="13.7109375" customWidth="1"/>
  </cols>
  <sheetData>
    <row r="1" spans="1:30" ht="37.5" customHeight="1"/>
    <row r="2" spans="1:30" ht="41.25" customHeight="1"/>
    <row r="3" spans="1:30">
      <c r="A3" s="20" t="s">
        <v>0</v>
      </c>
      <c r="B3" s="20" t="s">
        <v>1</v>
      </c>
      <c r="C3" s="20" t="s">
        <v>473</v>
      </c>
      <c r="D3" s="17" t="s">
        <v>456</v>
      </c>
      <c r="E3" s="17" t="s">
        <v>457</v>
      </c>
      <c r="F3" s="17" t="s">
        <v>458</v>
      </c>
      <c r="G3" s="17" t="s">
        <v>459</v>
      </c>
      <c r="H3" s="17" t="s">
        <v>460</v>
      </c>
      <c r="I3" s="14" t="s">
        <v>474</v>
      </c>
      <c r="J3" s="14" t="s">
        <v>461</v>
      </c>
      <c r="K3" s="14" t="s">
        <v>462</v>
      </c>
      <c r="L3" s="14" t="s">
        <v>463</v>
      </c>
      <c r="M3" s="14" t="s">
        <v>464</v>
      </c>
      <c r="N3" s="14" t="s">
        <v>465</v>
      </c>
      <c r="O3" s="11" t="s">
        <v>466</v>
      </c>
      <c r="P3" s="11" t="s">
        <v>467</v>
      </c>
      <c r="Q3" s="11" t="s">
        <v>468</v>
      </c>
      <c r="R3" s="11" t="s">
        <v>469</v>
      </c>
      <c r="S3" s="11" t="s">
        <v>470</v>
      </c>
      <c r="T3" s="8" t="s">
        <v>2</v>
      </c>
      <c r="U3" s="8" t="s">
        <v>3</v>
      </c>
      <c r="V3" s="8" t="s">
        <v>4</v>
      </c>
      <c r="W3" s="5" t="s">
        <v>5</v>
      </c>
      <c r="X3" s="5" t="s">
        <v>6</v>
      </c>
      <c r="Y3" s="5" t="s">
        <v>7</v>
      </c>
      <c r="Z3" s="2" t="s">
        <v>471</v>
      </c>
      <c r="AA3" s="2" t="s">
        <v>472</v>
      </c>
      <c r="AB3" s="5" t="s">
        <v>475</v>
      </c>
      <c r="AC3" s="5" t="s">
        <v>476</v>
      </c>
      <c r="AD3" s="5"/>
    </row>
    <row r="4" spans="1:30">
      <c r="A4" s="19" t="s">
        <v>190</v>
      </c>
      <c r="B4" s="19" t="s">
        <v>191</v>
      </c>
      <c r="C4" s="19">
        <f>COUNTIF(D4:H4,"&gt;0")</f>
        <v>5</v>
      </c>
      <c r="D4" s="18">
        <v>0.88990000000000002</v>
      </c>
      <c r="E4" s="18">
        <v>0.40250000000000002</v>
      </c>
      <c r="F4" s="18">
        <v>1.3526</v>
      </c>
      <c r="G4" s="18">
        <v>1.4792000000000001</v>
      </c>
      <c r="H4" s="18">
        <v>0.48409999999999997</v>
      </c>
      <c r="I4" s="21">
        <f>COUNTIF(J4:N4,"&gt;=0")</f>
        <v>4</v>
      </c>
      <c r="J4" s="15">
        <v>30648000</v>
      </c>
      <c r="K4" s="15">
        <v>-1651000</v>
      </c>
      <c r="L4" s="15">
        <v>122000</v>
      </c>
      <c r="M4" s="15">
        <v>6770000</v>
      </c>
      <c r="N4" s="15">
        <v>9216000</v>
      </c>
      <c r="O4" s="12">
        <v>0.182</v>
      </c>
      <c r="P4" s="12">
        <v>-1.4E-2</v>
      </c>
      <c r="Q4" s="12">
        <v>8.0000000000000004E-4</v>
      </c>
      <c r="R4" s="12">
        <v>3.95E-2</v>
      </c>
      <c r="S4" s="12">
        <v>5.11E-2</v>
      </c>
      <c r="T4" s="9">
        <v>2.3454000000000002</v>
      </c>
      <c r="U4" s="9">
        <v>0.37759999999999999</v>
      </c>
      <c r="V4" s="9">
        <v>0.1137</v>
      </c>
      <c r="W4" s="6">
        <v>-0.15579999999999999</v>
      </c>
      <c r="X4" s="6"/>
      <c r="Y4" s="6"/>
      <c r="Z4" s="3">
        <v>0.62180000000000002</v>
      </c>
      <c r="AA4" s="3">
        <v>0.2437</v>
      </c>
      <c r="AB4" s="22">
        <f>Z4/AA4</f>
        <v>2.5514977431267951</v>
      </c>
      <c r="AC4" s="23">
        <f>1/AB4</f>
        <v>0.39192666452235447</v>
      </c>
    </row>
    <row r="5" spans="1:30">
      <c r="A5" s="19" t="s">
        <v>82</v>
      </c>
      <c r="B5" s="19" t="s">
        <v>83</v>
      </c>
      <c r="C5" s="19">
        <f>COUNTIF(D5:H5,"&gt;0")</f>
        <v>5</v>
      </c>
      <c r="D5" s="18">
        <v>8.4199999999999997E-2</v>
      </c>
      <c r="E5" s="18">
        <v>0.22470000000000001</v>
      </c>
      <c r="F5" s="18">
        <v>0.21879999999999999</v>
      </c>
      <c r="G5" s="18">
        <v>0.16089999999999999</v>
      </c>
      <c r="H5" s="18">
        <v>0.18890000000000001</v>
      </c>
      <c r="I5" s="21">
        <f>COUNTIF(J5:N5,"&gt;=0")</f>
        <v>5</v>
      </c>
      <c r="J5" s="15">
        <v>84603000</v>
      </c>
      <c r="K5" s="15">
        <v>95280000</v>
      </c>
      <c r="L5" s="15">
        <v>92991000</v>
      </c>
      <c r="M5" s="15">
        <v>66918000</v>
      </c>
      <c r="N5" s="15">
        <v>77874000</v>
      </c>
      <c r="O5" s="12">
        <v>3.3448000000000002</v>
      </c>
      <c r="P5" s="12">
        <v>3.1181999999999999</v>
      </c>
      <c r="Q5" s="12">
        <v>3.3570000000000002</v>
      </c>
      <c r="R5" s="12">
        <v>2.7119</v>
      </c>
      <c r="S5" s="12">
        <v>2.8029000000000002</v>
      </c>
      <c r="T5" s="9">
        <v>8.1299999999999997E-2</v>
      </c>
      <c r="U5" s="9">
        <v>-2.8000000000000001E-2</v>
      </c>
      <c r="V5" s="9">
        <v>8.9999999999999993E-3</v>
      </c>
      <c r="W5" s="6">
        <v>-0.1943</v>
      </c>
      <c r="X5" s="6">
        <v>-0.15029999999999999</v>
      </c>
      <c r="Y5" s="6">
        <v>-1.95E-2</v>
      </c>
      <c r="Z5" s="3">
        <v>7.9000000000000001E-2</v>
      </c>
      <c r="AA5" s="3">
        <v>0.22900000000000001</v>
      </c>
      <c r="AB5" s="22">
        <f>Z5/AA5</f>
        <v>0.3449781659388646</v>
      </c>
      <c r="AC5" s="23">
        <f>1/AB5</f>
        <v>2.8987341772151902</v>
      </c>
    </row>
    <row r="6" spans="1:30">
      <c r="A6" s="19" t="s">
        <v>206</v>
      </c>
      <c r="B6" s="19" t="s">
        <v>207</v>
      </c>
      <c r="C6" s="19">
        <f>COUNTIF(D6:H6,"&gt;0")</f>
        <v>4</v>
      </c>
      <c r="D6" s="18">
        <v>9.7100000000000006E-2</v>
      </c>
      <c r="E6" s="18">
        <v>9.7100000000000006E-2</v>
      </c>
      <c r="F6" s="18">
        <v>0.15229999999999999</v>
      </c>
      <c r="G6" s="18">
        <v>0.15229999999999999</v>
      </c>
      <c r="H6" s="18"/>
      <c r="I6" s="21">
        <f>COUNTIF(J6:N6,"&gt;=0")</f>
        <v>4</v>
      </c>
      <c r="J6" s="15">
        <v>119146000</v>
      </c>
      <c r="K6" s="15">
        <v>54980000</v>
      </c>
      <c r="L6" s="15">
        <v>59790000</v>
      </c>
      <c r="M6" s="15">
        <v>-27163000</v>
      </c>
      <c r="N6" s="15">
        <v>62364000</v>
      </c>
      <c r="O6" s="12">
        <v>0.56869999999999998</v>
      </c>
      <c r="P6" s="12">
        <v>0.2661</v>
      </c>
      <c r="Q6" s="12">
        <v>0.30130000000000001</v>
      </c>
      <c r="R6" s="12">
        <v>-0.17979999999999999</v>
      </c>
      <c r="S6" s="12">
        <v>0.32340000000000002</v>
      </c>
      <c r="T6" s="9"/>
      <c r="U6" s="9"/>
      <c r="V6" s="9"/>
      <c r="W6" s="6"/>
      <c r="X6" s="6"/>
      <c r="Y6" s="6"/>
      <c r="Z6" s="3">
        <v>8.8700000000000001E-2</v>
      </c>
      <c r="AA6" s="3">
        <v>0.2898</v>
      </c>
      <c r="AB6" s="22">
        <f>Z6/AA6</f>
        <v>0.30607315389924084</v>
      </c>
      <c r="AC6" s="23">
        <f>1/AB6</f>
        <v>3.2671927846674187</v>
      </c>
    </row>
    <row r="7" spans="1:30">
      <c r="A7" s="19" t="s">
        <v>80</v>
      </c>
      <c r="B7" s="19" t="s">
        <v>81</v>
      </c>
      <c r="C7" s="19">
        <f>COUNTIF(D7:H7,"&gt;0")</f>
        <v>5</v>
      </c>
      <c r="D7" s="18">
        <v>0.10050000000000001</v>
      </c>
      <c r="E7" s="18">
        <v>0.2681</v>
      </c>
      <c r="F7" s="18">
        <v>0.2611</v>
      </c>
      <c r="G7" s="18">
        <v>0.192</v>
      </c>
      <c r="H7" s="18">
        <v>0.2253</v>
      </c>
      <c r="I7" s="21">
        <f>COUNTIF(J7:N7,"&gt;=0")</f>
        <v>5</v>
      </c>
      <c r="J7" s="15">
        <v>84603000</v>
      </c>
      <c r="K7" s="15">
        <v>95280000</v>
      </c>
      <c r="L7" s="15">
        <v>92991000</v>
      </c>
      <c r="M7" s="15">
        <v>66918000</v>
      </c>
      <c r="N7" s="15">
        <v>77874000</v>
      </c>
      <c r="O7" s="12">
        <v>3.3448000000000002</v>
      </c>
      <c r="P7" s="12">
        <v>3.1181999999999999</v>
      </c>
      <c r="Q7" s="12">
        <v>3.3570000000000002</v>
      </c>
      <c r="R7" s="12">
        <v>2.7119</v>
      </c>
      <c r="S7" s="12">
        <v>2.8029000000000002</v>
      </c>
      <c r="T7" s="9">
        <v>8.1299999999999997E-2</v>
      </c>
      <c r="U7" s="9">
        <v>-2.8000000000000001E-2</v>
      </c>
      <c r="V7" s="9">
        <v>8.9999999999999993E-3</v>
      </c>
      <c r="W7" s="6">
        <v>-0.19409999999999999</v>
      </c>
      <c r="X7" s="6">
        <v>-0.1502</v>
      </c>
      <c r="Y7" s="6">
        <v>-1.9400000000000001E-2</v>
      </c>
      <c r="Z7" s="3">
        <v>7.0900000000000005E-2</v>
      </c>
      <c r="AA7" s="3">
        <v>0.27479999999999999</v>
      </c>
      <c r="AB7" s="22">
        <f>Z7/AA7</f>
        <v>0.25800582241630277</v>
      </c>
      <c r="AC7" s="23">
        <f>1/AB7</f>
        <v>3.8758815232722146</v>
      </c>
    </row>
    <row r="8" spans="1:30">
      <c r="A8" s="19" t="s">
        <v>348</v>
      </c>
      <c r="B8" s="19" t="s">
        <v>349</v>
      </c>
      <c r="C8" s="19">
        <f>COUNTIF(D8:H8,"&gt;0")</f>
        <v>5</v>
      </c>
      <c r="D8" s="18">
        <v>0.1249</v>
      </c>
      <c r="E8" s="18">
        <v>0.1167</v>
      </c>
      <c r="F8" s="18">
        <v>0.1167</v>
      </c>
      <c r="G8" s="18">
        <v>0.1167</v>
      </c>
      <c r="H8" s="18">
        <v>0.1167</v>
      </c>
      <c r="I8" s="21">
        <f>COUNTIF(J8:N8,"&gt;=0")</f>
        <v>5</v>
      </c>
      <c r="J8" s="15">
        <v>36931333</v>
      </c>
      <c r="K8" s="15">
        <v>25316897</v>
      </c>
      <c r="L8" s="15">
        <v>28219565</v>
      </c>
      <c r="M8" s="15">
        <v>11701783</v>
      </c>
      <c r="N8" s="15">
        <v>7569999</v>
      </c>
      <c r="O8" s="12">
        <v>7.6999999999999999E-2</v>
      </c>
      <c r="P8" s="12">
        <v>5.2600000000000001E-2</v>
      </c>
      <c r="Q8" s="12">
        <v>5.7099999999999998E-2</v>
      </c>
      <c r="R8" s="12">
        <v>2.9700000000000001E-2</v>
      </c>
      <c r="S8" s="12">
        <v>2.18E-2</v>
      </c>
      <c r="T8" s="9">
        <v>0.46679999999999999</v>
      </c>
      <c r="U8" s="9"/>
      <c r="V8" s="9">
        <v>8.2600000000000007E-2</v>
      </c>
      <c r="W8" s="6">
        <v>2.2800000000000001E-2</v>
      </c>
      <c r="X8" s="6"/>
      <c r="Y8" s="6">
        <v>2.7199999999999998E-2</v>
      </c>
      <c r="Z8" s="3">
        <v>4.0500000000000001E-2</v>
      </c>
      <c r="AA8" s="3">
        <v>0.16250000000000001</v>
      </c>
      <c r="AB8" s="22">
        <f>Z8/AA8</f>
        <v>0.24923076923076923</v>
      </c>
      <c r="AC8" s="23">
        <f>1/AB8</f>
        <v>4.0123456790123457</v>
      </c>
    </row>
    <row r="9" spans="1:30">
      <c r="A9" s="19" t="s">
        <v>74</v>
      </c>
      <c r="B9" s="19" t="s">
        <v>75</v>
      </c>
      <c r="C9" s="19">
        <f>COUNTIF(D9:H9,"&gt;0")</f>
        <v>5</v>
      </c>
      <c r="D9" s="18">
        <v>1.2984</v>
      </c>
      <c r="E9" s="18">
        <v>0.1009</v>
      </c>
      <c r="F9" s="18">
        <v>0.93959999999999999</v>
      </c>
      <c r="G9" s="18">
        <v>1.5596000000000001</v>
      </c>
      <c r="H9" s="18">
        <v>1.2378</v>
      </c>
      <c r="I9" s="21">
        <f>COUNTIF(J9:N9,"&gt;=0")</f>
        <v>3</v>
      </c>
      <c r="J9" s="15">
        <v>2328375000</v>
      </c>
      <c r="K9" s="15">
        <v>629323000</v>
      </c>
      <c r="L9" s="15">
        <v>-2590301000</v>
      </c>
      <c r="M9" s="15">
        <v>101483000</v>
      </c>
      <c r="N9" s="15">
        <v>-47709000</v>
      </c>
      <c r="O9" s="12"/>
      <c r="P9" s="12"/>
      <c r="Q9" s="12"/>
      <c r="R9" s="12"/>
      <c r="S9" s="12"/>
      <c r="T9" s="9">
        <v>1.8455999999999999</v>
      </c>
      <c r="U9" s="9">
        <v>0.37440000000000001</v>
      </c>
      <c r="V9" s="9">
        <v>7.9799999999999996E-2</v>
      </c>
      <c r="W9" s="6">
        <v>-5.9299999999999999E-2</v>
      </c>
      <c r="X9" s="6">
        <v>-5.0799999999999998E-2</v>
      </c>
      <c r="Y9" s="6">
        <v>6.1899999999999997E-2</v>
      </c>
      <c r="Z9" s="3">
        <v>6.4299999999999996E-2</v>
      </c>
      <c r="AA9" s="3">
        <v>0.30320000000000003</v>
      </c>
      <c r="AB9" s="22">
        <f>Z9/AA9</f>
        <v>0.21207124010554088</v>
      </c>
      <c r="AC9" s="23">
        <f>1/AB9</f>
        <v>4.7153965785381029</v>
      </c>
    </row>
    <row r="10" spans="1:30">
      <c r="A10" s="19" t="s">
        <v>68</v>
      </c>
      <c r="B10" s="19" t="s">
        <v>69</v>
      </c>
      <c r="C10" s="19">
        <f>COUNTIF(D10:H10,"&gt;0")</f>
        <v>5</v>
      </c>
      <c r="D10" s="18">
        <v>0.80159999999999998</v>
      </c>
      <c r="E10" s="18">
        <v>0.80269999999999997</v>
      </c>
      <c r="F10" s="18">
        <v>5.3842999999999996</v>
      </c>
      <c r="G10" s="18">
        <v>1.7458</v>
      </c>
      <c r="H10" s="18">
        <v>2.5526</v>
      </c>
      <c r="I10" s="21">
        <f>COUNTIF(J10:N10,"&gt;=0")</f>
        <v>5</v>
      </c>
      <c r="J10" s="15">
        <v>681745000</v>
      </c>
      <c r="K10" s="15">
        <v>732071000</v>
      </c>
      <c r="L10" s="15">
        <v>305723000</v>
      </c>
      <c r="M10" s="15">
        <v>747350000</v>
      </c>
      <c r="N10" s="15">
        <v>360357000</v>
      </c>
      <c r="O10" s="12">
        <v>0.12620000000000001</v>
      </c>
      <c r="P10" s="12">
        <v>0.1346</v>
      </c>
      <c r="Q10" s="12">
        <v>4.7100000000000003E-2</v>
      </c>
      <c r="R10" s="12">
        <v>0.1714</v>
      </c>
      <c r="S10" s="12">
        <v>9.7100000000000006E-2</v>
      </c>
      <c r="T10" s="9">
        <v>-3.0200000000000001E-2</v>
      </c>
      <c r="U10" s="9">
        <v>6.0400000000000002E-2</v>
      </c>
      <c r="V10" s="9">
        <v>0.11990000000000001</v>
      </c>
      <c r="W10" s="6">
        <v>-0.22850000000000001</v>
      </c>
      <c r="X10" s="6">
        <v>-0.10199999999999999</v>
      </c>
      <c r="Y10" s="6">
        <v>-4.8500000000000001E-2</v>
      </c>
      <c r="Z10" s="3">
        <v>5.11E-2</v>
      </c>
      <c r="AA10" s="3">
        <v>0.2419</v>
      </c>
      <c r="AB10" s="22">
        <f>Z10/AA10</f>
        <v>0.21124431583298883</v>
      </c>
      <c r="AC10" s="23">
        <f>1/AB10</f>
        <v>4.7338551859099809</v>
      </c>
    </row>
    <row r="11" spans="1:30">
      <c r="A11" s="19" t="s">
        <v>62</v>
      </c>
      <c r="B11" s="19" t="s">
        <v>63</v>
      </c>
      <c r="C11" s="19">
        <f>COUNTIF(D11:H11,"&gt;0")</f>
        <v>5</v>
      </c>
      <c r="D11" s="18">
        <v>0.31490000000000001</v>
      </c>
      <c r="E11" s="18">
        <v>0.628</v>
      </c>
      <c r="F11" s="18">
        <v>0.97409999999999997</v>
      </c>
      <c r="G11" s="18">
        <v>0.31480000000000002</v>
      </c>
      <c r="H11" s="18">
        <v>0.66110000000000002</v>
      </c>
      <c r="I11" s="21">
        <f>COUNTIF(J11:N11,"&gt;=0")</f>
        <v>4</v>
      </c>
      <c r="J11" s="15">
        <v>49382000</v>
      </c>
      <c r="K11" s="15">
        <v>23514000</v>
      </c>
      <c r="L11" s="15">
        <v>104273000</v>
      </c>
      <c r="M11" s="15">
        <v>-202328000</v>
      </c>
      <c r="N11" s="15">
        <v>86918000</v>
      </c>
      <c r="O11" s="12">
        <v>1.7999999999999999E-2</v>
      </c>
      <c r="P11" s="12">
        <v>7.1000000000000004E-3</v>
      </c>
      <c r="Q11" s="12">
        <v>2.6599999999999999E-2</v>
      </c>
      <c r="R11" s="12">
        <v>-6.6100000000000006E-2</v>
      </c>
      <c r="S11" s="12">
        <v>3.09E-2</v>
      </c>
      <c r="T11" s="9"/>
      <c r="U11" s="9">
        <v>-0.18360000000000001</v>
      </c>
      <c r="V11" s="9">
        <v>3.0099999999999998E-2</v>
      </c>
      <c r="W11" s="6"/>
      <c r="X11" s="6"/>
      <c r="Y11" s="6"/>
      <c r="Z11" s="3">
        <v>0.1229</v>
      </c>
      <c r="AA11" s="3">
        <v>0.61939999999999995</v>
      </c>
      <c r="AB11" s="22">
        <f>Z11/AA11</f>
        <v>0.19841782370035518</v>
      </c>
      <c r="AC11" s="23">
        <f>1/AB11</f>
        <v>5.0398698128559802</v>
      </c>
    </row>
    <row r="12" spans="1:30">
      <c r="A12" s="19" t="s">
        <v>76</v>
      </c>
      <c r="B12" s="19" t="s">
        <v>77</v>
      </c>
      <c r="C12" s="19">
        <f>COUNTIF(D12:H12,"&gt;0")</f>
        <v>5</v>
      </c>
      <c r="D12" s="18">
        <v>1.4281999999999999</v>
      </c>
      <c r="E12" s="18">
        <v>0.111</v>
      </c>
      <c r="F12" s="18">
        <v>1.0336000000000001</v>
      </c>
      <c r="G12" s="18">
        <v>1.7155</v>
      </c>
      <c r="H12" s="18">
        <v>1.3615999999999999</v>
      </c>
      <c r="I12" s="21">
        <f>COUNTIF(J12:N12,"&gt;=0")</f>
        <v>3</v>
      </c>
      <c r="J12" s="15">
        <v>2328375000</v>
      </c>
      <c r="K12" s="15">
        <v>629323000</v>
      </c>
      <c r="L12" s="15">
        <v>-2590301000</v>
      </c>
      <c r="M12" s="15">
        <v>101483000</v>
      </c>
      <c r="N12" s="15">
        <v>-47709000</v>
      </c>
      <c r="O12" s="12"/>
      <c r="P12" s="12"/>
      <c r="Q12" s="12"/>
      <c r="R12" s="12"/>
      <c r="S12" s="12"/>
      <c r="T12" s="9">
        <v>1.8455999999999999</v>
      </c>
      <c r="U12" s="9">
        <v>0.37440000000000001</v>
      </c>
      <c r="V12" s="9">
        <v>7.9799999999999996E-2</v>
      </c>
      <c r="W12" s="6">
        <v>-5.9299999999999999E-2</v>
      </c>
      <c r="X12" s="6">
        <v>-5.0799999999999998E-2</v>
      </c>
      <c r="Y12" s="6">
        <v>6.1899999999999997E-2</v>
      </c>
      <c r="Z12" s="3">
        <v>6.1899999999999997E-2</v>
      </c>
      <c r="AA12" s="3">
        <v>0.33350000000000002</v>
      </c>
      <c r="AB12" s="22">
        <f>Z12/AA12</f>
        <v>0.18560719640179907</v>
      </c>
      <c r="AC12" s="23">
        <f>1/AB12</f>
        <v>5.3877221324717297</v>
      </c>
    </row>
    <row r="13" spans="1:30">
      <c r="A13" s="19" t="s">
        <v>112</v>
      </c>
      <c r="B13" s="19" t="s">
        <v>113</v>
      </c>
      <c r="C13" s="19">
        <f>COUNTIF(D13:H13,"&gt;0")</f>
        <v>5</v>
      </c>
      <c r="D13" s="18">
        <v>2.8891</v>
      </c>
      <c r="E13" s="18">
        <v>4.6399999999999997E-2</v>
      </c>
      <c r="F13" s="18">
        <v>0.28110000000000002</v>
      </c>
      <c r="G13" s="18">
        <v>0.42730000000000001</v>
      </c>
      <c r="H13" s="18">
        <v>0.87839999999999996</v>
      </c>
      <c r="I13" s="21">
        <f>COUNTIF(J13:N13,"&gt;=0")</f>
        <v>5</v>
      </c>
      <c r="J13" s="15">
        <v>222453000</v>
      </c>
      <c r="K13" s="15">
        <v>14360000</v>
      </c>
      <c r="L13" s="15">
        <v>52238000</v>
      </c>
      <c r="M13" s="15">
        <v>148818000</v>
      </c>
      <c r="N13" s="15">
        <v>190999000</v>
      </c>
      <c r="O13" s="12">
        <v>0.4985</v>
      </c>
      <c r="P13" s="12">
        <v>3.4099999999999998E-2</v>
      </c>
      <c r="Q13" s="12">
        <v>0.13589999999999999</v>
      </c>
      <c r="R13" s="12">
        <v>0.38969999999999999</v>
      </c>
      <c r="S13" s="12">
        <v>0.59260000000000002</v>
      </c>
      <c r="T13" s="9">
        <v>0.38030000000000003</v>
      </c>
      <c r="U13" s="9">
        <v>3.5799999999999998E-2</v>
      </c>
      <c r="V13" s="9"/>
      <c r="W13" s="6">
        <v>0.89080000000000004</v>
      </c>
      <c r="X13" s="6">
        <v>0.54630000000000001</v>
      </c>
      <c r="Y13" s="6"/>
      <c r="Z13" s="3">
        <v>0.24299999999999999</v>
      </c>
      <c r="AA13" s="3">
        <v>1.3492</v>
      </c>
      <c r="AB13" s="22">
        <f>Z13/AA13</f>
        <v>0.18010672991402313</v>
      </c>
      <c r="AC13" s="23">
        <f>1/AB13</f>
        <v>5.5522633744855963</v>
      </c>
    </row>
    <row r="14" spans="1:30">
      <c r="A14" s="19" t="s">
        <v>152</v>
      </c>
      <c r="B14" s="19" t="s">
        <v>153</v>
      </c>
      <c r="C14" s="19">
        <f>COUNTIF(D14:H14,"&gt;0")</f>
        <v>5</v>
      </c>
      <c r="D14" s="18">
        <v>1.7055</v>
      </c>
      <c r="E14" s="18">
        <v>1.1372</v>
      </c>
      <c r="F14" s="18">
        <v>0.84350000000000003</v>
      </c>
      <c r="G14" s="18">
        <v>2.1501999999999999</v>
      </c>
      <c r="H14" s="18">
        <v>2.0695999999999999</v>
      </c>
      <c r="I14" s="21">
        <f>COUNTIF(J14:N14,"&gt;=0")</f>
        <v>5</v>
      </c>
      <c r="J14" s="15">
        <v>1118255000</v>
      </c>
      <c r="K14" s="15">
        <v>947790000</v>
      </c>
      <c r="L14" s="15">
        <v>1265551000</v>
      </c>
      <c r="M14" s="15">
        <v>1335615000</v>
      </c>
      <c r="N14" s="15">
        <v>1101435000</v>
      </c>
      <c r="O14" s="12">
        <v>7.9699999999999993E-2</v>
      </c>
      <c r="P14" s="12">
        <v>7.2300000000000003E-2</v>
      </c>
      <c r="Q14" s="12">
        <v>8.5900000000000004E-2</v>
      </c>
      <c r="R14" s="12">
        <v>9.6000000000000002E-2</v>
      </c>
      <c r="S14" s="12">
        <v>0.12</v>
      </c>
      <c r="T14" s="9">
        <v>-5.7500000000000002E-2</v>
      </c>
      <c r="U14" s="9">
        <v>9.01E-2</v>
      </c>
      <c r="V14" s="9">
        <v>1E-3</v>
      </c>
      <c r="W14" s="6">
        <v>-7.4300000000000005E-2</v>
      </c>
      <c r="X14" s="6">
        <v>0.20180000000000001</v>
      </c>
      <c r="Y14" s="6">
        <v>5.7000000000000002E-2</v>
      </c>
      <c r="Z14" s="3">
        <v>4.0599999999999997E-2</v>
      </c>
      <c r="AA14" s="3">
        <v>0.22670000000000001</v>
      </c>
      <c r="AB14" s="22">
        <f>Z14/AA14</f>
        <v>0.17909131010145565</v>
      </c>
      <c r="AC14" s="23">
        <f>1/AB14</f>
        <v>5.5837438423645329</v>
      </c>
    </row>
    <row r="15" spans="1:30">
      <c r="A15" s="19" t="s">
        <v>104</v>
      </c>
      <c r="B15" s="19" t="s">
        <v>105</v>
      </c>
      <c r="C15" s="19">
        <f>COUNTIF(D15:H15,"&gt;0")</f>
        <v>5</v>
      </c>
      <c r="D15" s="18">
        <v>3.6850000000000001</v>
      </c>
      <c r="E15" s="18">
        <v>0.45779999999999998</v>
      </c>
      <c r="F15" s="18">
        <v>0.83540000000000003</v>
      </c>
      <c r="G15" s="18">
        <v>1.1955</v>
      </c>
      <c r="H15" s="18">
        <v>1.3691</v>
      </c>
      <c r="I15" s="21">
        <f>COUNTIF(J15:N15,"&gt;=0")</f>
        <v>5</v>
      </c>
      <c r="J15" s="15">
        <v>219070000</v>
      </c>
      <c r="K15" s="15">
        <v>170443000</v>
      </c>
      <c r="L15" s="15">
        <v>151027000</v>
      </c>
      <c r="M15" s="15">
        <v>226876000</v>
      </c>
      <c r="N15" s="15">
        <v>211225000</v>
      </c>
      <c r="O15" s="12">
        <v>7.9699999999999993E-2</v>
      </c>
      <c r="P15" s="12">
        <v>5.8200000000000002E-2</v>
      </c>
      <c r="Q15" s="12">
        <v>5.5100000000000003E-2</v>
      </c>
      <c r="R15" s="12">
        <v>0.104</v>
      </c>
      <c r="S15" s="12">
        <v>0.1105</v>
      </c>
      <c r="T15" s="9">
        <v>-1.1599999999999999E-2</v>
      </c>
      <c r="U15" s="9">
        <v>2.29E-2</v>
      </c>
      <c r="V15" s="9">
        <v>8.1299999999999997E-2</v>
      </c>
      <c r="W15" s="6">
        <v>0.45529999999999998</v>
      </c>
      <c r="X15" s="6">
        <v>0.38009999999999999</v>
      </c>
      <c r="Y15" s="6">
        <v>0.21959999999999999</v>
      </c>
      <c r="Z15" s="3">
        <v>0.10249999999999999</v>
      </c>
      <c r="AA15" s="3">
        <v>0.64539999999999997</v>
      </c>
      <c r="AB15" s="22">
        <f>Z15/AA15</f>
        <v>0.15881623799194297</v>
      </c>
      <c r="AC15" s="23">
        <f>1/AB15</f>
        <v>6.2965853658536588</v>
      </c>
    </row>
    <row r="16" spans="1:30">
      <c r="A16" s="19" t="s">
        <v>232</v>
      </c>
      <c r="B16" s="19" t="s">
        <v>233</v>
      </c>
      <c r="C16" s="19">
        <f>COUNTIF(D16:H16,"&gt;0")</f>
        <v>5</v>
      </c>
      <c r="D16" s="18">
        <v>1.224</v>
      </c>
      <c r="E16" s="18">
        <v>0.79690000000000005</v>
      </c>
      <c r="F16" s="18">
        <v>0.91810000000000003</v>
      </c>
      <c r="G16" s="18">
        <v>0.27700000000000002</v>
      </c>
      <c r="H16" s="18">
        <v>0.184</v>
      </c>
      <c r="I16" s="21">
        <f>COUNTIF(J16:N16,"&gt;=0")</f>
        <v>5</v>
      </c>
      <c r="J16" s="15">
        <v>270262000</v>
      </c>
      <c r="K16" s="15">
        <v>70182000</v>
      </c>
      <c r="L16" s="15">
        <v>173700000</v>
      </c>
      <c r="M16" s="15">
        <v>91695000</v>
      </c>
      <c r="N16" s="15">
        <v>73727000</v>
      </c>
      <c r="O16" s="12">
        <v>0.24379999999999999</v>
      </c>
      <c r="P16" s="12">
        <v>6.4000000000000001E-2</v>
      </c>
      <c r="Q16" s="12">
        <v>0.1855</v>
      </c>
      <c r="R16" s="12">
        <v>0.11070000000000001</v>
      </c>
      <c r="S16" s="12">
        <v>9.2200000000000004E-2</v>
      </c>
      <c r="T16" s="9">
        <v>0.44490000000000002</v>
      </c>
      <c r="U16" s="9">
        <v>0.26800000000000002</v>
      </c>
      <c r="V16" s="9">
        <v>0.1719</v>
      </c>
      <c r="W16" s="6">
        <v>0.64100000000000001</v>
      </c>
      <c r="X16" s="6">
        <v>0.3916</v>
      </c>
      <c r="Y16" s="6">
        <v>0.21110000000000001</v>
      </c>
      <c r="Z16" s="3">
        <v>5.4300000000000001E-2</v>
      </c>
      <c r="AA16" s="3">
        <v>0.34429999999999999</v>
      </c>
      <c r="AB16" s="22">
        <f>Z16/AA16</f>
        <v>0.15771129828637817</v>
      </c>
      <c r="AC16" s="23">
        <f>1/AB16</f>
        <v>6.3406998158379366</v>
      </c>
    </row>
    <row r="17" spans="1:29">
      <c r="A17" s="19" t="s">
        <v>156</v>
      </c>
      <c r="B17" s="19" t="s">
        <v>157</v>
      </c>
      <c r="C17" s="19">
        <f>COUNTIF(D17:H17,"&gt;0")</f>
        <v>5</v>
      </c>
      <c r="D17" s="18">
        <v>1.8782000000000001</v>
      </c>
      <c r="E17" s="18">
        <v>1.2546999999999999</v>
      </c>
      <c r="F17" s="18">
        <v>0.92800000000000005</v>
      </c>
      <c r="G17" s="18">
        <v>2.3656000000000001</v>
      </c>
      <c r="H17" s="18">
        <v>2.2768999999999999</v>
      </c>
      <c r="I17" s="21">
        <f>COUNTIF(J17:N17,"&gt;=0")</f>
        <v>5</v>
      </c>
      <c r="J17" s="15">
        <v>1118255000</v>
      </c>
      <c r="K17" s="15">
        <v>947790000</v>
      </c>
      <c r="L17" s="15">
        <v>1265551000</v>
      </c>
      <c r="M17" s="15">
        <v>1335615000</v>
      </c>
      <c r="N17" s="15">
        <v>1101435000</v>
      </c>
      <c r="O17" s="12">
        <v>7.9699999999999993E-2</v>
      </c>
      <c r="P17" s="12">
        <v>7.2300000000000003E-2</v>
      </c>
      <c r="Q17" s="12">
        <v>8.5900000000000004E-2</v>
      </c>
      <c r="R17" s="12">
        <v>9.6000000000000002E-2</v>
      </c>
      <c r="S17" s="12">
        <v>0.12</v>
      </c>
      <c r="T17" s="9">
        <v>-5.7500000000000002E-2</v>
      </c>
      <c r="U17" s="9">
        <v>9.01E-2</v>
      </c>
      <c r="V17" s="9">
        <v>1E-3</v>
      </c>
      <c r="W17" s="6">
        <v>-7.3999999999999996E-2</v>
      </c>
      <c r="X17" s="6">
        <v>0.20200000000000001</v>
      </c>
      <c r="Y17" s="6">
        <v>5.7099999999999998E-2</v>
      </c>
      <c r="Z17" s="3">
        <v>3.9300000000000002E-2</v>
      </c>
      <c r="AA17" s="3">
        <v>0.24929999999999999</v>
      </c>
      <c r="AB17" s="22">
        <f>Z17/AA17</f>
        <v>0.15764139590854392</v>
      </c>
      <c r="AC17" s="23">
        <f>1/AB17</f>
        <v>6.343511450381679</v>
      </c>
    </row>
    <row r="18" spans="1:29">
      <c r="A18" s="19" t="s">
        <v>28</v>
      </c>
      <c r="B18" s="19" t="s">
        <v>29</v>
      </c>
      <c r="C18" s="19">
        <f>COUNTIF(D18:H18,"&gt;0")</f>
        <v>4</v>
      </c>
      <c r="D18" s="18">
        <v>0.17080000000000001</v>
      </c>
      <c r="E18" s="18">
        <v>0.26290000000000002</v>
      </c>
      <c r="F18" s="18">
        <v>0.37559999999999999</v>
      </c>
      <c r="G18" s="18">
        <v>0.44130000000000003</v>
      </c>
      <c r="H18" s="18"/>
      <c r="I18" s="21">
        <f>COUNTIF(J18:N18,"&gt;=0")</f>
        <v>5</v>
      </c>
      <c r="J18" s="15">
        <v>705725000</v>
      </c>
      <c r="K18" s="15">
        <v>689725000</v>
      </c>
      <c r="L18" s="15">
        <v>571192000</v>
      </c>
      <c r="M18" s="15">
        <v>751658000</v>
      </c>
      <c r="N18" s="15">
        <v>654968000</v>
      </c>
      <c r="O18" s="12">
        <v>0.45879999999999999</v>
      </c>
      <c r="P18" s="12">
        <v>0.44390000000000002</v>
      </c>
      <c r="Q18" s="12">
        <v>0.38240000000000002</v>
      </c>
      <c r="R18" s="12">
        <v>0.50990000000000002</v>
      </c>
      <c r="S18" s="12">
        <v>0.50739999999999996</v>
      </c>
      <c r="T18" s="9">
        <v>-2.0799999999999999E-2</v>
      </c>
      <c r="U18" s="9">
        <v>5.5399999999999998E-2</v>
      </c>
      <c r="V18" s="9"/>
      <c r="W18" s="6">
        <v>-0.2712</v>
      </c>
      <c r="X18" s="6"/>
      <c r="Y18" s="6"/>
      <c r="Z18" s="3">
        <v>3.5299999999999998E-2</v>
      </c>
      <c r="AA18" s="3">
        <v>0.22420000000000001</v>
      </c>
      <c r="AB18" s="22">
        <f>Z18/AA18</f>
        <v>0.15744870651204279</v>
      </c>
      <c r="AC18" s="23">
        <f>1/AB18</f>
        <v>6.3512747875354121</v>
      </c>
    </row>
    <row r="19" spans="1:29">
      <c r="A19" s="19" t="s">
        <v>106</v>
      </c>
      <c r="B19" s="19" t="s">
        <v>107</v>
      </c>
      <c r="C19" s="19">
        <f>COUNTIF(D19:H19,"&gt;0")</f>
        <v>5</v>
      </c>
      <c r="D19" s="18">
        <v>4.0534999999999997</v>
      </c>
      <c r="E19" s="18">
        <v>0.48780000000000001</v>
      </c>
      <c r="F19" s="18">
        <v>0.8901</v>
      </c>
      <c r="G19" s="18">
        <v>1.2738</v>
      </c>
      <c r="H19" s="18">
        <v>1.4587000000000001</v>
      </c>
      <c r="I19" s="21">
        <f>COUNTIF(J19:N19,"&gt;=0")</f>
        <v>5</v>
      </c>
      <c r="J19" s="15">
        <v>219070000</v>
      </c>
      <c r="K19" s="15">
        <v>170443000</v>
      </c>
      <c r="L19" s="15">
        <v>151027000</v>
      </c>
      <c r="M19" s="15">
        <v>226876000</v>
      </c>
      <c r="N19" s="15">
        <v>211225000</v>
      </c>
      <c r="O19" s="12">
        <v>7.9699999999999993E-2</v>
      </c>
      <c r="P19" s="12">
        <v>5.8200000000000002E-2</v>
      </c>
      <c r="Q19" s="12">
        <v>5.5100000000000003E-2</v>
      </c>
      <c r="R19" s="12">
        <v>0.104</v>
      </c>
      <c r="S19" s="12">
        <v>0.1105</v>
      </c>
      <c r="T19" s="9">
        <v>-1.1599999999999999E-2</v>
      </c>
      <c r="U19" s="9">
        <v>2.29E-2</v>
      </c>
      <c r="V19" s="9">
        <v>8.1299999999999997E-2</v>
      </c>
      <c r="W19" s="6">
        <v>0.47089999999999999</v>
      </c>
      <c r="X19" s="6">
        <v>0.38900000000000001</v>
      </c>
      <c r="Y19" s="6">
        <v>0.2235</v>
      </c>
      <c r="Z19" s="3">
        <v>0.1023</v>
      </c>
      <c r="AA19" s="3">
        <v>0.66090000000000004</v>
      </c>
      <c r="AB19" s="22">
        <f>Z19/AA19</f>
        <v>0.15478892419428053</v>
      </c>
      <c r="AC19" s="23">
        <f>1/AB19</f>
        <v>6.4604105571847503</v>
      </c>
    </row>
    <row r="20" spans="1:29">
      <c r="A20" s="19" t="s">
        <v>98</v>
      </c>
      <c r="B20" s="19" t="s">
        <v>99</v>
      </c>
      <c r="C20" s="19">
        <f>COUNTIF(D20:H20,"&gt;0")</f>
        <v>5</v>
      </c>
      <c r="D20" s="18">
        <v>0.71519999999999995</v>
      </c>
      <c r="E20" s="18">
        <v>0.60660000000000003</v>
      </c>
      <c r="F20" s="18">
        <v>0.90069999999999995</v>
      </c>
      <c r="G20" s="18">
        <v>0.82679999999999998</v>
      </c>
      <c r="H20" s="18">
        <v>0.67969999999999997</v>
      </c>
      <c r="I20" s="21">
        <f>COUNTIF(J20:N20,"&gt;=0")</f>
        <v>5</v>
      </c>
      <c r="J20" s="15">
        <v>1095506000</v>
      </c>
      <c r="K20" s="15">
        <v>728875000</v>
      </c>
      <c r="L20" s="15">
        <v>880218000</v>
      </c>
      <c r="M20" s="15">
        <v>621015000</v>
      </c>
      <c r="N20" s="15">
        <v>748970000</v>
      </c>
      <c r="O20" s="12">
        <v>0.1176</v>
      </c>
      <c r="P20" s="12">
        <v>6.9699999999999998E-2</v>
      </c>
      <c r="Q20" s="12">
        <v>9.11E-2</v>
      </c>
      <c r="R20" s="12">
        <v>8.3500000000000005E-2</v>
      </c>
      <c r="S20" s="12">
        <v>0.1202</v>
      </c>
      <c r="T20" s="9">
        <v>0.20830000000000001</v>
      </c>
      <c r="U20" s="9">
        <v>5.6099999999999997E-2</v>
      </c>
      <c r="V20" s="9">
        <v>1.7999999999999999E-2</v>
      </c>
      <c r="W20" s="6">
        <v>-4.7199999999999999E-2</v>
      </c>
      <c r="X20" s="6">
        <v>-4.0599999999999997E-2</v>
      </c>
      <c r="Y20" s="6">
        <v>3.8399999999999997E-2</v>
      </c>
      <c r="Z20" s="3">
        <v>5.79E-2</v>
      </c>
      <c r="AA20" s="3">
        <v>0.3866</v>
      </c>
      <c r="AB20" s="22">
        <f>Z20/AA20</f>
        <v>0.14976720124159337</v>
      </c>
      <c r="AC20" s="23">
        <f>1/AB20</f>
        <v>6.6770293609671851</v>
      </c>
    </row>
    <row r="21" spans="1:29">
      <c r="A21" s="19" t="s">
        <v>154</v>
      </c>
      <c r="B21" s="19" t="s">
        <v>155</v>
      </c>
      <c r="C21" s="19">
        <f>COUNTIF(D21:H21,"&gt;0")</f>
        <v>5</v>
      </c>
      <c r="D21" s="18">
        <v>2.8904999999999998</v>
      </c>
      <c r="E21" s="18">
        <v>2.5251000000000001</v>
      </c>
      <c r="F21" s="18">
        <v>1.0630999999999999</v>
      </c>
      <c r="G21" s="18">
        <v>2.7389999999999999</v>
      </c>
      <c r="H21" s="18">
        <v>3.7730999999999999</v>
      </c>
      <c r="I21" s="21">
        <f>COUNTIF(J21:N21,"&gt;=0")</f>
        <v>5</v>
      </c>
      <c r="J21" s="15">
        <v>1118255000</v>
      </c>
      <c r="K21" s="15">
        <v>947790000</v>
      </c>
      <c r="L21" s="15">
        <v>1265551000</v>
      </c>
      <c r="M21" s="15">
        <v>1335615000</v>
      </c>
      <c r="N21" s="15">
        <v>1101435000</v>
      </c>
      <c r="O21" s="12">
        <v>7.9699999999999993E-2</v>
      </c>
      <c r="P21" s="12">
        <v>7.2300000000000003E-2</v>
      </c>
      <c r="Q21" s="12">
        <v>8.5900000000000004E-2</v>
      </c>
      <c r="R21" s="12">
        <v>9.6000000000000002E-2</v>
      </c>
      <c r="S21" s="12">
        <v>0.12</v>
      </c>
      <c r="T21" s="9">
        <v>-5.7500000000000002E-2</v>
      </c>
      <c r="U21" s="9">
        <v>9.01E-2</v>
      </c>
      <c r="V21" s="9">
        <v>1E-3</v>
      </c>
      <c r="W21" s="6">
        <v>1.8100000000000002E-2</v>
      </c>
      <c r="X21" s="6">
        <v>0.1176</v>
      </c>
      <c r="Y21" s="6">
        <v>7.3999999999999996E-2</v>
      </c>
      <c r="Z21" s="3">
        <v>0.1051</v>
      </c>
      <c r="AA21" s="3">
        <v>0.70740000000000003</v>
      </c>
      <c r="AB21" s="22">
        <f>Z21/AA21</f>
        <v>0.1485722363584959</v>
      </c>
      <c r="AC21" s="23">
        <f>1/AB21</f>
        <v>6.7307326355851576</v>
      </c>
    </row>
    <row r="22" spans="1:29">
      <c r="A22" s="19" t="s">
        <v>392</v>
      </c>
      <c r="B22" s="19" t="s">
        <v>393</v>
      </c>
      <c r="C22" s="19">
        <f>COUNTIF(D22:H22,"&gt;0")</f>
        <v>5</v>
      </c>
      <c r="D22" s="18">
        <v>0.45500000000000002</v>
      </c>
      <c r="E22" s="18">
        <v>0.45500000000000002</v>
      </c>
      <c r="F22" s="18">
        <v>0.45500000000000002</v>
      </c>
      <c r="G22" s="18">
        <v>0.45500000000000002</v>
      </c>
      <c r="H22" s="18">
        <v>0.35</v>
      </c>
      <c r="I22" s="21">
        <f>COUNTIF(J22:N22,"&gt;=0")</f>
        <v>5</v>
      </c>
      <c r="J22" s="15">
        <v>252247000</v>
      </c>
      <c r="K22" s="15">
        <v>247777000</v>
      </c>
      <c r="L22" s="15">
        <v>204039000</v>
      </c>
      <c r="M22" s="15">
        <v>274771000</v>
      </c>
      <c r="N22" s="15">
        <v>368497000</v>
      </c>
      <c r="O22" s="12">
        <v>0.71079999999999999</v>
      </c>
      <c r="P22" s="12">
        <v>0.72389999999999999</v>
      </c>
      <c r="Q22" s="12">
        <v>0.61609999999999998</v>
      </c>
      <c r="R22" s="12">
        <v>0.86209999999999998</v>
      </c>
      <c r="S22" s="12">
        <v>1.3363</v>
      </c>
      <c r="T22" s="9">
        <v>-2.81E-2</v>
      </c>
      <c r="U22" s="9">
        <v>-4.0300000000000002E-2</v>
      </c>
      <c r="V22" s="9"/>
      <c r="W22" s="6">
        <v>0</v>
      </c>
      <c r="X22" s="6">
        <v>7.2900000000000006E-2</v>
      </c>
      <c r="Y22" s="6"/>
      <c r="Z22" s="3">
        <v>2.0299999999999999E-2</v>
      </c>
      <c r="AA22" s="3">
        <v>0.13789999999999999</v>
      </c>
      <c r="AB22" s="22">
        <f>Z22/AA22</f>
        <v>0.14720812182741116</v>
      </c>
      <c r="AC22" s="23">
        <f>1/AB22</f>
        <v>6.7931034482758621</v>
      </c>
    </row>
    <row r="23" spans="1:29">
      <c r="A23" s="19" t="s">
        <v>58</v>
      </c>
      <c r="B23" s="19" t="s">
        <v>59</v>
      </c>
      <c r="C23" s="19">
        <f>COUNTIF(D23:H23,"&gt;0")</f>
        <v>5</v>
      </c>
      <c r="D23" s="18">
        <v>4.2504999999999997</v>
      </c>
      <c r="E23" s="18">
        <v>0.36409999999999998</v>
      </c>
      <c r="F23" s="18">
        <v>1.1776</v>
      </c>
      <c r="G23" s="18">
        <v>0.67930000000000001</v>
      </c>
      <c r="H23" s="18">
        <v>3.0045000000000002</v>
      </c>
      <c r="I23" s="21">
        <f>COUNTIF(J23:N23,"&gt;=0")</f>
        <v>5</v>
      </c>
      <c r="J23" s="15">
        <v>93661000</v>
      </c>
      <c r="K23" s="15">
        <v>65524000</v>
      </c>
      <c r="L23" s="15">
        <v>27154000</v>
      </c>
      <c r="M23" s="15">
        <v>6978000</v>
      </c>
      <c r="N23" s="15">
        <v>58340000</v>
      </c>
      <c r="O23" s="12">
        <v>0.1328</v>
      </c>
      <c r="P23" s="12">
        <v>9.7799999999999998E-2</v>
      </c>
      <c r="Q23" s="12">
        <v>4.4400000000000002E-2</v>
      </c>
      <c r="R23" s="12">
        <v>1.35E-2</v>
      </c>
      <c r="S23" s="12">
        <v>0.12429999999999999</v>
      </c>
      <c r="T23" s="9">
        <v>1.3765000000000001</v>
      </c>
      <c r="U23" s="9">
        <v>1.26E-2</v>
      </c>
      <c r="V23" s="9">
        <v>8.7400000000000005E-2</v>
      </c>
      <c r="W23" s="6">
        <v>0.8427</v>
      </c>
      <c r="X23" s="6">
        <v>7.0000000000000001E-3</v>
      </c>
      <c r="Y23" s="6"/>
      <c r="Z23" s="3">
        <v>4.9299999999999997E-2</v>
      </c>
      <c r="AA23" s="3">
        <v>0.33500000000000002</v>
      </c>
      <c r="AB23" s="22">
        <f>Z23/AA23</f>
        <v>0.1471641791044776</v>
      </c>
      <c r="AC23" s="23">
        <f>1/AB23</f>
        <v>6.7951318458417855</v>
      </c>
    </row>
    <row r="24" spans="1:29">
      <c r="A24" s="19" t="s">
        <v>420</v>
      </c>
      <c r="B24" s="19" t="s">
        <v>421</v>
      </c>
      <c r="C24" s="19">
        <f>COUNTIF(D24:H24,"&gt;0")</f>
        <v>5</v>
      </c>
      <c r="D24" s="18">
        <v>3.0379</v>
      </c>
      <c r="E24" s="18">
        <v>0.66779999999999995</v>
      </c>
      <c r="F24" s="18">
        <v>2.2690000000000001</v>
      </c>
      <c r="G24" s="18">
        <v>1.4161999999999999</v>
      </c>
      <c r="H24" s="18">
        <v>1.3101</v>
      </c>
      <c r="I24" s="21">
        <f>COUNTIF(J24:N24,"&gt;=0")</f>
        <v>5</v>
      </c>
      <c r="J24" s="15">
        <v>1385460000</v>
      </c>
      <c r="K24" s="15">
        <v>4949334000</v>
      </c>
      <c r="L24" s="15">
        <v>517186000</v>
      </c>
      <c r="M24" s="15">
        <v>379732000</v>
      </c>
      <c r="N24" s="15">
        <v>31921000</v>
      </c>
      <c r="O24" s="12">
        <v>0.51290000000000002</v>
      </c>
      <c r="P24" s="12">
        <v>0.63539999999999996</v>
      </c>
      <c r="Q24" s="12">
        <v>0.40179999999999999</v>
      </c>
      <c r="R24" s="12">
        <v>0.34429999999999999</v>
      </c>
      <c r="S24" s="12">
        <v>3.2500000000000001E-2</v>
      </c>
      <c r="T24" s="9">
        <v>0.53949999999999998</v>
      </c>
      <c r="U24" s="9">
        <v>0.1043</v>
      </c>
      <c r="V24" s="9">
        <v>4.9399999999999999E-2</v>
      </c>
      <c r="W24" s="6">
        <v>0.28970000000000001</v>
      </c>
      <c r="X24" s="6">
        <v>-3.0200000000000001E-2</v>
      </c>
      <c r="Y24" s="6">
        <v>-5.5E-2</v>
      </c>
      <c r="Z24" s="3">
        <v>6.2100000000000002E-2</v>
      </c>
      <c r="AA24" s="3">
        <v>0.42230000000000001</v>
      </c>
      <c r="AB24" s="22">
        <f>Z24/AA24</f>
        <v>0.14705185886810324</v>
      </c>
      <c r="AC24" s="23">
        <f>1/AB24</f>
        <v>6.8003220611916264</v>
      </c>
    </row>
    <row r="25" spans="1:29">
      <c r="A25" s="19" t="s">
        <v>102</v>
      </c>
      <c r="B25" s="19" t="s">
        <v>103</v>
      </c>
      <c r="C25" s="19">
        <f>COUNTIF(D25:H25,"&gt;0")</f>
        <v>5</v>
      </c>
      <c r="D25" s="18">
        <v>0.71519999999999995</v>
      </c>
      <c r="E25" s="18">
        <v>0.60660000000000003</v>
      </c>
      <c r="F25" s="18">
        <v>0.90069999999999995</v>
      </c>
      <c r="G25" s="18">
        <v>0.82679999999999998</v>
      </c>
      <c r="H25" s="18">
        <v>0.67969999999999997</v>
      </c>
      <c r="I25" s="21">
        <f>COUNTIF(J25:N25,"&gt;=0")</f>
        <v>5</v>
      </c>
      <c r="J25" s="15">
        <v>1095506000</v>
      </c>
      <c r="K25" s="15">
        <v>728875000</v>
      </c>
      <c r="L25" s="15">
        <v>880218000</v>
      </c>
      <c r="M25" s="15">
        <v>621015000</v>
      </c>
      <c r="N25" s="15">
        <v>748970000</v>
      </c>
      <c r="O25" s="12">
        <v>0.1176</v>
      </c>
      <c r="P25" s="12">
        <v>6.9699999999999998E-2</v>
      </c>
      <c r="Q25" s="12">
        <v>9.11E-2</v>
      </c>
      <c r="R25" s="12">
        <v>8.3500000000000005E-2</v>
      </c>
      <c r="S25" s="12">
        <v>0.1202</v>
      </c>
      <c r="T25" s="9">
        <v>0.20830000000000001</v>
      </c>
      <c r="U25" s="9">
        <v>5.6099999999999997E-2</v>
      </c>
      <c r="V25" s="9">
        <v>1.7999999999999999E-2</v>
      </c>
      <c r="W25" s="6">
        <v>-4.7199999999999999E-2</v>
      </c>
      <c r="X25" s="6">
        <v>-4.0599999999999997E-2</v>
      </c>
      <c r="Y25" s="6">
        <v>0.15140000000000001</v>
      </c>
      <c r="Z25" s="3">
        <v>5.8599999999999999E-2</v>
      </c>
      <c r="AA25" s="3">
        <v>0.40529999999999999</v>
      </c>
      <c r="AB25" s="22">
        <f>Z25/AA25</f>
        <v>0.14458425857389587</v>
      </c>
      <c r="AC25" s="23">
        <f>1/AB25</f>
        <v>6.9163822525597274</v>
      </c>
    </row>
    <row r="26" spans="1:29">
      <c r="A26" s="19" t="s">
        <v>56</v>
      </c>
      <c r="B26" s="19" t="s">
        <v>57</v>
      </c>
      <c r="C26" s="19">
        <f>COUNTIF(D26:H26,"&gt;0")</f>
        <v>5</v>
      </c>
      <c r="D26" s="18">
        <v>3.8641000000000001</v>
      </c>
      <c r="E26" s="18">
        <v>0.33100000000000002</v>
      </c>
      <c r="F26" s="18">
        <v>1.0705</v>
      </c>
      <c r="G26" s="18">
        <v>0.89570000000000005</v>
      </c>
      <c r="H26" s="18">
        <v>3.9615</v>
      </c>
      <c r="I26" s="21">
        <f>COUNTIF(J26:N26,"&gt;=0")</f>
        <v>5</v>
      </c>
      <c r="J26" s="15">
        <v>93661000</v>
      </c>
      <c r="K26" s="15">
        <v>65524000</v>
      </c>
      <c r="L26" s="15">
        <v>27154000</v>
      </c>
      <c r="M26" s="15">
        <v>6978000</v>
      </c>
      <c r="N26" s="15">
        <v>58340000</v>
      </c>
      <c r="O26" s="12">
        <v>0.1328</v>
      </c>
      <c r="P26" s="12">
        <v>9.7799999999999998E-2</v>
      </c>
      <c r="Q26" s="12">
        <v>4.4400000000000002E-2</v>
      </c>
      <c r="R26" s="12">
        <v>1.35E-2</v>
      </c>
      <c r="S26" s="12">
        <v>0.12429999999999999</v>
      </c>
      <c r="T26" s="9">
        <v>1.3765000000000001</v>
      </c>
      <c r="U26" s="9">
        <v>1.26E-2</v>
      </c>
      <c r="V26" s="9">
        <v>8.7400000000000005E-2</v>
      </c>
      <c r="W26" s="6">
        <v>0.62790000000000001</v>
      </c>
      <c r="X26" s="6">
        <v>-6.5199999999999994E-2</v>
      </c>
      <c r="Y26" s="6"/>
      <c r="Z26" s="3">
        <v>4.3200000000000002E-2</v>
      </c>
      <c r="AA26" s="3">
        <v>0.30449999999999999</v>
      </c>
      <c r="AB26" s="22">
        <f>Z26/AA26</f>
        <v>0.14187192118226602</v>
      </c>
      <c r="AC26" s="23">
        <f>1/AB26</f>
        <v>7.0486111111111107</v>
      </c>
    </row>
    <row r="27" spans="1:29">
      <c r="A27" s="19" t="s">
        <v>24</v>
      </c>
      <c r="B27" s="19" t="s">
        <v>25</v>
      </c>
      <c r="C27" s="19">
        <f>COUNTIF(D27:H27,"&gt;0")</f>
        <v>4</v>
      </c>
      <c r="D27" s="18">
        <v>0.51249999999999996</v>
      </c>
      <c r="E27" s="18">
        <v>0.84</v>
      </c>
      <c r="F27" s="18">
        <v>1.2</v>
      </c>
      <c r="G27" s="18">
        <v>2.16</v>
      </c>
      <c r="H27" s="18"/>
      <c r="I27" s="21">
        <f>COUNTIF(J27:N27,"&gt;=0")</f>
        <v>5</v>
      </c>
      <c r="J27" s="15">
        <v>705725000</v>
      </c>
      <c r="K27" s="15">
        <v>689725000</v>
      </c>
      <c r="L27" s="15">
        <v>571192000</v>
      </c>
      <c r="M27" s="15">
        <v>751658000</v>
      </c>
      <c r="N27" s="15">
        <v>654968000</v>
      </c>
      <c r="O27" s="12">
        <v>0.45879999999999999</v>
      </c>
      <c r="P27" s="12">
        <v>0.44390000000000002</v>
      </c>
      <c r="Q27" s="12">
        <v>0.38240000000000002</v>
      </c>
      <c r="R27" s="12">
        <v>0.50990000000000002</v>
      </c>
      <c r="S27" s="12">
        <v>0.50739999999999996</v>
      </c>
      <c r="T27" s="9">
        <v>-2.0799999999999999E-2</v>
      </c>
      <c r="U27" s="9">
        <v>5.5399999999999998E-2</v>
      </c>
      <c r="V27" s="9"/>
      <c r="W27" s="6">
        <v>-0.38090000000000002</v>
      </c>
      <c r="X27" s="6"/>
      <c r="Y27" s="6"/>
      <c r="Z27" s="3">
        <v>3.1800000000000002E-2</v>
      </c>
      <c r="AA27" s="3">
        <v>0.22420000000000001</v>
      </c>
      <c r="AB27" s="22">
        <f>Z27/AA27</f>
        <v>0.14183764495985726</v>
      </c>
      <c r="AC27" s="23">
        <f>1/AB27</f>
        <v>7.050314465408805</v>
      </c>
    </row>
    <row r="28" spans="1:29">
      <c r="A28" s="19" t="s">
        <v>276</v>
      </c>
      <c r="B28" s="19" t="s">
        <v>277</v>
      </c>
      <c r="C28" s="19">
        <f>COUNTIF(D28:H28,"&gt;0")</f>
        <v>5</v>
      </c>
      <c r="D28" s="18">
        <v>0.62329999999999997</v>
      </c>
      <c r="E28" s="18">
        <v>0.62329999999999997</v>
      </c>
      <c r="F28" s="18">
        <v>0.52929999999999999</v>
      </c>
      <c r="G28" s="18">
        <v>0.495</v>
      </c>
      <c r="H28" s="18">
        <v>4.0321999999999996</v>
      </c>
      <c r="I28" s="21">
        <f>COUNTIF(J28:N28,"&gt;=0")</f>
        <v>5</v>
      </c>
      <c r="J28" s="15">
        <v>25306000</v>
      </c>
      <c r="K28" s="15">
        <v>35851000</v>
      </c>
      <c r="L28" s="15">
        <v>29905000</v>
      </c>
      <c r="M28" s="15">
        <v>26122000</v>
      </c>
      <c r="N28" s="15">
        <v>24209000</v>
      </c>
      <c r="O28" s="12">
        <v>2.3699999999999999E-2</v>
      </c>
      <c r="P28" s="12">
        <v>3.0599999999999999E-2</v>
      </c>
      <c r="Q28" s="12">
        <v>2.8299999999999999E-2</v>
      </c>
      <c r="R28" s="12">
        <v>2.5399999999999999E-2</v>
      </c>
      <c r="S28" s="12">
        <v>2.4500000000000001E-2</v>
      </c>
      <c r="T28" s="9">
        <v>-1.0500000000000001E-2</v>
      </c>
      <c r="U28" s="9">
        <v>-8.0799999999999997E-2</v>
      </c>
      <c r="V28" s="9">
        <v>1.38E-2</v>
      </c>
      <c r="W28" s="6"/>
      <c r="X28" s="6"/>
      <c r="Y28" s="6"/>
      <c r="Z28" s="3">
        <v>3.0300000000000001E-2</v>
      </c>
      <c r="AA28" s="3">
        <v>0.21540000000000001</v>
      </c>
      <c r="AB28" s="22">
        <f>Z28/AA28</f>
        <v>0.14066852367688021</v>
      </c>
      <c r="AC28" s="23">
        <f>1/AB28</f>
        <v>7.1089108910891099</v>
      </c>
    </row>
    <row r="29" spans="1:29">
      <c r="A29" s="19" t="s">
        <v>54</v>
      </c>
      <c r="B29" s="19" t="s">
        <v>55</v>
      </c>
      <c r="C29" s="19">
        <f>COUNTIF(D29:H29,"&gt;0")</f>
        <v>5</v>
      </c>
      <c r="D29" s="18">
        <v>0.13439999999999999</v>
      </c>
      <c r="E29" s="18">
        <v>0.1348</v>
      </c>
      <c r="F29" s="18">
        <v>0.1691</v>
      </c>
      <c r="G29" s="18">
        <v>0.12809999999999999</v>
      </c>
      <c r="H29" s="18">
        <v>0.1188</v>
      </c>
      <c r="I29" s="21">
        <f>COUNTIF(J29:N29,"&gt;=0")</f>
        <v>5</v>
      </c>
      <c r="J29" s="15">
        <v>167367000</v>
      </c>
      <c r="K29" s="15">
        <v>145748000</v>
      </c>
      <c r="L29" s="15">
        <v>156364000</v>
      </c>
      <c r="M29" s="15">
        <v>142849000</v>
      </c>
      <c r="N29" s="15">
        <v>113476000</v>
      </c>
      <c r="O29" s="12">
        <v>6.3100000000000003E-2</v>
      </c>
      <c r="P29" s="12">
        <v>5.0299999999999997E-2</v>
      </c>
      <c r="Q29" s="12">
        <v>6.9900000000000004E-2</v>
      </c>
      <c r="R29" s="12">
        <v>8.1500000000000003E-2</v>
      </c>
      <c r="S29" s="12">
        <v>8.2900000000000001E-2</v>
      </c>
      <c r="T29" s="9">
        <v>5.4199999999999998E-2</v>
      </c>
      <c r="U29" s="9">
        <v>0.1542</v>
      </c>
      <c r="V29" s="9">
        <v>4.1000000000000003E-3</v>
      </c>
      <c r="W29" s="6">
        <v>1.6199999999999999E-2</v>
      </c>
      <c r="X29" s="6">
        <v>-2.7199999999999998E-2</v>
      </c>
      <c r="Y29" s="6"/>
      <c r="Z29" s="3">
        <v>0.05</v>
      </c>
      <c r="AA29" s="3">
        <v>0.35649999999999998</v>
      </c>
      <c r="AB29" s="22">
        <f>Z29/AA29</f>
        <v>0.14025245441795234</v>
      </c>
      <c r="AC29" s="23">
        <f>1/AB29</f>
        <v>7.129999999999999</v>
      </c>
    </row>
    <row r="30" spans="1:29">
      <c r="A30" s="19" t="s">
        <v>108</v>
      </c>
      <c r="B30" s="19" t="s">
        <v>109</v>
      </c>
      <c r="C30" s="19">
        <f>COUNTIF(D30:H30,"&gt;0")</f>
        <v>5</v>
      </c>
      <c r="D30" s="18">
        <v>2.7948</v>
      </c>
      <c r="E30" s="18">
        <v>9.3094999999999999</v>
      </c>
      <c r="F30" s="18">
        <v>5.3959000000000001</v>
      </c>
      <c r="G30" s="18">
        <v>8.0183</v>
      </c>
      <c r="H30" s="18">
        <v>0.80520000000000003</v>
      </c>
      <c r="I30" s="21">
        <f>COUNTIF(J30:N30,"&gt;=0")</f>
        <v>5</v>
      </c>
      <c r="J30" s="15">
        <v>4605000</v>
      </c>
      <c r="K30" s="15">
        <v>4206000</v>
      </c>
      <c r="L30" s="15">
        <v>14586000</v>
      </c>
      <c r="M30" s="15">
        <v>8341000</v>
      </c>
      <c r="N30" s="15">
        <v>18756000</v>
      </c>
      <c r="O30" s="12">
        <v>0.38080000000000003</v>
      </c>
      <c r="P30" s="12">
        <v>0.15490000000000001</v>
      </c>
      <c r="Q30" s="12">
        <v>0.32050000000000001</v>
      </c>
      <c r="R30" s="12">
        <v>0.18529999999999999</v>
      </c>
      <c r="S30" s="12">
        <v>0.436</v>
      </c>
      <c r="T30" s="9">
        <v>-0.17960000000000001</v>
      </c>
      <c r="U30" s="9">
        <v>8.72E-2</v>
      </c>
      <c r="V30" s="9"/>
      <c r="W30" s="6">
        <v>-0.29620000000000002</v>
      </c>
      <c r="X30" s="6">
        <v>0.1241</v>
      </c>
      <c r="Y30" s="6">
        <v>-0.1053</v>
      </c>
      <c r="Z30" s="3">
        <v>3.27E-2</v>
      </c>
      <c r="AA30" s="3">
        <v>0.2374</v>
      </c>
      <c r="AB30" s="22">
        <f>Z30/AA30</f>
        <v>0.13774220724515585</v>
      </c>
      <c r="AC30" s="23">
        <f>1/AB30</f>
        <v>7.2599388379204894</v>
      </c>
    </row>
    <row r="31" spans="1:29">
      <c r="A31" s="19" t="s">
        <v>378</v>
      </c>
      <c r="B31" s="19" t="s">
        <v>379</v>
      </c>
      <c r="C31" s="19">
        <f>COUNTIF(D31:H31,"&gt;0")</f>
        <v>5</v>
      </c>
      <c r="D31" s="18">
        <v>0.66180000000000005</v>
      </c>
      <c r="E31" s="18">
        <v>0.62960000000000005</v>
      </c>
      <c r="F31" s="18">
        <v>0.51990000000000003</v>
      </c>
      <c r="G31" s="18">
        <v>0.51090000000000002</v>
      </c>
      <c r="H31" s="18">
        <v>0.39860000000000001</v>
      </c>
      <c r="I31" s="21">
        <f>COUNTIF(J31:N31,"&gt;=0")</f>
        <v>5</v>
      </c>
      <c r="J31" s="15">
        <v>686172000</v>
      </c>
      <c r="K31" s="15">
        <v>626847000</v>
      </c>
      <c r="L31" s="15">
        <v>438444000</v>
      </c>
      <c r="M31" s="15">
        <v>421586000</v>
      </c>
      <c r="N31" s="15">
        <v>402904000</v>
      </c>
      <c r="O31" s="12">
        <v>0.17730000000000001</v>
      </c>
      <c r="P31" s="12">
        <v>0.18029999999999999</v>
      </c>
      <c r="Q31" s="12">
        <v>0.14760000000000001</v>
      </c>
      <c r="R31" s="12">
        <v>0.16109999999999999</v>
      </c>
      <c r="S31" s="12">
        <v>0.17</v>
      </c>
      <c r="T31" s="9">
        <v>0.17630000000000001</v>
      </c>
      <c r="U31" s="9">
        <v>0.1537</v>
      </c>
      <c r="V31" s="9">
        <v>0.159</v>
      </c>
      <c r="W31" s="6">
        <v>9.01E-2</v>
      </c>
      <c r="X31" s="6">
        <v>0.1608</v>
      </c>
      <c r="Y31" s="6">
        <v>0.193</v>
      </c>
      <c r="Z31" s="3">
        <v>6.4699999999999994E-2</v>
      </c>
      <c r="AA31" s="3">
        <v>0.4894</v>
      </c>
      <c r="AB31" s="22">
        <f>Z31/AA31</f>
        <v>0.13220269718022065</v>
      </c>
      <c r="AC31" s="23">
        <f>1/AB31</f>
        <v>7.5641421947449787</v>
      </c>
    </row>
    <row r="32" spans="1:29">
      <c r="A32" s="19" t="s">
        <v>52</v>
      </c>
      <c r="B32" s="19" t="s">
        <v>53</v>
      </c>
      <c r="C32" s="19">
        <f>COUNTIF(D32:H32,"&gt;0")</f>
        <v>5</v>
      </c>
      <c r="D32" s="18">
        <v>0.13370000000000001</v>
      </c>
      <c r="E32" s="18">
        <v>0.1348</v>
      </c>
      <c r="F32" s="18">
        <v>0.1691</v>
      </c>
      <c r="G32" s="18">
        <v>0.12809999999999999</v>
      </c>
      <c r="H32" s="18">
        <v>0.1188</v>
      </c>
      <c r="I32" s="21">
        <f>COUNTIF(J32:N32,"&gt;=0")</f>
        <v>5</v>
      </c>
      <c r="J32" s="15">
        <v>167367000</v>
      </c>
      <c r="K32" s="15">
        <v>145748000</v>
      </c>
      <c r="L32" s="15">
        <v>156364000</v>
      </c>
      <c r="M32" s="15">
        <v>142849000</v>
      </c>
      <c r="N32" s="15">
        <v>113476000</v>
      </c>
      <c r="O32" s="12">
        <v>6.3100000000000003E-2</v>
      </c>
      <c r="P32" s="12">
        <v>5.0299999999999997E-2</v>
      </c>
      <c r="Q32" s="12">
        <v>6.9900000000000004E-2</v>
      </c>
      <c r="R32" s="12">
        <v>8.1500000000000003E-2</v>
      </c>
      <c r="S32" s="12">
        <v>8.2900000000000001E-2</v>
      </c>
      <c r="T32" s="9">
        <v>5.4199999999999998E-2</v>
      </c>
      <c r="U32" s="9">
        <v>0.1542</v>
      </c>
      <c r="V32" s="9">
        <v>4.1000000000000003E-3</v>
      </c>
      <c r="W32" s="6">
        <v>1.6199999999999999E-2</v>
      </c>
      <c r="X32" s="6">
        <v>-3.1099999999999999E-2</v>
      </c>
      <c r="Y32" s="6">
        <v>-1E-3</v>
      </c>
      <c r="Z32" s="3">
        <v>4.7E-2</v>
      </c>
      <c r="AA32" s="3">
        <v>0.35649999999999998</v>
      </c>
      <c r="AB32" s="22">
        <f>Z32/AA32</f>
        <v>0.13183730715287517</v>
      </c>
      <c r="AC32" s="23">
        <f>1/AB32</f>
        <v>7.585106382978724</v>
      </c>
    </row>
    <row r="33" spans="1:29">
      <c r="A33" s="19" t="s">
        <v>430</v>
      </c>
      <c r="B33" s="19" t="s">
        <v>431</v>
      </c>
      <c r="C33" s="19">
        <f>COUNTIF(D33:H33,"&gt;0")</f>
        <v>5</v>
      </c>
      <c r="D33" s="18">
        <v>4.5837000000000003</v>
      </c>
      <c r="E33" s="18">
        <v>0.28849999999999998</v>
      </c>
      <c r="F33" s="18">
        <v>0.22489999999999999</v>
      </c>
      <c r="G33" s="18">
        <v>0.1764</v>
      </c>
      <c r="H33" s="18">
        <v>6.88E-2</v>
      </c>
      <c r="I33" s="21">
        <f>COUNTIF(J33:N33,"&gt;=0")</f>
        <v>5</v>
      </c>
      <c r="J33" s="15">
        <v>306264000</v>
      </c>
      <c r="K33" s="15">
        <v>280836000</v>
      </c>
      <c r="L33" s="15">
        <v>87833000</v>
      </c>
      <c r="M33" s="15">
        <v>65591000</v>
      </c>
      <c r="N33" s="15">
        <v>360072000</v>
      </c>
      <c r="O33" s="12">
        <v>0.1014</v>
      </c>
      <c r="P33" s="12">
        <v>0.31569999999999998</v>
      </c>
      <c r="Q33" s="12">
        <v>0.1023</v>
      </c>
      <c r="R33" s="12">
        <v>8.4500000000000006E-2</v>
      </c>
      <c r="S33" s="12">
        <v>1.9222999999999999</v>
      </c>
      <c r="T33" s="9">
        <v>0.6714</v>
      </c>
      <c r="U33" s="9">
        <v>0.51849999999999996</v>
      </c>
      <c r="V33" s="9">
        <v>8.1500000000000003E-2</v>
      </c>
      <c r="W33" s="6">
        <v>1.9618</v>
      </c>
      <c r="X33" s="6">
        <v>1.9905999999999999</v>
      </c>
      <c r="Y33" s="6">
        <v>0.36280000000000001</v>
      </c>
      <c r="Z33" s="3">
        <v>0.18060000000000001</v>
      </c>
      <c r="AA33" s="3">
        <v>1.4</v>
      </c>
      <c r="AB33" s="22">
        <f>Z33/AA33</f>
        <v>0.129</v>
      </c>
      <c r="AC33" s="23">
        <f>1/AB33</f>
        <v>7.7519379844961236</v>
      </c>
    </row>
    <row r="34" spans="1:29">
      <c r="A34" s="19" t="s">
        <v>230</v>
      </c>
      <c r="B34" s="19" t="s">
        <v>231</v>
      </c>
      <c r="C34" s="19">
        <f>COUNTIF(D34:H34,"&gt;0")</f>
        <v>5</v>
      </c>
      <c r="D34" s="18">
        <v>1.1127</v>
      </c>
      <c r="E34" s="18">
        <v>0.72440000000000004</v>
      </c>
      <c r="F34" s="18">
        <v>0.83460000000000001</v>
      </c>
      <c r="G34" s="18">
        <v>0.25180000000000002</v>
      </c>
      <c r="H34" s="18">
        <v>0.1673</v>
      </c>
      <c r="I34" s="21">
        <f>COUNTIF(J34:N34,"&gt;=0")</f>
        <v>5</v>
      </c>
      <c r="J34" s="15">
        <v>270262000</v>
      </c>
      <c r="K34" s="15">
        <v>70182000</v>
      </c>
      <c r="L34" s="15">
        <v>173700000</v>
      </c>
      <c r="M34" s="15">
        <v>91695000</v>
      </c>
      <c r="N34" s="15">
        <v>73727000</v>
      </c>
      <c r="O34" s="12">
        <v>0.24379999999999999</v>
      </c>
      <c r="P34" s="12">
        <v>6.4000000000000001E-2</v>
      </c>
      <c r="Q34" s="12">
        <v>0.1855</v>
      </c>
      <c r="R34" s="12">
        <v>0.11070000000000001</v>
      </c>
      <c r="S34" s="12">
        <v>9.2200000000000004E-2</v>
      </c>
      <c r="T34" s="9">
        <v>0.44490000000000002</v>
      </c>
      <c r="U34" s="9">
        <v>0.26800000000000002</v>
      </c>
      <c r="V34" s="9">
        <v>0.1719</v>
      </c>
      <c r="W34" s="6">
        <v>0.64100000000000001</v>
      </c>
      <c r="X34" s="6">
        <v>0.3916</v>
      </c>
      <c r="Y34" s="6">
        <v>0.21129999999999999</v>
      </c>
      <c r="Z34" s="3">
        <v>3.9800000000000002E-2</v>
      </c>
      <c r="AA34" s="3">
        <v>0.313</v>
      </c>
      <c r="AB34" s="22">
        <f>Z34/AA34</f>
        <v>0.12715654952076677</v>
      </c>
      <c r="AC34" s="23">
        <f>1/AB34</f>
        <v>7.8643216080402008</v>
      </c>
    </row>
    <row r="35" spans="1:29">
      <c r="A35" s="19" t="s">
        <v>8</v>
      </c>
      <c r="B35" s="19" t="s">
        <v>9</v>
      </c>
      <c r="C35" s="19">
        <f>COUNTIF(D35:H35,"&gt;0")</f>
        <v>5</v>
      </c>
      <c r="D35" s="18">
        <v>1.0860000000000001</v>
      </c>
      <c r="E35" s="18">
        <v>1.087</v>
      </c>
      <c r="F35" s="18">
        <v>0.86499999999999999</v>
      </c>
      <c r="G35" s="18">
        <v>0.72509999999999997</v>
      </c>
      <c r="H35" s="18">
        <v>1.0124</v>
      </c>
      <c r="I35" s="21">
        <f>COUNTIF(J35:N35,"&gt;=0")</f>
        <v>5</v>
      </c>
      <c r="J35" s="15">
        <v>427417000</v>
      </c>
      <c r="K35" s="15">
        <v>391716000</v>
      </c>
      <c r="L35" s="15">
        <v>388557000</v>
      </c>
      <c r="M35" s="15">
        <v>328379000</v>
      </c>
      <c r="N35" s="15">
        <v>265417000</v>
      </c>
      <c r="O35" s="12">
        <v>0.19819999999999999</v>
      </c>
      <c r="P35" s="12">
        <v>0.1948</v>
      </c>
      <c r="Q35" s="12">
        <v>0.1734</v>
      </c>
      <c r="R35" s="12">
        <v>0.19700000000000001</v>
      </c>
      <c r="S35" s="12">
        <v>0.1578</v>
      </c>
      <c r="T35" s="9">
        <v>8.7599999999999997E-2</v>
      </c>
      <c r="U35" s="9">
        <v>0.12230000000000001</v>
      </c>
      <c r="V35" s="9">
        <v>0.16109999999999999</v>
      </c>
      <c r="W35" s="6">
        <v>0.14410000000000001</v>
      </c>
      <c r="X35" s="6">
        <v>0.23330000000000001</v>
      </c>
      <c r="Y35" s="6">
        <v>0.13</v>
      </c>
      <c r="Z35" s="3">
        <v>6.4699999999999994E-2</v>
      </c>
      <c r="AA35" s="3">
        <v>0.50890000000000002</v>
      </c>
      <c r="AB35" s="22">
        <f>Z35/AA35</f>
        <v>0.12713696207506384</v>
      </c>
      <c r="AC35" s="23">
        <f>1/AB35</f>
        <v>7.8655332302936651</v>
      </c>
    </row>
    <row r="36" spans="1:29">
      <c r="A36" s="19" t="s">
        <v>176</v>
      </c>
      <c r="B36" s="19" t="s">
        <v>177</v>
      </c>
      <c r="C36" s="19">
        <f>COUNTIF(D36:H36,"&gt;0")</f>
        <v>5</v>
      </c>
      <c r="D36" s="18">
        <v>2.9899999999999999E-2</v>
      </c>
      <c r="E36" s="18">
        <v>5.7999999999999996E-3</v>
      </c>
      <c r="F36" s="18">
        <v>5.7999999999999996E-3</v>
      </c>
      <c r="G36" s="18">
        <v>0.1847</v>
      </c>
      <c r="H36" s="18">
        <v>0.193</v>
      </c>
      <c r="I36" s="21">
        <f>COUNTIF(J36:N36,"&gt;=0")</f>
        <v>3</v>
      </c>
      <c r="J36" s="15">
        <v>19944000</v>
      </c>
      <c r="K36" s="15">
        <v>-3158000</v>
      </c>
      <c r="L36" s="15">
        <v>-21051000</v>
      </c>
      <c r="M36" s="15">
        <v>959000</v>
      </c>
      <c r="N36" s="15">
        <v>35381000</v>
      </c>
      <c r="O36" s="12">
        <v>4.7699999999999999E-2</v>
      </c>
      <c r="P36" s="12">
        <v>-8.3999999999999995E-3</v>
      </c>
      <c r="Q36" s="12">
        <v>-6.2E-2</v>
      </c>
      <c r="R36" s="12">
        <v>2.3999999999999998E-3</v>
      </c>
      <c r="S36" s="12">
        <v>9.1899999999999996E-2</v>
      </c>
      <c r="T36" s="9">
        <v>1.75</v>
      </c>
      <c r="U36" s="9">
        <v>-9.0399999999999994E-2</v>
      </c>
      <c r="V36" s="9">
        <v>0.14380000000000001</v>
      </c>
      <c r="W36" s="6">
        <v>-0.45500000000000002</v>
      </c>
      <c r="X36" s="6">
        <v>-0.29520000000000002</v>
      </c>
      <c r="Y36" s="6">
        <v>-1.7899999999999999E-2</v>
      </c>
      <c r="Z36" s="3">
        <v>0.03</v>
      </c>
      <c r="AA36" s="3">
        <v>0.23669999999999999</v>
      </c>
      <c r="AB36" s="22">
        <f>Z36/AA36</f>
        <v>0.1267427122940431</v>
      </c>
      <c r="AC36" s="23">
        <f>1/AB36</f>
        <v>7.89</v>
      </c>
    </row>
    <row r="37" spans="1:29">
      <c r="A37" s="19" t="s">
        <v>432</v>
      </c>
      <c r="B37" s="19" t="s">
        <v>433</v>
      </c>
      <c r="C37" s="19">
        <f>COUNTIF(D37:H37,"&gt;0")</f>
        <v>5</v>
      </c>
      <c r="D37" s="18">
        <v>5.1050000000000004</v>
      </c>
      <c r="E37" s="18">
        <v>0.46</v>
      </c>
      <c r="F37" s="18">
        <v>0.46</v>
      </c>
      <c r="G37" s="18">
        <v>0.46</v>
      </c>
      <c r="H37" s="18">
        <v>0.43890000000000001</v>
      </c>
      <c r="I37" s="21">
        <f>COUNTIF(J37:N37,"&gt;=0")</f>
        <v>5</v>
      </c>
      <c r="J37" s="15">
        <v>306264000</v>
      </c>
      <c r="K37" s="15">
        <v>280836000</v>
      </c>
      <c r="L37" s="15">
        <v>87833000</v>
      </c>
      <c r="M37" s="15">
        <v>65591000</v>
      </c>
      <c r="N37" s="15">
        <v>360072000</v>
      </c>
      <c r="O37" s="12">
        <v>0.1014</v>
      </c>
      <c r="P37" s="12">
        <v>0.31569999999999998</v>
      </c>
      <c r="Q37" s="12">
        <v>0.1023</v>
      </c>
      <c r="R37" s="12">
        <v>8.4500000000000006E-2</v>
      </c>
      <c r="S37" s="12">
        <v>1.9222999999999999</v>
      </c>
      <c r="T37" s="9">
        <v>0.6714</v>
      </c>
      <c r="U37" s="9">
        <v>0.51849999999999996</v>
      </c>
      <c r="V37" s="9">
        <v>8.1500000000000003E-2</v>
      </c>
      <c r="W37" s="6">
        <v>1.2305999999999999</v>
      </c>
      <c r="X37" s="6">
        <v>1.9981</v>
      </c>
      <c r="Y37" s="6">
        <v>0.22700000000000001</v>
      </c>
      <c r="Z37" s="3">
        <v>0.19370000000000001</v>
      </c>
      <c r="AA37" s="3">
        <v>1.53</v>
      </c>
      <c r="AB37" s="22">
        <f>Z37/AA37</f>
        <v>0.12660130718954249</v>
      </c>
      <c r="AC37" s="23">
        <f>1/AB37</f>
        <v>7.898812596799174</v>
      </c>
    </row>
    <row r="38" spans="1:29">
      <c r="A38" s="19" t="s">
        <v>88</v>
      </c>
      <c r="B38" s="19" t="s">
        <v>89</v>
      </c>
      <c r="C38" s="19">
        <f>COUNTIF(D38:H38,"&gt;0")</f>
        <v>5</v>
      </c>
      <c r="D38" s="18">
        <v>1.2566999999999999</v>
      </c>
      <c r="E38" s="18">
        <v>2.5139</v>
      </c>
      <c r="F38" s="18">
        <v>0.60619999999999996</v>
      </c>
      <c r="G38" s="18">
        <v>0.60619999999999996</v>
      </c>
      <c r="H38" s="18">
        <v>0.60509999999999997</v>
      </c>
      <c r="I38" s="21">
        <f>COUNTIF(J38:N38,"&gt;=0")</f>
        <v>4</v>
      </c>
      <c r="J38" s="15">
        <v>4133321000</v>
      </c>
      <c r="K38" s="15">
        <v>-729197000</v>
      </c>
      <c r="L38" s="15">
        <v>2898780000</v>
      </c>
      <c r="M38" s="15">
        <v>726301000</v>
      </c>
      <c r="N38" s="15">
        <v>507038000</v>
      </c>
      <c r="O38" s="12">
        <v>8.3900000000000002E-2</v>
      </c>
      <c r="P38" s="12">
        <v>-1.5299999999999999E-2</v>
      </c>
      <c r="Q38" s="12">
        <v>6.13E-2</v>
      </c>
      <c r="R38" s="12">
        <v>1.5800000000000002E-2</v>
      </c>
      <c r="S38" s="12">
        <v>1.24E-2</v>
      </c>
      <c r="T38" s="9">
        <v>0.78539999999999999</v>
      </c>
      <c r="U38" s="9"/>
      <c r="V38" s="9">
        <v>0.21959999999999999</v>
      </c>
      <c r="W38" s="6">
        <v>0.27510000000000001</v>
      </c>
      <c r="X38" s="6">
        <v>0.15740000000000001</v>
      </c>
      <c r="Y38" s="6"/>
      <c r="Z38" s="3">
        <v>7.6399999999999996E-2</v>
      </c>
      <c r="AA38" s="3">
        <v>0.60519999999999996</v>
      </c>
      <c r="AB38" s="22">
        <f>Z38/AA38</f>
        <v>0.12623925974884337</v>
      </c>
      <c r="AC38" s="23">
        <f>1/AB38</f>
        <v>7.9214659685863866</v>
      </c>
    </row>
    <row r="39" spans="1:29">
      <c r="A39" s="19" t="s">
        <v>44</v>
      </c>
      <c r="B39" s="19" t="s">
        <v>45</v>
      </c>
      <c r="C39" s="19">
        <f>COUNTIF(D39:H39,"&gt;0")</f>
        <v>5</v>
      </c>
      <c r="D39" s="18">
        <v>0.84789999999999999</v>
      </c>
      <c r="E39" s="18">
        <v>0.60019999999999996</v>
      </c>
      <c r="F39" s="18">
        <v>2.0623999999999998</v>
      </c>
      <c r="G39" s="18">
        <v>1.66</v>
      </c>
      <c r="H39" s="18">
        <v>2.4113000000000002</v>
      </c>
      <c r="I39" s="21">
        <f>COUNTIF(J39:N39,"&gt;=0")</f>
        <v>5</v>
      </c>
      <c r="J39" s="15">
        <v>12275303000</v>
      </c>
      <c r="K39" s="15">
        <v>8659577000</v>
      </c>
      <c r="L39" s="15">
        <v>15798039000</v>
      </c>
      <c r="M39" s="15">
        <v>13343496000</v>
      </c>
      <c r="N39" s="15">
        <v>11288834000</v>
      </c>
      <c r="O39" s="12">
        <v>8.7800000000000003E-2</v>
      </c>
      <c r="P39" s="12">
        <v>5.1499999999999997E-2</v>
      </c>
      <c r="Q39" s="12">
        <v>8.6599999999999996E-2</v>
      </c>
      <c r="R39" s="12">
        <v>9.6799999999999997E-2</v>
      </c>
      <c r="S39" s="12">
        <v>0.1079</v>
      </c>
      <c r="T39" s="9">
        <v>-2.6100000000000002E-2</v>
      </c>
      <c r="U39" s="9">
        <v>1.8599999999999998E-2</v>
      </c>
      <c r="V39" s="9">
        <v>9.5799999999999996E-2</v>
      </c>
      <c r="W39" s="6">
        <v>-0.2006</v>
      </c>
      <c r="X39" s="6">
        <v>-0.12540000000000001</v>
      </c>
      <c r="Y39" s="6">
        <v>-5.0000000000000001E-4</v>
      </c>
      <c r="Z39" s="3">
        <v>3.3599999999999998E-2</v>
      </c>
      <c r="AA39" s="3">
        <v>0.26669999999999999</v>
      </c>
      <c r="AB39" s="22">
        <f>Z39/AA39</f>
        <v>0.12598425196850394</v>
      </c>
      <c r="AC39" s="23">
        <f>1/AB39</f>
        <v>7.9375</v>
      </c>
    </row>
    <row r="40" spans="1:29">
      <c r="A40" s="19" t="s">
        <v>434</v>
      </c>
      <c r="B40" s="19" t="s">
        <v>435</v>
      </c>
      <c r="C40" s="19">
        <f>COUNTIF(D40:H40,"&gt;0")</f>
        <v>5</v>
      </c>
      <c r="D40" s="18">
        <v>5.0420999999999996</v>
      </c>
      <c r="E40" s="18">
        <v>0.31730000000000003</v>
      </c>
      <c r="F40" s="18">
        <v>0.24740000000000001</v>
      </c>
      <c r="G40" s="18">
        <v>0.19409999999999999</v>
      </c>
      <c r="H40" s="18">
        <v>7.5700000000000003E-2</v>
      </c>
      <c r="I40" s="21">
        <f>COUNTIF(J40:N40,"&gt;=0")</f>
        <v>5</v>
      </c>
      <c r="J40" s="15">
        <v>306264000</v>
      </c>
      <c r="K40" s="15">
        <v>280836000</v>
      </c>
      <c r="L40" s="15">
        <v>87833000</v>
      </c>
      <c r="M40" s="15">
        <v>65591000</v>
      </c>
      <c r="N40" s="15">
        <v>360072000</v>
      </c>
      <c r="O40" s="12">
        <v>0.1014</v>
      </c>
      <c r="P40" s="12">
        <v>0.31569999999999998</v>
      </c>
      <c r="Q40" s="12">
        <v>0.1023</v>
      </c>
      <c r="R40" s="12">
        <v>8.4500000000000006E-2</v>
      </c>
      <c r="S40" s="12">
        <v>1.9222999999999999</v>
      </c>
      <c r="T40" s="9">
        <v>0.6714</v>
      </c>
      <c r="U40" s="9">
        <v>0.51849999999999996</v>
      </c>
      <c r="V40" s="9">
        <v>8.1500000000000003E-2</v>
      </c>
      <c r="W40" s="6">
        <v>1.9618</v>
      </c>
      <c r="X40" s="6">
        <v>1.9905999999999999</v>
      </c>
      <c r="Y40" s="6">
        <v>0.36280000000000001</v>
      </c>
      <c r="Z40" s="3">
        <v>0.193</v>
      </c>
      <c r="AA40" s="3">
        <v>1.54</v>
      </c>
      <c r="AB40" s="22">
        <f>Z40/AA40</f>
        <v>0.12532467532467534</v>
      </c>
      <c r="AC40" s="23">
        <f>1/AB40</f>
        <v>7.9792746113989628</v>
      </c>
    </row>
    <row r="41" spans="1:29">
      <c r="A41" s="19" t="s">
        <v>160</v>
      </c>
      <c r="B41" s="19" t="s">
        <v>161</v>
      </c>
      <c r="C41" s="19">
        <f>COUNTIF(D41:H41,"&gt;0")</f>
        <v>5</v>
      </c>
      <c r="D41" s="18">
        <v>0.18279999999999999</v>
      </c>
      <c r="E41" s="18">
        <v>0.34599999999999997</v>
      </c>
      <c r="F41" s="18">
        <v>0.30730000000000002</v>
      </c>
      <c r="G41" s="18">
        <v>0.2833</v>
      </c>
      <c r="H41" s="18">
        <v>0.26879999999999998</v>
      </c>
      <c r="I41" s="21">
        <f>COUNTIF(J41:N41,"&gt;=0")</f>
        <v>5</v>
      </c>
      <c r="J41" s="15">
        <v>64966000</v>
      </c>
      <c r="K41" s="15">
        <v>40053000</v>
      </c>
      <c r="L41" s="15">
        <v>39062000</v>
      </c>
      <c r="M41" s="15">
        <v>37157000</v>
      </c>
      <c r="N41" s="15">
        <v>53403000</v>
      </c>
      <c r="O41" s="12">
        <v>8.9599999999999999E-2</v>
      </c>
      <c r="P41" s="12">
        <v>4.5499999999999999E-2</v>
      </c>
      <c r="Q41" s="12">
        <v>4.36E-2</v>
      </c>
      <c r="R41" s="12">
        <v>4.53E-2</v>
      </c>
      <c r="S41" s="12">
        <v>7.8700000000000006E-2</v>
      </c>
      <c r="T41" s="9">
        <v>0.20480000000000001</v>
      </c>
      <c r="U41" s="9">
        <v>-7.1900000000000006E-2</v>
      </c>
      <c r="V41" s="9">
        <v>7.7999999999999996E-3</v>
      </c>
      <c r="W41" s="6">
        <v>-0.13600000000000001</v>
      </c>
      <c r="X41" s="6">
        <v>-5.5100000000000003E-2</v>
      </c>
      <c r="Y41" s="6">
        <v>5.8999999999999999E-3</v>
      </c>
      <c r="Z41" s="3">
        <v>7.1900000000000006E-2</v>
      </c>
      <c r="AA41" s="3">
        <v>0.57909999999999995</v>
      </c>
      <c r="AB41" s="22">
        <f>Z41/AA41</f>
        <v>0.12415817648074601</v>
      </c>
      <c r="AC41" s="23">
        <f>1/AB41</f>
        <v>8.0542420027816402</v>
      </c>
    </row>
    <row r="42" spans="1:29">
      <c r="A42" s="19" t="s">
        <v>422</v>
      </c>
      <c r="B42" s="19" t="s">
        <v>423</v>
      </c>
      <c r="C42" s="19">
        <f>COUNTIF(D42:H42,"&gt;0")</f>
        <v>5</v>
      </c>
      <c r="D42" s="18">
        <v>3.0379</v>
      </c>
      <c r="E42" s="18">
        <v>0.66779999999999995</v>
      </c>
      <c r="F42" s="18">
        <v>2.2690000000000001</v>
      </c>
      <c r="G42" s="18">
        <v>1.4161999999999999</v>
      </c>
      <c r="H42" s="18">
        <v>1.3101</v>
      </c>
      <c r="I42" s="21">
        <f>COUNTIF(J42:N42,"&gt;=0")</f>
        <v>5</v>
      </c>
      <c r="J42" s="15">
        <v>1385460000</v>
      </c>
      <c r="K42" s="15">
        <v>4949334000</v>
      </c>
      <c r="L42" s="15">
        <v>517186000</v>
      </c>
      <c r="M42" s="15">
        <v>379732000</v>
      </c>
      <c r="N42" s="15">
        <v>31921000</v>
      </c>
      <c r="O42" s="12">
        <v>0.51290000000000002</v>
      </c>
      <c r="P42" s="12">
        <v>0.63539999999999996</v>
      </c>
      <c r="Q42" s="12">
        <v>0.40179999999999999</v>
      </c>
      <c r="R42" s="12">
        <v>0.34429999999999999</v>
      </c>
      <c r="S42" s="12">
        <v>3.2500000000000001E-2</v>
      </c>
      <c r="T42" s="9">
        <v>0.53949999999999998</v>
      </c>
      <c r="U42" s="9">
        <v>0.1043</v>
      </c>
      <c r="V42" s="9">
        <v>4.9399999999999999E-2</v>
      </c>
      <c r="W42" s="6">
        <v>0.28970000000000001</v>
      </c>
      <c r="X42" s="6">
        <v>-3.0200000000000001E-2</v>
      </c>
      <c r="Y42" s="6">
        <v>-5.5E-2</v>
      </c>
      <c r="Z42" s="3">
        <v>5.1700000000000003E-2</v>
      </c>
      <c r="AA42" s="3">
        <v>0.42230000000000001</v>
      </c>
      <c r="AB42" s="22">
        <f>Z42/AA42</f>
        <v>0.12242481648117452</v>
      </c>
      <c r="AC42" s="23">
        <f>1/AB42</f>
        <v>8.1682785299806575</v>
      </c>
    </row>
    <row r="43" spans="1:29">
      <c r="A43" s="19" t="s">
        <v>100</v>
      </c>
      <c r="B43" s="19" t="s">
        <v>101</v>
      </c>
      <c r="C43" s="19">
        <f>COUNTIF(D43:H43,"&gt;0")</f>
        <v>5</v>
      </c>
      <c r="D43" s="18">
        <v>0.71519999999999995</v>
      </c>
      <c r="E43" s="18">
        <v>0.41570000000000001</v>
      </c>
      <c r="F43" s="18">
        <v>1.016</v>
      </c>
      <c r="G43" s="18">
        <v>1.0253000000000001</v>
      </c>
      <c r="H43" s="18">
        <v>0.8347</v>
      </c>
      <c r="I43" s="21">
        <f>COUNTIF(J43:N43,"&gt;=0")</f>
        <v>5</v>
      </c>
      <c r="J43" s="15">
        <v>1095506000</v>
      </c>
      <c r="K43" s="15">
        <v>728875000</v>
      </c>
      <c r="L43" s="15">
        <v>880218000</v>
      </c>
      <c r="M43" s="15">
        <v>621015000</v>
      </c>
      <c r="N43" s="15">
        <v>748970000</v>
      </c>
      <c r="O43" s="12">
        <v>0.1176</v>
      </c>
      <c r="P43" s="12">
        <v>6.9699999999999998E-2</v>
      </c>
      <c r="Q43" s="12">
        <v>9.11E-2</v>
      </c>
      <c r="R43" s="12">
        <v>8.3500000000000005E-2</v>
      </c>
      <c r="S43" s="12">
        <v>0.1202</v>
      </c>
      <c r="T43" s="9">
        <v>0.20830000000000001</v>
      </c>
      <c r="U43" s="9">
        <v>5.6099999999999997E-2</v>
      </c>
      <c r="V43" s="9">
        <v>1.7999999999999999E-2</v>
      </c>
      <c r="W43" s="6">
        <v>-0.11310000000000001</v>
      </c>
      <c r="X43" s="6">
        <v>-8.3299999999999999E-2</v>
      </c>
      <c r="Y43" s="6">
        <v>8.72E-2</v>
      </c>
      <c r="Z43" s="3">
        <v>5.0900000000000001E-2</v>
      </c>
      <c r="AA43" s="3">
        <v>0.41760000000000003</v>
      </c>
      <c r="AB43" s="22">
        <f>Z43/AA43</f>
        <v>0.12188697318007662</v>
      </c>
      <c r="AC43" s="23">
        <f>1/AB43</f>
        <v>8.2043222003929284</v>
      </c>
    </row>
    <row r="44" spans="1:29">
      <c r="A44" s="19" t="s">
        <v>40</v>
      </c>
      <c r="B44" s="19" t="s">
        <v>41</v>
      </c>
      <c r="C44" s="19">
        <f>COUNTIF(D44:H44,"&gt;0")</f>
        <v>4</v>
      </c>
      <c r="D44" s="18">
        <v>0.3679</v>
      </c>
      <c r="E44" s="18">
        <v>0.26419999999999999</v>
      </c>
      <c r="F44" s="18">
        <v>0.45610000000000001</v>
      </c>
      <c r="G44" s="18">
        <v>0.1857</v>
      </c>
      <c r="H44" s="18"/>
      <c r="I44" s="21">
        <f>COUNTIF(J44:N44,"&gt;=0")</f>
        <v>5</v>
      </c>
      <c r="J44" s="15">
        <v>9421000</v>
      </c>
      <c r="K44" s="15">
        <v>7689000</v>
      </c>
      <c r="L44" s="15">
        <v>5521000</v>
      </c>
      <c r="M44" s="15">
        <v>9533000</v>
      </c>
      <c r="N44" s="15">
        <v>9650000</v>
      </c>
      <c r="O44" s="12">
        <v>5.7799999999999997E-2</v>
      </c>
      <c r="P44" s="12">
        <v>5.74E-2</v>
      </c>
      <c r="Q44" s="12">
        <v>4.8500000000000001E-2</v>
      </c>
      <c r="R44" s="12">
        <v>7.8299999999999995E-2</v>
      </c>
      <c r="S44" s="12">
        <v>8.2299999999999998E-2</v>
      </c>
      <c r="T44" s="9">
        <v>-3.8999999999999998E-3</v>
      </c>
      <c r="U44" s="9">
        <v>0.18049999999999999</v>
      </c>
      <c r="V44" s="9"/>
      <c r="W44" s="6">
        <v>0.25590000000000002</v>
      </c>
      <c r="X44" s="6"/>
      <c r="Y44" s="6"/>
      <c r="Z44" s="3">
        <v>3.0200000000000001E-2</v>
      </c>
      <c r="AA44" s="3">
        <v>0.24990000000000001</v>
      </c>
      <c r="AB44" s="22">
        <f>Z44/AA44</f>
        <v>0.12084833933573429</v>
      </c>
      <c r="AC44" s="23">
        <f>1/AB44</f>
        <v>8.2748344370860938</v>
      </c>
    </row>
    <row r="45" spans="1:29">
      <c r="A45" s="19" t="s">
        <v>90</v>
      </c>
      <c r="B45" s="19" t="s">
        <v>91</v>
      </c>
      <c r="C45" s="19">
        <f>COUNTIF(D45:H45,"&gt;0")</f>
        <v>5</v>
      </c>
      <c r="D45" s="18">
        <v>1.2566999999999999</v>
      </c>
      <c r="E45" s="18">
        <v>1.1955</v>
      </c>
      <c r="F45" s="18">
        <v>0.57669999999999999</v>
      </c>
      <c r="G45" s="18">
        <v>0.57669999999999999</v>
      </c>
      <c r="H45" s="18">
        <v>0.5756</v>
      </c>
      <c r="I45" s="21">
        <f>COUNTIF(J45:N45,"&gt;=0")</f>
        <v>4</v>
      </c>
      <c r="J45" s="15">
        <v>4133321000</v>
      </c>
      <c r="K45" s="15">
        <v>-729197000</v>
      </c>
      <c r="L45" s="15">
        <v>2898780000</v>
      </c>
      <c r="M45" s="15">
        <v>726301000</v>
      </c>
      <c r="N45" s="15">
        <v>507038000</v>
      </c>
      <c r="O45" s="12">
        <v>8.3900000000000002E-2</v>
      </c>
      <c r="P45" s="12">
        <v>-1.5299999999999999E-2</v>
      </c>
      <c r="Q45" s="12">
        <v>6.13E-2</v>
      </c>
      <c r="R45" s="12">
        <v>1.5800000000000002E-2</v>
      </c>
      <c r="S45" s="12">
        <v>1.24E-2</v>
      </c>
      <c r="T45" s="9">
        <v>0.78539999999999999</v>
      </c>
      <c r="U45" s="9"/>
      <c r="V45" s="9">
        <v>0.21959999999999999</v>
      </c>
      <c r="W45" s="6">
        <v>0.29649999999999999</v>
      </c>
      <c r="X45" s="6">
        <v>0.16900000000000001</v>
      </c>
      <c r="Y45" s="6">
        <v>0.23580000000000001</v>
      </c>
      <c r="Z45" s="3">
        <v>7.1900000000000006E-2</v>
      </c>
      <c r="AA45" s="3">
        <v>0.60519999999999996</v>
      </c>
      <c r="AB45" s="22">
        <f>Z45/AA45</f>
        <v>0.11880370125578323</v>
      </c>
      <c r="AC45" s="23">
        <f>1/AB45</f>
        <v>8.4172461752433918</v>
      </c>
    </row>
    <row r="46" spans="1:29">
      <c r="A46" s="19" t="s">
        <v>308</v>
      </c>
      <c r="B46" s="19" t="s">
        <v>309</v>
      </c>
      <c r="C46" s="19">
        <f>COUNTIF(D46:H46,"&gt;0")</f>
        <v>5</v>
      </c>
      <c r="D46" s="18">
        <v>2.4769999999999999</v>
      </c>
      <c r="E46" s="18">
        <v>2.3693</v>
      </c>
      <c r="F46" s="18">
        <v>2.5933000000000002</v>
      </c>
      <c r="G46" s="18">
        <v>1.8233999999999999</v>
      </c>
      <c r="H46" s="18">
        <v>1.3548</v>
      </c>
      <c r="I46" s="21">
        <f>COUNTIF(J46:N46,"&gt;=0")</f>
        <v>5</v>
      </c>
      <c r="J46" s="15">
        <v>517196000</v>
      </c>
      <c r="K46" s="15">
        <v>513803000</v>
      </c>
      <c r="L46" s="15">
        <v>479741000</v>
      </c>
      <c r="M46" s="15">
        <v>325016000</v>
      </c>
      <c r="N46" s="15">
        <v>232089000</v>
      </c>
      <c r="O46" s="12">
        <v>0.22389999999999999</v>
      </c>
      <c r="P46" s="12">
        <v>0.2336</v>
      </c>
      <c r="Q46" s="12">
        <v>0.21210000000000001</v>
      </c>
      <c r="R46" s="12">
        <v>0.17860000000000001</v>
      </c>
      <c r="S46" s="12">
        <v>0.1406</v>
      </c>
      <c r="T46" s="9">
        <v>0.1678</v>
      </c>
      <c r="U46" s="9">
        <v>0.182</v>
      </c>
      <c r="V46" s="9"/>
      <c r="W46" s="6">
        <v>0.1075</v>
      </c>
      <c r="X46" s="6">
        <v>8.0000000000000002E-3</v>
      </c>
      <c r="Y46" s="6"/>
      <c r="Z46" s="3">
        <v>8.8499999999999995E-2</v>
      </c>
      <c r="AA46" s="3">
        <v>0.753</v>
      </c>
      <c r="AB46" s="22">
        <f>Z46/AA46</f>
        <v>0.11752988047808764</v>
      </c>
      <c r="AC46" s="23">
        <f>1/AB46</f>
        <v>8.5084745762711869</v>
      </c>
    </row>
    <row r="47" spans="1:29">
      <c r="A47" s="19" t="s">
        <v>178</v>
      </c>
      <c r="B47" s="19" t="s">
        <v>179</v>
      </c>
      <c r="C47" s="19">
        <f>COUNTIF(D47:H47,"&gt;0")</f>
        <v>5</v>
      </c>
      <c r="D47" s="18">
        <v>3.2899999999999999E-2</v>
      </c>
      <c r="E47" s="18">
        <v>6.4000000000000003E-3</v>
      </c>
      <c r="F47" s="18">
        <v>6.4000000000000003E-3</v>
      </c>
      <c r="G47" s="18">
        <v>0.20349999999999999</v>
      </c>
      <c r="H47" s="18">
        <v>0.21229999999999999</v>
      </c>
      <c r="I47" s="21">
        <f>COUNTIF(J47:N47,"&gt;=0")</f>
        <v>3</v>
      </c>
      <c r="J47" s="15">
        <v>19944000</v>
      </c>
      <c r="K47" s="15">
        <v>-3158000</v>
      </c>
      <c r="L47" s="15">
        <v>-21051000</v>
      </c>
      <c r="M47" s="15">
        <v>959000</v>
      </c>
      <c r="N47" s="15">
        <v>35381000</v>
      </c>
      <c r="O47" s="12">
        <v>4.7699999999999999E-2</v>
      </c>
      <c r="P47" s="12">
        <v>-8.3999999999999995E-3</v>
      </c>
      <c r="Q47" s="12">
        <v>-6.2E-2</v>
      </c>
      <c r="R47" s="12">
        <v>2.3999999999999998E-3</v>
      </c>
      <c r="S47" s="12">
        <v>9.1899999999999996E-2</v>
      </c>
      <c r="T47" s="9">
        <v>1.75</v>
      </c>
      <c r="U47" s="9">
        <v>-9.0399999999999994E-2</v>
      </c>
      <c r="V47" s="9">
        <v>0.14380000000000001</v>
      </c>
      <c r="W47" s="6">
        <v>-0.45529999999999998</v>
      </c>
      <c r="X47" s="6">
        <v>-0.29520000000000002</v>
      </c>
      <c r="Y47" s="6">
        <v>-1.78E-2</v>
      </c>
      <c r="Z47" s="3">
        <v>0.03</v>
      </c>
      <c r="AA47" s="3">
        <v>0.26040000000000002</v>
      </c>
      <c r="AB47" s="22">
        <f>Z47/AA47</f>
        <v>0.11520737327188939</v>
      </c>
      <c r="AC47" s="23">
        <f>1/AB47</f>
        <v>8.6800000000000015</v>
      </c>
    </row>
    <row r="48" spans="1:29">
      <c r="A48" s="19" t="s">
        <v>92</v>
      </c>
      <c r="B48" s="19" t="s">
        <v>93</v>
      </c>
      <c r="C48" s="19">
        <f>COUNTIF(D48:H48,"&gt;0")</f>
        <v>5</v>
      </c>
      <c r="D48" s="18">
        <v>0.60619999999999996</v>
      </c>
      <c r="E48" s="18">
        <v>0.60619999999999996</v>
      </c>
      <c r="F48" s="18">
        <v>0.60619999999999996</v>
      </c>
      <c r="G48" s="18">
        <v>0.60619999999999996</v>
      </c>
      <c r="H48" s="18">
        <v>0.60509999999999997</v>
      </c>
      <c r="I48" s="21">
        <f>COUNTIF(J48:N48,"&gt;=0")</f>
        <v>4</v>
      </c>
      <c r="J48" s="15">
        <v>4133321000</v>
      </c>
      <c r="K48" s="15">
        <v>-729197000</v>
      </c>
      <c r="L48" s="15">
        <v>2898780000</v>
      </c>
      <c r="M48" s="15">
        <v>726301000</v>
      </c>
      <c r="N48" s="15">
        <v>507038000</v>
      </c>
      <c r="O48" s="12">
        <v>8.3900000000000002E-2</v>
      </c>
      <c r="P48" s="12">
        <v>-1.5299999999999999E-2</v>
      </c>
      <c r="Q48" s="12">
        <v>6.13E-2</v>
      </c>
      <c r="R48" s="12">
        <v>1.5800000000000002E-2</v>
      </c>
      <c r="S48" s="12">
        <v>1.24E-2</v>
      </c>
      <c r="T48" s="9">
        <v>0.78539999999999999</v>
      </c>
      <c r="U48" s="9"/>
      <c r="V48" s="9">
        <v>0.21959999999999999</v>
      </c>
      <c r="W48" s="6">
        <v>0</v>
      </c>
      <c r="X48" s="6">
        <v>4.0000000000000002E-4</v>
      </c>
      <c r="Y48" s="6">
        <v>0.14319999999999999</v>
      </c>
      <c r="Z48" s="3">
        <v>1.34E-2</v>
      </c>
      <c r="AA48" s="3">
        <v>0.1168</v>
      </c>
      <c r="AB48" s="22">
        <f>Z48/AA48</f>
        <v>0.11472602739726027</v>
      </c>
      <c r="AC48" s="23">
        <f>1/AB48</f>
        <v>8.7164179104477615</v>
      </c>
    </row>
    <row r="49" spans="1:29">
      <c r="A49" s="19" t="s">
        <v>132</v>
      </c>
      <c r="B49" s="19" t="s">
        <v>133</v>
      </c>
      <c r="C49" s="19">
        <f>COUNTIF(D49:H49,"&gt;0")</f>
        <v>5</v>
      </c>
      <c r="D49" s="18">
        <v>1.2887999999999999</v>
      </c>
      <c r="E49" s="18">
        <v>0.6724</v>
      </c>
      <c r="F49" s="18">
        <v>0.79269999999999996</v>
      </c>
      <c r="G49" s="18">
        <v>0.67520000000000002</v>
      </c>
      <c r="H49" s="18">
        <v>0.49130000000000001</v>
      </c>
      <c r="I49" s="21">
        <f>COUNTIF(J49:N49,"&gt;=0")</f>
        <v>5</v>
      </c>
      <c r="J49" s="15">
        <v>61400438</v>
      </c>
      <c r="K49" s="15">
        <v>64011732</v>
      </c>
      <c r="L49" s="15">
        <v>46618175</v>
      </c>
      <c r="M49" s="15">
        <v>59463240</v>
      </c>
      <c r="N49" s="15">
        <v>50433205</v>
      </c>
      <c r="O49" s="12">
        <v>0.1434</v>
      </c>
      <c r="P49" s="12">
        <v>0.16389999999999999</v>
      </c>
      <c r="Q49" s="12">
        <v>0.1202</v>
      </c>
      <c r="R49" s="12">
        <v>0.14169999999999999</v>
      </c>
      <c r="S49" s="12">
        <v>0.14069999999999999</v>
      </c>
      <c r="T49" s="9">
        <v>2.3199999999999998E-2</v>
      </c>
      <c r="U49" s="9">
        <v>8.4500000000000006E-2</v>
      </c>
      <c r="V49" s="9">
        <v>8.5300000000000001E-2</v>
      </c>
      <c r="W49" s="6">
        <v>0.17449999999999999</v>
      </c>
      <c r="X49" s="6">
        <v>0.21010000000000001</v>
      </c>
      <c r="Y49" s="6">
        <v>0.15820000000000001</v>
      </c>
      <c r="Z49" s="3">
        <v>4.9399999999999999E-2</v>
      </c>
      <c r="AA49" s="3">
        <v>0.43169999999999997</v>
      </c>
      <c r="AB49" s="22">
        <f>Z49/AA49</f>
        <v>0.11443131804493863</v>
      </c>
      <c r="AC49" s="23">
        <f>1/AB49</f>
        <v>8.7388663967611322</v>
      </c>
    </row>
    <row r="50" spans="1:29">
      <c r="A50" s="19" t="s">
        <v>134</v>
      </c>
      <c r="B50" s="19" t="s">
        <v>135</v>
      </c>
      <c r="C50" s="19">
        <f>COUNTIF(D50:H50,"&gt;0")</f>
        <v>5</v>
      </c>
      <c r="D50" s="18">
        <v>1.2887999999999999</v>
      </c>
      <c r="E50" s="18">
        <v>0.67310000000000003</v>
      </c>
      <c r="F50" s="18">
        <v>0.79359999999999997</v>
      </c>
      <c r="G50" s="18">
        <v>0.67589999999999995</v>
      </c>
      <c r="H50" s="18">
        <v>0.49180000000000001</v>
      </c>
      <c r="I50" s="21">
        <f>COUNTIF(J50:N50,"&gt;=0")</f>
        <v>5</v>
      </c>
      <c r="J50" s="15">
        <v>61400438</v>
      </c>
      <c r="K50" s="15">
        <v>64011732</v>
      </c>
      <c r="L50" s="15">
        <v>46618175</v>
      </c>
      <c r="M50" s="15">
        <v>59463240</v>
      </c>
      <c r="N50" s="15">
        <v>50433205</v>
      </c>
      <c r="O50" s="12">
        <v>0.1434</v>
      </c>
      <c r="P50" s="12">
        <v>0.16389999999999999</v>
      </c>
      <c r="Q50" s="12">
        <v>0.1202</v>
      </c>
      <c r="R50" s="12">
        <v>0.14169999999999999</v>
      </c>
      <c r="S50" s="12">
        <v>0.14069999999999999</v>
      </c>
      <c r="T50" s="9">
        <v>2.3199999999999998E-2</v>
      </c>
      <c r="U50" s="9">
        <v>8.4500000000000006E-2</v>
      </c>
      <c r="V50" s="9">
        <v>8.5300000000000001E-2</v>
      </c>
      <c r="W50" s="6">
        <v>0.17399999999999999</v>
      </c>
      <c r="X50" s="6">
        <v>0.20979999999999999</v>
      </c>
      <c r="Y50" s="6">
        <v>0.15809999999999999</v>
      </c>
      <c r="Z50" s="3">
        <v>4.9099999999999998E-2</v>
      </c>
      <c r="AA50" s="3">
        <v>0.43169999999999997</v>
      </c>
      <c r="AB50" s="22">
        <f>Z50/AA50</f>
        <v>0.11373639101227705</v>
      </c>
      <c r="AC50" s="23">
        <f>1/AB50</f>
        <v>8.7922606924643585</v>
      </c>
    </row>
    <row r="51" spans="1:29">
      <c r="A51" s="19" t="s">
        <v>310</v>
      </c>
      <c r="B51" s="19" t="s">
        <v>311</v>
      </c>
      <c r="C51" s="19">
        <f>COUNTIF(D51:H51,"&gt;0")</f>
        <v>5</v>
      </c>
      <c r="D51" s="18">
        <v>0.29970000000000002</v>
      </c>
      <c r="E51" s="18">
        <v>0.3453</v>
      </c>
      <c r="F51" s="18">
        <v>0.3785</v>
      </c>
      <c r="G51" s="18">
        <v>0.29339999999999999</v>
      </c>
      <c r="H51" s="18">
        <v>0.25609999999999999</v>
      </c>
      <c r="I51" s="21">
        <f>COUNTIF(J51:N51,"&gt;=0")</f>
        <v>5</v>
      </c>
      <c r="J51" s="15">
        <v>700024000</v>
      </c>
      <c r="K51" s="15">
        <v>574404000</v>
      </c>
      <c r="L51" s="15">
        <v>595354000</v>
      </c>
      <c r="M51" s="15">
        <v>751400000</v>
      </c>
      <c r="N51" s="15">
        <v>450195000</v>
      </c>
      <c r="O51" s="12">
        <v>0.14710000000000001</v>
      </c>
      <c r="P51" s="12">
        <v>0.13519999999999999</v>
      </c>
      <c r="Q51" s="12">
        <v>0.125</v>
      </c>
      <c r="R51" s="12">
        <v>0.17949999999999999</v>
      </c>
      <c r="S51" s="12">
        <v>0.1163</v>
      </c>
      <c r="T51" s="9">
        <v>-2.41E-2</v>
      </c>
      <c r="U51" s="9">
        <v>3.9E-2</v>
      </c>
      <c r="V51" s="9">
        <v>0.3231</v>
      </c>
      <c r="W51" s="6">
        <v>7.1000000000000004E-3</v>
      </c>
      <c r="X51" s="6">
        <v>-4.0300000000000002E-2</v>
      </c>
      <c r="Y51" s="6"/>
      <c r="Z51" s="3">
        <v>4.6399999999999997E-2</v>
      </c>
      <c r="AA51" s="3">
        <v>0.41010000000000002</v>
      </c>
      <c r="AB51" s="22">
        <f>Z51/AA51</f>
        <v>0.11314313582053157</v>
      </c>
      <c r="AC51" s="23">
        <f>1/AB51</f>
        <v>8.8383620689655178</v>
      </c>
    </row>
    <row r="52" spans="1:29">
      <c r="A52" s="19" t="s">
        <v>228</v>
      </c>
      <c r="B52" s="19" t="s">
        <v>229</v>
      </c>
      <c r="C52" s="19">
        <f>COUNTIF(D52:H52,"&gt;0")</f>
        <v>5</v>
      </c>
      <c r="D52" s="18">
        <v>3.7622</v>
      </c>
      <c r="E52" s="18">
        <v>0.98980000000000001</v>
      </c>
      <c r="F52" s="18">
        <v>1.1086</v>
      </c>
      <c r="G52" s="18">
        <v>0.94850000000000001</v>
      </c>
      <c r="H52" s="18">
        <v>0.54410000000000003</v>
      </c>
      <c r="I52" s="21">
        <f>COUNTIF(J52:N52,"&gt;=0")</f>
        <v>5</v>
      </c>
      <c r="J52" s="15">
        <v>361465000</v>
      </c>
      <c r="K52" s="15">
        <v>232282000</v>
      </c>
      <c r="L52" s="15">
        <v>444470000</v>
      </c>
      <c r="M52" s="15">
        <v>473955000</v>
      </c>
      <c r="N52" s="15">
        <v>588754000</v>
      </c>
      <c r="O52" s="12">
        <v>0.36870000000000003</v>
      </c>
      <c r="P52" s="12">
        <v>0.40589999999999998</v>
      </c>
      <c r="Q52" s="12">
        <v>0.54579999999999995</v>
      </c>
      <c r="R52" s="12">
        <v>0.49809999999999999</v>
      </c>
      <c r="S52" s="12">
        <v>0.51690000000000003</v>
      </c>
      <c r="T52" s="9">
        <v>-8.6400000000000005E-2</v>
      </c>
      <c r="U52" s="9">
        <v>1.34E-2</v>
      </c>
      <c r="V52" s="9">
        <v>0.2291</v>
      </c>
      <c r="W52" s="6">
        <v>0.58289999999999997</v>
      </c>
      <c r="X52" s="6">
        <v>0.47849999999999998</v>
      </c>
      <c r="Y52" s="6"/>
      <c r="Z52" s="3">
        <v>0.16339999999999999</v>
      </c>
      <c r="AA52" s="3">
        <v>1.4545999999999999</v>
      </c>
      <c r="AB52" s="22">
        <f>Z52/AA52</f>
        <v>0.11233328750171868</v>
      </c>
      <c r="AC52" s="23">
        <f>1/AB52</f>
        <v>8.9020807833537337</v>
      </c>
    </row>
    <row r="53" spans="1:29">
      <c r="A53" s="19" t="s">
        <v>350</v>
      </c>
      <c r="B53" s="19" t="s">
        <v>351</v>
      </c>
      <c r="C53" s="19">
        <f>COUNTIF(D53:H53,"&gt;0")</f>
        <v>4</v>
      </c>
      <c r="D53" s="18">
        <v>0.15</v>
      </c>
      <c r="E53" s="18">
        <v>0.15</v>
      </c>
      <c r="F53" s="18">
        <v>0.15</v>
      </c>
      <c r="G53" s="18">
        <v>0.15509999999999999</v>
      </c>
      <c r="H53" s="18">
        <v>0</v>
      </c>
      <c r="I53" s="21">
        <f>COUNTIF(J53:N53,"&gt;=0")</f>
        <v>5</v>
      </c>
      <c r="J53" s="15">
        <v>357375000</v>
      </c>
      <c r="K53" s="15">
        <v>152898000</v>
      </c>
      <c r="L53" s="15">
        <v>93613000</v>
      </c>
      <c r="M53" s="15">
        <v>166056000</v>
      </c>
      <c r="N53" s="15">
        <v>192242000</v>
      </c>
      <c r="O53" s="12">
        <v>0.71230000000000004</v>
      </c>
      <c r="P53" s="12">
        <v>0.32090000000000002</v>
      </c>
      <c r="Q53" s="12">
        <v>0.18870000000000001</v>
      </c>
      <c r="R53" s="12">
        <v>0.33</v>
      </c>
      <c r="S53" s="12">
        <v>0.39550000000000002</v>
      </c>
      <c r="T53" s="9">
        <v>0.28939999999999999</v>
      </c>
      <c r="U53" s="9">
        <v>0.34420000000000001</v>
      </c>
      <c r="V53" s="9"/>
      <c r="W53" s="6">
        <v>-1.11E-2</v>
      </c>
      <c r="X53" s="6">
        <v>7.7054999999999998</v>
      </c>
      <c r="Y53" s="6"/>
      <c r="Z53" s="3">
        <v>0.1244</v>
      </c>
      <c r="AA53" s="3">
        <v>1.1129</v>
      </c>
      <c r="AB53" s="22">
        <f>Z53/AA53</f>
        <v>0.11178003414502651</v>
      </c>
      <c r="AC53" s="23">
        <f>1/AB53</f>
        <v>8.9461414790996781</v>
      </c>
    </row>
    <row r="54" spans="1:29">
      <c r="A54" s="19" t="s">
        <v>26</v>
      </c>
      <c r="B54" s="19" t="s">
        <v>27</v>
      </c>
      <c r="C54" s="19">
        <f>COUNTIF(D54:H54,"&gt;0")</f>
        <v>4</v>
      </c>
      <c r="D54" s="18">
        <v>0.17080000000000001</v>
      </c>
      <c r="E54" s="18">
        <v>0.26290000000000002</v>
      </c>
      <c r="F54" s="18">
        <v>0.37559999999999999</v>
      </c>
      <c r="G54" s="18">
        <v>0.67600000000000005</v>
      </c>
      <c r="H54" s="18"/>
      <c r="I54" s="21">
        <f>COUNTIF(J54:N54,"&gt;=0")</f>
        <v>5</v>
      </c>
      <c r="J54" s="15">
        <v>705725000</v>
      </c>
      <c r="K54" s="15">
        <v>689725000</v>
      </c>
      <c r="L54" s="15">
        <v>571192000</v>
      </c>
      <c r="M54" s="15">
        <v>751658000</v>
      </c>
      <c r="N54" s="15">
        <v>654968000</v>
      </c>
      <c r="O54" s="12">
        <v>0.45879999999999999</v>
      </c>
      <c r="P54" s="12">
        <v>0.44390000000000002</v>
      </c>
      <c r="Q54" s="12">
        <v>0.38240000000000002</v>
      </c>
      <c r="R54" s="12">
        <v>0.50990000000000002</v>
      </c>
      <c r="S54" s="12">
        <v>0.50739999999999996</v>
      </c>
      <c r="T54" s="9">
        <v>-2.0799999999999999E-2</v>
      </c>
      <c r="U54" s="9">
        <v>5.5399999999999998E-2</v>
      </c>
      <c r="V54" s="9"/>
      <c r="W54" s="6">
        <v>-0.36780000000000002</v>
      </c>
      <c r="X54" s="6"/>
      <c r="Y54" s="6"/>
      <c r="Z54" s="3">
        <v>2.5000000000000001E-2</v>
      </c>
      <c r="AA54" s="3">
        <v>0.22420000000000001</v>
      </c>
      <c r="AB54" s="22">
        <f>Z54/AA54</f>
        <v>0.11150758251561106</v>
      </c>
      <c r="AC54" s="23">
        <f>1/AB54</f>
        <v>8.968</v>
      </c>
    </row>
    <row r="55" spans="1:29">
      <c r="A55" s="19" t="s">
        <v>110</v>
      </c>
      <c r="B55" s="19" t="s">
        <v>111</v>
      </c>
      <c r="C55" s="19">
        <f>COUNTIF(D55:H55,"&gt;0")</f>
        <v>5</v>
      </c>
      <c r="D55" s="18">
        <v>0.36209999999999998</v>
      </c>
      <c r="E55" s="18">
        <v>0.31019999999999998</v>
      </c>
      <c r="F55" s="18">
        <v>0.16969999999999999</v>
      </c>
      <c r="G55" s="18">
        <v>8.9499999999999996E-2</v>
      </c>
      <c r="H55" s="18">
        <v>0.16789999999999999</v>
      </c>
      <c r="I55" s="21">
        <f>COUNTIF(J55:N55,"&gt;=0")</f>
        <v>5</v>
      </c>
      <c r="J55" s="15">
        <v>45199000</v>
      </c>
      <c r="K55" s="15">
        <v>34907000</v>
      </c>
      <c r="L55" s="15">
        <v>19010000</v>
      </c>
      <c r="M55" s="15">
        <v>11247000</v>
      </c>
      <c r="N55" s="15">
        <v>179000</v>
      </c>
      <c r="O55" s="12">
        <v>9.2799999999999994E-2</v>
      </c>
      <c r="P55" s="12">
        <v>7.4899999999999994E-2</v>
      </c>
      <c r="Q55" s="12">
        <v>4.1000000000000002E-2</v>
      </c>
      <c r="R55" s="12">
        <v>2.8299999999999999E-2</v>
      </c>
      <c r="S55" s="12">
        <v>5.0000000000000001E-4</v>
      </c>
      <c r="T55" s="9">
        <v>0.58960000000000001</v>
      </c>
      <c r="U55" s="9">
        <v>0.1459</v>
      </c>
      <c r="V55" s="9"/>
      <c r="W55" s="6">
        <v>0.59350000000000003</v>
      </c>
      <c r="X55" s="6">
        <v>0.1661</v>
      </c>
      <c r="Y55" s="6"/>
      <c r="Z55" s="3">
        <v>4.4299999999999999E-2</v>
      </c>
      <c r="AA55" s="3">
        <v>0.4</v>
      </c>
      <c r="AB55" s="22">
        <f>Z55/AA55</f>
        <v>0.11074999999999999</v>
      </c>
      <c r="AC55" s="23">
        <f>1/AB55</f>
        <v>9.0293453724604973</v>
      </c>
    </row>
    <row r="56" spans="1:29">
      <c r="A56" s="19" t="s">
        <v>346</v>
      </c>
      <c r="B56" s="19" t="s">
        <v>347</v>
      </c>
      <c r="C56" s="19">
        <f>COUNTIF(D56:H56,"&gt;0")</f>
        <v>5</v>
      </c>
      <c r="D56" s="18">
        <v>0.1249</v>
      </c>
      <c r="E56" s="18">
        <v>0.12230000000000001</v>
      </c>
      <c r="F56" s="18">
        <v>0.12230000000000001</v>
      </c>
      <c r="G56" s="18">
        <v>0.12230000000000001</v>
      </c>
      <c r="H56" s="18">
        <v>0.12230000000000001</v>
      </c>
      <c r="I56" s="21">
        <f>COUNTIF(J56:N56,"&gt;=0")</f>
        <v>5</v>
      </c>
      <c r="J56" s="15">
        <v>36931333</v>
      </c>
      <c r="K56" s="15">
        <v>25316897</v>
      </c>
      <c r="L56" s="15">
        <v>28219565</v>
      </c>
      <c r="M56" s="15">
        <v>11701783</v>
      </c>
      <c r="N56" s="15">
        <v>7569999</v>
      </c>
      <c r="O56" s="12">
        <v>7.6999999999999999E-2</v>
      </c>
      <c r="P56" s="12">
        <v>5.2600000000000001E-2</v>
      </c>
      <c r="Q56" s="12">
        <v>5.7099999999999998E-2</v>
      </c>
      <c r="R56" s="12">
        <v>2.9700000000000001E-2</v>
      </c>
      <c r="S56" s="12">
        <v>2.18E-2</v>
      </c>
      <c r="T56" s="9">
        <v>0.46679999999999999</v>
      </c>
      <c r="U56" s="9"/>
      <c r="V56" s="9">
        <v>8.2600000000000007E-2</v>
      </c>
      <c r="W56" s="6">
        <v>7.1000000000000004E-3</v>
      </c>
      <c r="X56" s="6"/>
      <c r="Y56" s="6">
        <v>2.52E-2</v>
      </c>
      <c r="Z56" s="3">
        <v>1.78E-2</v>
      </c>
      <c r="AA56" s="3">
        <v>0.16250000000000001</v>
      </c>
      <c r="AB56" s="22">
        <f>Z56/AA56</f>
        <v>0.10953846153846153</v>
      </c>
      <c r="AC56" s="23">
        <f>1/AB56</f>
        <v>9.129213483146069</v>
      </c>
    </row>
    <row r="57" spans="1:29">
      <c r="A57" s="19" t="s">
        <v>380</v>
      </c>
      <c r="B57" s="19" t="s">
        <v>381</v>
      </c>
      <c r="C57" s="19">
        <f>COUNTIF(D57:H57,"&gt;0")</f>
        <v>5</v>
      </c>
      <c r="D57" s="18">
        <v>1.2048000000000001</v>
      </c>
      <c r="E57" s="18">
        <v>0.21929999999999999</v>
      </c>
      <c r="F57" s="18">
        <v>0.36909999999999998</v>
      </c>
      <c r="G57" s="18">
        <v>0.7863</v>
      </c>
      <c r="H57" s="18">
        <v>0.78159999999999996</v>
      </c>
      <c r="I57" s="21">
        <f>COUNTIF(J57:N57,"&gt;=0")</f>
        <v>5</v>
      </c>
      <c r="J57" s="15">
        <v>2519310000</v>
      </c>
      <c r="K57" s="15">
        <v>2947098000</v>
      </c>
      <c r="L57" s="15">
        <v>536279000</v>
      </c>
      <c r="M57" s="15">
        <v>902983000</v>
      </c>
      <c r="N57" s="15">
        <v>1923559000</v>
      </c>
      <c r="O57" s="12">
        <v>0.17249999999999999</v>
      </c>
      <c r="P57" s="12">
        <v>0.20899999999999999</v>
      </c>
      <c r="Q57" s="12">
        <v>4.58E-2</v>
      </c>
      <c r="R57" s="12">
        <v>8.0500000000000002E-2</v>
      </c>
      <c r="S57" s="12">
        <v>0.17</v>
      </c>
      <c r="T57" s="9">
        <v>0.4078</v>
      </c>
      <c r="U57" s="9">
        <v>5.67E-2</v>
      </c>
      <c r="V57" s="9">
        <v>9.1600000000000001E-2</v>
      </c>
      <c r="W57" s="6">
        <v>0.15279999999999999</v>
      </c>
      <c r="X57" s="6">
        <v>7.3099999999999998E-2</v>
      </c>
      <c r="Y57" s="6">
        <v>0.11840000000000001</v>
      </c>
      <c r="Z57" s="3">
        <v>3.04E-2</v>
      </c>
      <c r="AA57" s="3">
        <v>0.27939999999999998</v>
      </c>
      <c r="AB57" s="22">
        <f>Z57/AA57</f>
        <v>0.10880458124552614</v>
      </c>
      <c r="AC57" s="23">
        <f>1/AB57</f>
        <v>9.1907894736842088</v>
      </c>
    </row>
    <row r="58" spans="1:29">
      <c r="A58" s="19" t="s">
        <v>148</v>
      </c>
      <c r="B58" s="19" t="s">
        <v>149</v>
      </c>
      <c r="C58" s="19">
        <f>COUNTIF(D58:H58,"&gt;0")</f>
        <v>5</v>
      </c>
      <c r="D58" s="18">
        <v>0.88660000000000005</v>
      </c>
      <c r="E58" s="18">
        <v>0.88660000000000005</v>
      </c>
      <c r="F58" s="18">
        <v>0.51419999999999999</v>
      </c>
      <c r="G58" s="18">
        <v>0.94479999999999997</v>
      </c>
      <c r="H58" s="18">
        <v>2.6316999999999999</v>
      </c>
      <c r="I58" s="21">
        <f>COUNTIF(J58:N58,"&gt;=0")</f>
        <v>5</v>
      </c>
      <c r="J58" s="15">
        <v>435779000</v>
      </c>
      <c r="K58" s="15">
        <v>393057000</v>
      </c>
      <c r="L58" s="15">
        <v>363070000</v>
      </c>
      <c r="M58" s="15">
        <v>251559000</v>
      </c>
      <c r="N58" s="15">
        <v>156556000</v>
      </c>
      <c r="O58" s="12">
        <v>9.4799999999999995E-2</v>
      </c>
      <c r="P58" s="12">
        <v>9.5899999999999999E-2</v>
      </c>
      <c r="Q58" s="12">
        <v>8.7900000000000006E-2</v>
      </c>
      <c r="R58" s="12">
        <v>6.9500000000000006E-2</v>
      </c>
      <c r="S58" s="12">
        <v>5.4899999999999997E-2</v>
      </c>
      <c r="T58" s="9">
        <v>0.20100000000000001</v>
      </c>
      <c r="U58" s="9">
        <v>7.4000000000000003E-3</v>
      </c>
      <c r="V58" s="9">
        <v>5.9400000000000001E-2</v>
      </c>
      <c r="W58" s="6"/>
      <c r="X58" s="6"/>
      <c r="Y58" s="6"/>
      <c r="Z58" s="3">
        <v>2.0899999999999998E-2</v>
      </c>
      <c r="AA58" s="3">
        <v>0.19500000000000001</v>
      </c>
      <c r="AB58" s="22">
        <f>Z58/AA58</f>
        <v>0.10717948717948717</v>
      </c>
      <c r="AC58" s="23">
        <f>1/AB58</f>
        <v>9.330143540669857</v>
      </c>
    </row>
    <row r="59" spans="1:29">
      <c r="A59" s="19" t="s">
        <v>146</v>
      </c>
      <c r="B59" s="19" t="s">
        <v>147</v>
      </c>
      <c r="C59" s="19">
        <f>COUNTIF(D59:H59,"&gt;0")</f>
        <v>5</v>
      </c>
      <c r="D59" s="18">
        <v>0.88190000000000002</v>
      </c>
      <c r="E59" s="18">
        <v>0.88190000000000002</v>
      </c>
      <c r="F59" s="18">
        <v>0.51139999999999997</v>
      </c>
      <c r="G59" s="18">
        <v>0.93979999999999997</v>
      </c>
      <c r="H59" s="18">
        <v>2.6177000000000001</v>
      </c>
      <c r="I59" s="21">
        <f>COUNTIF(J59:N59,"&gt;=0")</f>
        <v>5</v>
      </c>
      <c r="J59" s="15">
        <v>435779000</v>
      </c>
      <c r="K59" s="15">
        <v>393057000</v>
      </c>
      <c r="L59" s="15">
        <v>363070000</v>
      </c>
      <c r="M59" s="15">
        <v>251559000</v>
      </c>
      <c r="N59" s="15">
        <v>156556000</v>
      </c>
      <c r="O59" s="12">
        <v>9.4799999999999995E-2</v>
      </c>
      <c r="P59" s="12">
        <v>9.5899999999999999E-2</v>
      </c>
      <c r="Q59" s="12">
        <v>8.7900000000000006E-2</v>
      </c>
      <c r="R59" s="12">
        <v>6.9500000000000006E-2</v>
      </c>
      <c r="S59" s="12">
        <v>5.4899999999999997E-2</v>
      </c>
      <c r="T59" s="9">
        <v>0.20100000000000001</v>
      </c>
      <c r="U59" s="9">
        <v>7.4000000000000003E-3</v>
      </c>
      <c r="V59" s="9">
        <v>5.9400000000000001E-2</v>
      </c>
      <c r="W59" s="6"/>
      <c r="X59" s="6"/>
      <c r="Y59" s="6"/>
      <c r="Z59" s="3">
        <v>2.0299999999999999E-2</v>
      </c>
      <c r="AA59" s="3">
        <v>0.19500000000000001</v>
      </c>
      <c r="AB59" s="22">
        <f>Z59/AA59</f>
        <v>0.10410256410256409</v>
      </c>
      <c r="AC59" s="23">
        <f>1/AB59</f>
        <v>9.6059113300492616</v>
      </c>
    </row>
    <row r="60" spans="1:29">
      <c r="A60" s="19" t="s">
        <v>394</v>
      </c>
      <c r="B60" s="19" t="s">
        <v>395</v>
      </c>
      <c r="C60" s="19">
        <f>COUNTIF(D60:H60,"&gt;0")</f>
        <v>5</v>
      </c>
      <c r="D60" s="18">
        <v>0.60289999999999999</v>
      </c>
      <c r="E60" s="18">
        <v>0.53320000000000001</v>
      </c>
      <c r="F60" s="18">
        <v>0.504</v>
      </c>
      <c r="G60" s="18">
        <v>0.38940000000000002</v>
      </c>
      <c r="H60" s="18">
        <v>0.66279999999999994</v>
      </c>
      <c r="I60" s="21">
        <f>COUNTIF(J60:N60,"&gt;=0")</f>
        <v>5</v>
      </c>
      <c r="J60" s="15">
        <v>776423000</v>
      </c>
      <c r="K60" s="15">
        <v>698421000</v>
      </c>
      <c r="L60" s="15">
        <v>737672000</v>
      </c>
      <c r="M60" s="15">
        <v>555029000</v>
      </c>
      <c r="N60" s="15">
        <v>487153000</v>
      </c>
      <c r="O60" s="12">
        <v>4.3700000000000003E-2</v>
      </c>
      <c r="P60" s="12">
        <v>4.2900000000000001E-2</v>
      </c>
      <c r="Q60" s="12">
        <v>4.9000000000000002E-2</v>
      </c>
      <c r="R60" s="12">
        <v>4.2000000000000003E-2</v>
      </c>
      <c r="S60" s="12">
        <v>4.1399999999999999E-2</v>
      </c>
      <c r="T60" s="9">
        <v>0.11799999999999999</v>
      </c>
      <c r="U60" s="9">
        <v>0.10340000000000001</v>
      </c>
      <c r="V60" s="9">
        <v>9.64E-2</v>
      </c>
      <c r="W60" s="6">
        <v>0.15679999999999999</v>
      </c>
      <c r="X60" s="6">
        <v>-1.2200000000000001E-2</v>
      </c>
      <c r="Y60" s="6"/>
      <c r="Z60" s="3">
        <v>2.6700000000000002E-2</v>
      </c>
      <c r="AA60" s="3">
        <v>0.2621</v>
      </c>
      <c r="AB60" s="22">
        <f>Z60/AA60</f>
        <v>0.10186951545211752</v>
      </c>
      <c r="AC60" s="23">
        <f>1/AB60</f>
        <v>9.8164794007490634</v>
      </c>
    </row>
    <row r="61" spans="1:29">
      <c r="A61" s="19" t="s">
        <v>396</v>
      </c>
      <c r="B61" s="19" t="s">
        <v>397</v>
      </c>
      <c r="C61" s="19">
        <f>COUNTIF(D61:H61,"&gt;0")</f>
        <v>5</v>
      </c>
      <c r="D61" s="18">
        <v>0.19009999999999999</v>
      </c>
      <c r="E61" s="18">
        <v>0.15359999999999999</v>
      </c>
      <c r="F61" s="18">
        <v>0.1452</v>
      </c>
      <c r="G61" s="18">
        <v>0.11219999999999999</v>
      </c>
      <c r="H61" s="18">
        <v>0.191</v>
      </c>
      <c r="I61" s="21">
        <f>COUNTIF(J61:N61,"&gt;=0")</f>
        <v>5</v>
      </c>
      <c r="J61" s="15">
        <v>776423000</v>
      </c>
      <c r="K61" s="15">
        <v>698421000</v>
      </c>
      <c r="L61" s="15">
        <v>737672000</v>
      </c>
      <c r="M61" s="15">
        <v>555029000</v>
      </c>
      <c r="N61" s="15">
        <v>487153000</v>
      </c>
      <c r="O61" s="12">
        <v>4.3700000000000003E-2</v>
      </c>
      <c r="P61" s="12">
        <v>4.2900000000000001E-2</v>
      </c>
      <c r="Q61" s="12">
        <v>4.9000000000000002E-2</v>
      </c>
      <c r="R61" s="12">
        <v>4.2000000000000003E-2</v>
      </c>
      <c r="S61" s="12">
        <v>4.1399999999999999E-2</v>
      </c>
      <c r="T61" s="9">
        <v>0.11799999999999999</v>
      </c>
      <c r="U61" s="9">
        <v>0.10340000000000001</v>
      </c>
      <c r="V61" s="9">
        <v>9.64E-2</v>
      </c>
      <c r="W61" s="6">
        <v>0.192</v>
      </c>
      <c r="X61" s="6">
        <v>5.7000000000000002E-3</v>
      </c>
      <c r="Y61" s="6"/>
      <c r="Z61" s="3">
        <v>2.6599999999999999E-2</v>
      </c>
      <c r="AA61" s="3">
        <v>0.2621</v>
      </c>
      <c r="AB61" s="22">
        <f>Z61/AA61</f>
        <v>0.10148798168637924</v>
      </c>
      <c r="AC61" s="23">
        <f>1/AB61</f>
        <v>9.8533834586466167</v>
      </c>
    </row>
    <row r="62" spans="1:29">
      <c r="A62" s="19" t="s">
        <v>166</v>
      </c>
      <c r="B62" s="19" t="s">
        <v>167</v>
      </c>
      <c r="C62" s="19">
        <f>COUNTIF(D62:H62,"&gt;0")</f>
        <v>5</v>
      </c>
      <c r="D62" s="18">
        <v>0.93159999999999998</v>
      </c>
      <c r="E62" s="18">
        <v>2.1534</v>
      </c>
      <c r="F62" s="18">
        <v>0.67759999999999998</v>
      </c>
      <c r="G62" s="18">
        <v>0.70150000000000001</v>
      </c>
      <c r="H62" s="18">
        <v>0.66359999999999997</v>
      </c>
      <c r="I62" s="21">
        <f>COUNTIF(J62:N62,"&gt;=0")</f>
        <v>5</v>
      </c>
      <c r="J62" s="15">
        <v>1510530000</v>
      </c>
      <c r="K62" s="15">
        <v>1390087000</v>
      </c>
      <c r="L62" s="15">
        <v>968263000</v>
      </c>
      <c r="M62" s="15">
        <v>643292000</v>
      </c>
      <c r="N62" s="15">
        <v>523248000</v>
      </c>
      <c r="O62" s="12">
        <v>0.19689999999999999</v>
      </c>
      <c r="P62" s="12">
        <v>0.18429999999999999</v>
      </c>
      <c r="Q62" s="12">
        <v>0.11459999999999999</v>
      </c>
      <c r="R62" s="12">
        <v>7.9000000000000001E-2</v>
      </c>
      <c r="S62" s="12">
        <v>7.6100000000000001E-2</v>
      </c>
      <c r="T62" s="9">
        <v>0.32940000000000003</v>
      </c>
      <c r="U62" s="9">
        <v>0.1086</v>
      </c>
      <c r="V62" s="9"/>
      <c r="W62" s="6">
        <v>9.9199999999999997E-2</v>
      </c>
      <c r="X62" s="6">
        <v>0.10829999999999999</v>
      </c>
      <c r="Y62" s="6">
        <v>0.10249999999999999</v>
      </c>
      <c r="Z62" s="3">
        <v>3.0099999999999998E-2</v>
      </c>
      <c r="AA62" s="3">
        <v>0.29820000000000002</v>
      </c>
      <c r="AB62" s="22">
        <f>Z62/AA62</f>
        <v>0.10093896713615022</v>
      </c>
      <c r="AC62" s="23">
        <f>1/AB62</f>
        <v>9.9069767441860481</v>
      </c>
    </row>
    <row r="63" spans="1:29">
      <c r="A63" s="19" t="s">
        <v>84</v>
      </c>
      <c r="B63" s="19" t="s">
        <v>85</v>
      </c>
      <c r="C63" s="19">
        <f>COUNTIF(D63:H63,"&gt;0")</f>
        <v>5</v>
      </c>
      <c r="D63" s="18">
        <v>7.5600000000000001E-2</v>
      </c>
      <c r="E63" s="18">
        <v>0.1096</v>
      </c>
      <c r="F63" s="18">
        <v>8.3099999999999993E-2</v>
      </c>
      <c r="G63" s="18">
        <v>7.1999999999999995E-2</v>
      </c>
      <c r="H63" s="18">
        <v>8.1000000000000003E-2</v>
      </c>
      <c r="I63" s="21">
        <f>COUNTIF(J63:N63,"&gt;=0")</f>
        <v>5</v>
      </c>
      <c r="J63" s="15">
        <v>49685000</v>
      </c>
      <c r="K63" s="15">
        <v>91545000</v>
      </c>
      <c r="L63" s="15">
        <v>84799000</v>
      </c>
      <c r="M63" s="15">
        <v>66080000</v>
      </c>
      <c r="N63" s="15">
        <v>91107000</v>
      </c>
      <c r="O63" s="12">
        <v>4.2999999999999997E-2</v>
      </c>
      <c r="P63" s="12">
        <v>5.8799999999999998E-2</v>
      </c>
      <c r="Q63" s="12">
        <v>5.2400000000000002E-2</v>
      </c>
      <c r="R63" s="12">
        <v>4.8599999999999997E-2</v>
      </c>
      <c r="S63" s="12">
        <v>8.1500000000000003E-2</v>
      </c>
      <c r="T63" s="9">
        <v>-9.0300000000000005E-2</v>
      </c>
      <c r="U63" s="9">
        <v>-0.12479999999999999</v>
      </c>
      <c r="V63" s="9">
        <v>-9.4299999999999995E-2</v>
      </c>
      <c r="W63" s="6">
        <v>1.67E-2</v>
      </c>
      <c r="X63" s="6">
        <v>-5.9299999999999999E-2</v>
      </c>
      <c r="Y63" s="6">
        <v>-0.1172</v>
      </c>
      <c r="Z63" s="3">
        <v>1.3299999999999999E-2</v>
      </c>
      <c r="AA63" s="3">
        <v>0.1348</v>
      </c>
      <c r="AB63" s="22">
        <f>Z63/AA63</f>
        <v>9.8664688427299696E-2</v>
      </c>
      <c r="AC63" s="23">
        <f>1/AB63</f>
        <v>10.135338345864662</v>
      </c>
    </row>
    <row r="64" spans="1:29">
      <c r="A64" s="19" t="s">
        <v>368</v>
      </c>
      <c r="B64" s="19" t="s">
        <v>369</v>
      </c>
      <c r="C64" s="19">
        <f>COUNTIF(D64:H64,"&gt;0")</f>
        <v>5</v>
      </c>
      <c r="D64" s="18">
        <v>0.15049999999999999</v>
      </c>
      <c r="E64" s="18">
        <v>0.40279999999999999</v>
      </c>
      <c r="F64" s="18">
        <v>0.39439999999999997</v>
      </c>
      <c r="G64" s="18">
        <v>0.31240000000000001</v>
      </c>
      <c r="H64" s="18">
        <v>0.33229999999999998</v>
      </c>
      <c r="I64" s="21">
        <f>COUNTIF(J64:N64,"&gt;=0")</f>
        <v>5</v>
      </c>
      <c r="J64" s="15">
        <v>43536000</v>
      </c>
      <c r="K64" s="15">
        <v>50783000</v>
      </c>
      <c r="L64" s="15">
        <v>51537000</v>
      </c>
      <c r="M64" s="15">
        <v>32828000</v>
      </c>
      <c r="N64" s="15">
        <v>44923000</v>
      </c>
      <c r="O64" s="12">
        <v>141.35059999999999</v>
      </c>
      <c r="P64" s="12">
        <v>212.4812</v>
      </c>
      <c r="Q64" s="12">
        <v>272.6825</v>
      </c>
      <c r="R64" s="12">
        <v>144.61670000000001</v>
      </c>
      <c r="S64" s="12">
        <v>214.9426</v>
      </c>
      <c r="T64" s="9">
        <v>9.8699999999999996E-2</v>
      </c>
      <c r="U64" s="9">
        <v>-3.6400000000000002E-2</v>
      </c>
      <c r="V64" s="9">
        <v>-3.4700000000000002E-2</v>
      </c>
      <c r="W64" s="6">
        <v>-0.2162</v>
      </c>
      <c r="X64" s="6">
        <v>-0.17280000000000001</v>
      </c>
      <c r="Y64" s="6">
        <v>-3.9800000000000002E-2</v>
      </c>
      <c r="Z64" s="3">
        <v>9.0899999999999995E-2</v>
      </c>
      <c r="AA64" s="3">
        <v>0.92669999999999997</v>
      </c>
      <c r="AB64" s="22">
        <f>Z64/AA64</f>
        <v>9.8089996762706369E-2</v>
      </c>
      <c r="AC64" s="23">
        <f>1/AB64</f>
        <v>10.194719471947195</v>
      </c>
    </row>
    <row r="65" spans="1:29">
      <c r="A65" s="19" t="s">
        <v>418</v>
      </c>
      <c r="B65" s="19" t="s">
        <v>419</v>
      </c>
      <c r="C65" s="19">
        <f>COUNTIF(D65:H65,"&gt;0")</f>
        <v>5</v>
      </c>
      <c r="D65" s="18">
        <v>0.13009999999999999</v>
      </c>
      <c r="E65" s="18">
        <v>0.12540000000000001</v>
      </c>
      <c r="F65" s="18">
        <v>0.12690000000000001</v>
      </c>
      <c r="G65" s="18">
        <v>0.1222</v>
      </c>
      <c r="H65" s="18">
        <v>4.8500000000000001E-2</v>
      </c>
      <c r="I65" s="21">
        <f>COUNTIF(J65:N65,"&gt;=0")</f>
        <v>5</v>
      </c>
      <c r="J65" s="15">
        <v>35448000</v>
      </c>
      <c r="K65" s="15">
        <v>2866000</v>
      </c>
      <c r="L65" s="15">
        <v>24780000</v>
      </c>
      <c r="M65" s="15">
        <v>38511000</v>
      </c>
      <c r="N65" s="15">
        <v>59171000</v>
      </c>
      <c r="O65" s="12">
        <v>8.0299999999999996E-2</v>
      </c>
      <c r="P65" s="12">
        <v>9.4999999999999998E-3</v>
      </c>
      <c r="Q65" s="12">
        <v>6.5299999999999997E-2</v>
      </c>
      <c r="R65" s="12">
        <v>0.1041</v>
      </c>
      <c r="S65" s="12">
        <v>0.1138</v>
      </c>
      <c r="T65" s="9">
        <v>-3.9399999999999998E-2</v>
      </c>
      <c r="U65" s="9">
        <v>5.1200000000000002E-2</v>
      </c>
      <c r="V65" s="9">
        <v>4.8800000000000003E-2</v>
      </c>
      <c r="W65" s="6">
        <v>2.0899999999999998E-2</v>
      </c>
      <c r="X65" s="6"/>
      <c r="Y65" s="6"/>
      <c r="Z65" s="3">
        <v>6.7299999999999999E-2</v>
      </c>
      <c r="AA65" s="3">
        <v>0.69099999999999995</v>
      </c>
      <c r="AB65" s="22">
        <f>Z65/AA65</f>
        <v>9.7395079594790171E-2</v>
      </c>
      <c r="AC65" s="23">
        <f>1/AB65</f>
        <v>10.26745913818722</v>
      </c>
    </row>
    <row r="66" spans="1:29">
      <c r="A66" s="19" t="s">
        <v>224</v>
      </c>
      <c r="B66" s="19" t="s">
        <v>225</v>
      </c>
      <c r="C66" s="19">
        <f>COUNTIF(D66:H66,"&gt;0")</f>
        <v>5</v>
      </c>
      <c r="D66" s="18">
        <v>8.0999999999999996E-3</v>
      </c>
      <c r="E66" s="18">
        <v>8.0999999999999996E-3</v>
      </c>
      <c r="F66" s="18">
        <v>4.1799999999999997E-2</v>
      </c>
      <c r="G66" s="18">
        <v>0.2049</v>
      </c>
      <c r="H66" s="18">
        <v>0.2049</v>
      </c>
      <c r="I66" s="21">
        <f>COUNTIF(J66:N66,"&gt;=0")</f>
        <v>5</v>
      </c>
      <c r="J66" s="15">
        <v>41937000</v>
      </c>
      <c r="K66" s="15">
        <v>33578000</v>
      </c>
      <c r="L66" s="15">
        <v>10508000</v>
      </c>
      <c r="M66" s="15">
        <v>27382000</v>
      </c>
      <c r="N66" s="15">
        <v>88862000</v>
      </c>
      <c r="O66" s="12">
        <v>3.4799999999999998E-2</v>
      </c>
      <c r="P66" s="12">
        <v>2.93E-2</v>
      </c>
      <c r="Q66" s="12">
        <v>9.1999999999999998E-3</v>
      </c>
      <c r="R66" s="12">
        <v>2.46E-2</v>
      </c>
      <c r="S66" s="12">
        <v>7.9500000000000001E-2</v>
      </c>
      <c r="T66" s="9">
        <v>0.15260000000000001</v>
      </c>
      <c r="U66" s="9">
        <v>-0.13850000000000001</v>
      </c>
      <c r="V66" s="9">
        <v>-4.8000000000000001E-2</v>
      </c>
      <c r="W66" s="6"/>
      <c r="X66" s="6"/>
      <c r="Y66" s="6"/>
      <c r="Z66" s="3">
        <v>1.4200000000000001E-2</v>
      </c>
      <c r="AA66" s="3">
        <v>0.14630000000000001</v>
      </c>
      <c r="AB66" s="22">
        <f>Z66/AA66</f>
        <v>9.7060833902939167E-2</v>
      </c>
      <c r="AC66" s="23">
        <f>1/AB66</f>
        <v>10.30281690140845</v>
      </c>
    </row>
    <row r="67" spans="1:29">
      <c r="A67" s="19" t="s">
        <v>386</v>
      </c>
      <c r="B67" s="19" t="s">
        <v>387</v>
      </c>
      <c r="C67" s="19">
        <f>COUNTIF(D67:H67,"&gt;0")</f>
        <v>5</v>
      </c>
      <c r="D67" s="18">
        <v>2.1101999999999999</v>
      </c>
      <c r="E67" s="18">
        <v>0.57079999999999997</v>
      </c>
      <c r="F67" s="18">
        <v>0.26640000000000003</v>
      </c>
      <c r="G67" s="18">
        <v>0.36959999999999998</v>
      </c>
      <c r="H67" s="18">
        <v>0.14749999999999999</v>
      </c>
      <c r="I67" s="21">
        <f>COUNTIF(J67:N67,"&gt;=0")</f>
        <v>5</v>
      </c>
      <c r="J67" s="15">
        <v>369262000</v>
      </c>
      <c r="K67" s="15">
        <v>15641000</v>
      </c>
      <c r="L67" s="15">
        <v>121171000</v>
      </c>
      <c r="M67" s="15">
        <v>70143000</v>
      </c>
      <c r="N67" s="15">
        <v>96603000</v>
      </c>
      <c r="O67" s="12">
        <v>0.1663</v>
      </c>
      <c r="P67" s="12">
        <v>9.4000000000000004E-3</v>
      </c>
      <c r="Q67" s="12">
        <v>6.88E-2</v>
      </c>
      <c r="R67" s="12">
        <v>4.6800000000000001E-2</v>
      </c>
      <c r="S67" s="12">
        <v>8.1799999999999998E-2</v>
      </c>
      <c r="T67" s="9">
        <v>0.747</v>
      </c>
      <c r="U67" s="9">
        <v>0.57979999999999998</v>
      </c>
      <c r="V67" s="9">
        <v>0.28249999999999997</v>
      </c>
      <c r="W67" s="6">
        <v>0.7873</v>
      </c>
      <c r="X67" s="6">
        <v>0.2843</v>
      </c>
      <c r="Y67" s="6"/>
      <c r="Z67" s="3">
        <v>4.7800000000000002E-2</v>
      </c>
      <c r="AA67" s="3">
        <v>0.49390000000000001</v>
      </c>
      <c r="AB67" s="22">
        <f>Z67/AA67</f>
        <v>9.6780724843085641E-2</v>
      </c>
      <c r="AC67" s="23">
        <f>1/AB67</f>
        <v>10.332635983263598</v>
      </c>
    </row>
    <row r="68" spans="1:29">
      <c r="A68" s="19" t="s">
        <v>198</v>
      </c>
      <c r="B68" s="19" t="s">
        <v>199</v>
      </c>
      <c r="C68" s="19">
        <f>COUNTIF(D68:H68,"&gt;0")</f>
        <v>5</v>
      </c>
      <c r="D68" s="18">
        <v>1.2758</v>
      </c>
      <c r="E68" s="18">
        <v>0.9</v>
      </c>
      <c r="F68" s="18">
        <v>3.2227000000000001</v>
      </c>
      <c r="G68" s="18">
        <v>1.3713</v>
      </c>
      <c r="H68" s="18">
        <v>1.1079000000000001</v>
      </c>
      <c r="I68" s="21">
        <f>COUNTIF(J68:N68,"&gt;=0")</f>
        <v>5</v>
      </c>
      <c r="J68" s="15">
        <v>374425000</v>
      </c>
      <c r="K68" s="15">
        <v>351688000</v>
      </c>
      <c r="L68" s="15">
        <v>371179000</v>
      </c>
      <c r="M68" s="15">
        <v>439030000</v>
      </c>
      <c r="N68" s="15">
        <v>323694000</v>
      </c>
      <c r="O68" s="12">
        <v>6.4399999999999999E-2</v>
      </c>
      <c r="P68" s="12">
        <v>7.3999999999999996E-2</v>
      </c>
      <c r="Q68" s="12">
        <v>6.6500000000000004E-2</v>
      </c>
      <c r="R68" s="12">
        <v>9.2200000000000004E-2</v>
      </c>
      <c r="S68" s="12">
        <v>9.1200000000000003E-2</v>
      </c>
      <c r="T68" s="9">
        <v>-0.1157</v>
      </c>
      <c r="U68" s="9">
        <v>0.1055</v>
      </c>
      <c r="V68" s="9">
        <v>-1.0500000000000001E-2</v>
      </c>
      <c r="W68" s="6">
        <v>0.32950000000000002</v>
      </c>
      <c r="X68" s="6">
        <v>-0.1022</v>
      </c>
      <c r="Y68" s="6">
        <v>-0.14480000000000001</v>
      </c>
      <c r="Z68" s="3">
        <v>6.6500000000000004E-2</v>
      </c>
      <c r="AA68" s="3">
        <v>0.68740000000000001</v>
      </c>
      <c r="AB68" s="22">
        <f>Z68/AA68</f>
        <v>9.6741344195519358E-2</v>
      </c>
      <c r="AC68" s="23">
        <f>1/AB68</f>
        <v>10.336842105263157</v>
      </c>
    </row>
    <row r="69" spans="1:29">
      <c r="A69" s="19" t="s">
        <v>400</v>
      </c>
      <c r="B69" s="19" t="s">
        <v>401</v>
      </c>
      <c r="C69" s="19">
        <f>COUNTIF(D69:H69,"&gt;0")</f>
        <v>5</v>
      </c>
      <c r="D69" s="18">
        <v>1.7276</v>
      </c>
      <c r="E69" s="18">
        <v>2.6454</v>
      </c>
      <c r="F69" s="18">
        <v>2.1497999999999999</v>
      </c>
      <c r="G69" s="18">
        <v>2.8702000000000001</v>
      </c>
      <c r="H69" s="18">
        <v>2.1562999999999999</v>
      </c>
      <c r="I69" s="21">
        <f>COUNTIF(J69:N69,"&gt;=0")</f>
        <v>5</v>
      </c>
      <c r="J69" s="15">
        <v>648285000</v>
      </c>
      <c r="K69" s="15">
        <v>862066000</v>
      </c>
      <c r="L69" s="15">
        <v>909423000</v>
      </c>
      <c r="M69" s="15">
        <v>904845000</v>
      </c>
      <c r="N69" s="15">
        <v>892852000</v>
      </c>
      <c r="O69" s="12">
        <v>0.60189999999999999</v>
      </c>
      <c r="P69" s="12">
        <v>0.61970000000000003</v>
      </c>
      <c r="Q69" s="12">
        <v>0.58960000000000001</v>
      </c>
      <c r="R69" s="12">
        <v>0.60489999999999999</v>
      </c>
      <c r="S69" s="12">
        <v>0.61670000000000003</v>
      </c>
      <c r="T69" s="9">
        <v>-0.1052</v>
      </c>
      <c r="U69" s="9">
        <v>1.9300000000000001E-2</v>
      </c>
      <c r="V69" s="9">
        <v>0.1171</v>
      </c>
      <c r="W69" s="6">
        <v>-0.15570000000000001</v>
      </c>
      <c r="X69" s="6">
        <v>-3.32E-2</v>
      </c>
      <c r="Y69" s="6">
        <v>7.85E-2</v>
      </c>
      <c r="Z69" s="3">
        <v>6.0999999999999999E-2</v>
      </c>
      <c r="AA69" s="3">
        <v>0.65439999999999998</v>
      </c>
      <c r="AB69" s="22">
        <f>Z69/AA69</f>
        <v>9.3215158924205385E-2</v>
      </c>
      <c r="AC69" s="23">
        <f>1/AB69</f>
        <v>10.727868852459016</v>
      </c>
    </row>
    <row r="70" spans="1:29">
      <c r="A70" s="19" t="s">
        <v>268</v>
      </c>
      <c r="B70" s="19" t="s">
        <v>269</v>
      </c>
      <c r="C70" s="19">
        <f>COUNTIF(D70:H70,"&gt;0")</f>
        <v>5</v>
      </c>
      <c r="D70" s="18">
        <v>0.29210000000000003</v>
      </c>
      <c r="E70" s="18">
        <v>0.5524</v>
      </c>
      <c r="F70" s="18">
        <v>0.45169999999999999</v>
      </c>
      <c r="G70" s="18">
        <v>0.2833</v>
      </c>
      <c r="H70" s="18">
        <v>0.2324</v>
      </c>
      <c r="I70" s="21">
        <f>COUNTIF(J70:N70,"&gt;=0")</f>
        <v>5</v>
      </c>
      <c r="J70" s="15">
        <v>8522000000</v>
      </c>
      <c r="K70" s="15">
        <v>8216000000</v>
      </c>
      <c r="L70" s="15">
        <v>8994000000</v>
      </c>
      <c r="M70" s="15">
        <v>8161000000</v>
      </c>
      <c r="N70" s="15">
        <v>6011000000</v>
      </c>
      <c r="O70" s="12">
        <v>1.7150000000000001</v>
      </c>
      <c r="P70" s="12">
        <v>1.7528999999999999</v>
      </c>
      <c r="Q70" s="12">
        <v>1.8411</v>
      </c>
      <c r="R70" s="12">
        <v>1.6254</v>
      </c>
      <c r="S70" s="12">
        <v>1.1365000000000001</v>
      </c>
      <c r="T70" s="9">
        <v>1.15E-2</v>
      </c>
      <c r="U70" s="9">
        <v>0.10580000000000001</v>
      </c>
      <c r="V70" s="9">
        <v>7.7100000000000002E-2</v>
      </c>
      <c r="W70" s="6">
        <v>1.0200000000000001E-2</v>
      </c>
      <c r="X70" s="6">
        <v>1.8599999999999998E-2</v>
      </c>
      <c r="Y70" s="6">
        <v>7.3300000000000004E-2</v>
      </c>
      <c r="Z70" s="3">
        <v>7.9699999999999993E-2</v>
      </c>
      <c r="AA70" s="3">
        <v>0.85619999999999996</v>
      </c>
      <c r="AB70" s="22">
        <f>Z70/AA70</f>
        <v>9.3085727633730436E-2</v>
      </c>
      <c r="AC70" s="23">
        <f>1/AB70</f>
        <v>10.742785445420326</v>
      </c>
    </row>
    <row r="71" spans="1:29">
      <c r="A71" s="19" t="s">
        <v>196</v>
      </c>
      <c r="B71" s="19" t="s">
        <v>197</v>
      </c>
      <c r="C71" s="19">
        <f>COUNTIF(D71:H71,"&gt;0")</f>
        <v>5</v>
      </c>
      <c r="D71" s="18">
        <v>1.1597999999999999</v>
      </c>
      <c r="E71" s="18">
        <v>0.86809999999999998</v>
      </c>
      <c r="F71" s="18">
        <v>3.1084000000000001</v>
      </c>
      <c r="G71" s="18">
        <v>1.3227</v>
      </c>
      <c r="H71" s="18">
        <v>1.0686</v>
      </c>
      <c r="I71" s="21">
        <f>COUNTIF(J71:N71,"&gt;=0")</f>
        <v>5</v>
      </c>
      <c r="J71" s="15">
        <v>374425000</v>
      </c>
      <c r="K71" s="15">
        <v>351688000</v>
      </c>
      <c r="L71" s="15">
        <v>371179000</v>
      </c>
      <c r="M71" s="15">
        <v>439030000</v>
      </c>
      <c r="N71" s="15">
        <v>323694000</v>
      </c>
      <c r="O71" s="12">
        <v>6.4399999999999999E-2</v>
      </c>
      <c r="P71" s="12">
        <v>7.3999999999999996E-2</v>
      </c>
      <c r="Q71" s="12">
        <v>6.6500000000000004E-2</v>
      </c>
      <c r="R71" s="12">
        <v>9.2200000000000004E-2</v>
      </c>
      <c r="S71" s="12">
        <v>9.1200000000000003E-2</v>
      </c>
      <c r="T71" s="9">
        <v>-0.1157</v>
      </c>
      <c r="U71" s="9">
        <v>0.1055</v>
      </c>
      <c r="V71" s="9">
        <v>-1.0500000000000001E-2</v>
      </c>
      <c r="W71" s="6">
        <v>0.30349999999999999</v>
      </c>
      <c r="X71" s="6">
        <v>-0.11269999999999999</v>
      </c>
      <c r="Y71" s="6">
        <v>-6.2E-2</v>
      </c>
      <c r="Z71" s="3">
        <v>5.8000000000000003E-2</v>
      </c>
      <c r="AA71" s="3">
        <v>0.62490000000000001</v>
      </c>
      <c r="AB71" s="22">
        <f>Z71/AA71</f>
        <v>9.2814850376060173E-2</v>
      </c>
      <c r="AC71" s="23">
        <f>1/AB71</f>
        <v>10.774137931034483</v>
      </c>
    </row>
    <row r="72" spans="1:29">
      <c r="A72" s="19" t="s">
        <v>270</v>
      </c>
      <c r="B72" s="19" t="s">
        <v>271</v>
      </c>
      <c r="C72" s="19">
        <f>COUNTIF(D72:H72,"&gt;0")</f>
        <v>5</v>
      </c>
      <c r="D72" s="18">
        <v>1.4988999999999999</v>
      </c>
      <c r="E72" s="18">
        <v>1.5680000000000001</v>
      </c>
      <c r="F72" s="18">
        <v>1.3582000000000001</v>
      </c>
      <c r="G72" s="18">
        <v>0.8165</v>
      </c>
      <c r="H72" s="18">
        <v>0.74309999999999998</v>
      </c>
      <c r="I72" s="21">
        <f>COUNTIF(J72:N72,"&gt;=0")</f>
        <v>5</v>
      </c>
      <c r="J72" s="15">
        <v>24268000000</v>
      </c>
      <c r="K72" s="15">
        <v>23582000000</v>
      </c>
      <c r="L72" s="15">
        <v>26156000000</v>
      </c>
      <c r="M72" s="15">
        <v>21861000000</v>
      </c>
      <c r="N72" s="15">
        <v>16522000000</v>
      </c>
      <c r="O72" s="12">
        <v>0.16439999999999999</v>
      </c>
      <c r="P72" s="12">
        <v>0.1353</v>
      </c>
      <c r="Q72" s="12">
        <v>0.2019</v>
      </c>
      <c r="R72" s="12">
        <v>0.1694</v>
      </c>
      <c r="S72" s="12">
        <v>0.17430000000000001</v>
      </c>
      <c r="T72" s="9">
        <v>5.8599999999999999E-2</v>
      </c>
      <c r="U72" s="9">
        <v>0.1593</v>
      </c>
      <c r="V72" s="9">
        <v>0.1217</v>
      </c>
      <c r="W72" s="6">
        <v>0.21629999999999999</v>
      </c>
      <c r="X72" s="6">
        <v>0.20880000000000001</v>
      </c>
      <c r="Y72" s="6">
        <v>8.6599999999999996E-2</v>
      </c>
      <c r="Z72" s="3">
        <v>4.82E-2</v>
      </c>
      <c r="AA72" s="3">
        <v>0.52080000000000004</v>
      </c>
      <c r="AB72" s="22">
        <f>Z72/AA72</f>
        <v>9.2549923195084483E-2</v>
      </c>
      <c r="AC72" s="23">
        <f>1/AB72</f>
        <v>10.804979253112034</v>
      </c>
    </row>
    <row r="73" spans="1:29">
      <c r="A73" s="19" t="s">
        <v>142</v>
      </c>
      <c r="B73" s="19" t="s">
        <v>143</v>
      </c>
      <c r="C73" s="19">
        <f>COUNTIF(D73:H73,"&gt;0")</f>
        <v>5</v>
      </c>
      <c r="D73" s="18">
        <v>0.29509999999999997</v>
      </c>
      <c r="E73" s="18">
        <v>0.6321</v>
      </c>
      <c r="F73" s="18">
        <v>0.59589999999999999</v>
      </c>
      <c r="G73" s="18">
        <v>3.2280000000000002</v>
      </c>
      <c r="H73" s="18">
        <v>1.4885999999999999</v>
      </c>
      <c r="I73" s="21">
        <f>COUNTIF(J73:N73,"&gt;=0")</f>
        <v>5</v>
      </c>
      <c r="J73" s="15">
        <v>1001596000</v>
      </c>
      <c r="K73" s="15">
        <v>334754000</v>
      </c>
      <c r="L73" s="15">
        <v>2469003000</v>
      </c>
      <c r="M73" s="15">
        <v>3136903000</v>
      </c>
      <c r="N73" s="15">
        <v>3103855000</v>
      </c>
      <c r="O73" s="12">
        <v>4.6100000000000002E-2</v>
      </c>
      <c r="P73" s="12">
        <v>1.78E-2</v>
      </c>
      <c r="Q73" s="12">
        <v>0.11600000000000001</v>
      </c>
      <c r="R73" s="12">
        <v>0.1605</v>
      </c>
      <c r="S73" s="12">
        <v>0.2122</v>
      </c>
      <c r="T73" s="9">
        <v>-0.3165</v>
      </c>
      <c r="U73" s="9">
        <v>-0.25169999999999998</v>
      </c>
      <c r="V73" s="9">
        <v>-5.3400000000000003E-2</v>
      </c>
      <c r="W73" s="6"/>
      <c r="X73" s="6"/>
      <c r="Y73" s="6"/>
      <c r="Z73" s="3">
        <v>4.1000000000000003E-3</v>
      </c>
      <c r="AA73" s="3">
        <v>4.4499999999999998E-2</v>
      </c>
      <c r="AB73" s="22">
        <f>Z73/AA73</f>
        <v>9.2134831460674166E-2</v>
      </c>
      <c r="AC73" s="23">
        <f>1/AB73</f>
        <v>10.853658536585366</v>
      </c>
    </row>
    <row r="74" spans="1:29">
      <c r="A74" s="19" t="s">
        <v>168</v>
      </c>
      <c r="B74" s="19" t="s">
        <v>169</v>
      </c>
      <c r="C74" s="19">
        <f>COUNTIF(D74:H74,"&gt;0")</f>
        <v>5</v>
      </c>
      <c r="D74" s="18">
        <v>2.0937000000000001</v>
      </c>
      <c r="E74" s="18">
        <v>0.43190000000000001</v>
      </c>
      <c r="F74" s="18">
        <v>8.8900000000000007E-2</v>
      </c>
      <c r="G74" s="18">
        <v>1.1311</v>
      </c>
      <c r="H74" s="18">
        <v>1.2796000000000001</v>
      </c>
      <c r="I74" s="21">
        <f>COUNTIF(J74:N74,"&gt;=0")</f>
        <v>4</v>
      </c>
      <c r="J74" s="15">
        <v>560438000</v>
      </c>
      <c r="K74" s="15">
        <v>434161000</v>
      </c>
      <c r="L74" s="15">
        <v>-11592000</v>
      </c>
      <c r="M74" s="15">
        <v>318141000</v>
      </c>
      <c r="N74" s="15">
        <v>419795000</v>
      </c>
      <c r="O74" s="12">
        <v>0.1295</v>
      </c>
      <c r="P74" s="12">
        <v>0.1077</v>
      </c>
      <c r="Q74" s="12">
        <v>-3.0000000000000001E-3</v>
      </c>
      <c r="R74" s="12">
        <v>7.6999999999999999E-2</v>
      </c>
      <c r="S74" s="12">
        <v>0.1124</v>
      </c>
      <c r="T74" s="9">
        <v>0.38219999999999998</v>
      </c>
      <c r="U74" s="9">
        <v>3.9100000000000003E-2</v>
      </c>
      <c r="V74" s="9">
        <v>5.67E-2</v>
      </c>
      <c r="W74" s="6">
        <v>0.63759999999999994</v>
      </c>
      <c r="X74" s="6">
        <v>0.1338</v>
      </c>
      <c r="Y74" s="6">
        <v>0.11700000000000001</v>
      </c>
      <c r="Z74" s="3">
        <v>5.0599999999999999E-2</v>
      </c>
      <c r="AA74" s="3">
        <v>0.55420000000000003</v>
      </c>
      <c r="AB74" s="22">
        <f>Z74/AA74</f>
        <v>9.1302778780223734E-2</v>
      </c>
      <c r="AC74" s="23">
        <f>1/AB74</f>
        <v>10.952569169960476</v>
      </c>
    </row>
    <row r="75" spans="1:29">
      <c r="A75" s="19" t="s">
        <v>398</v>
      </c>
      <c r="B75" s="19" t="s">
        <v>399</v>
      </c>
      <c r="C75" s="19">
        <f>COUNTIF(D75:H75,"&gt;0")</f>
        <v>5</v>
      </c>
      <c r="D75" s="18">
        <v>0.19009999999999999</v>
      </c>
      <c r="E75" s="18">
        <v>0.15359999999999999</v>
      </c>
      <c r="F75" s="18">
        <v>0.1452</v>
      </c>
      <c r="G75" s="18">
        <v>0.11219999999999999</v>
      </c>
      <c r="H75" s="18">
        <v>0.191</v>
      </c>
      <c r="I75" s="21">
        <f>COUNTIF(J75:N75,"&gt;=0")</f>
        <v>5</v>
      </c>
      <c r="J75" s="15">
        <v>776423000</v>
      </c>
      <c r="K75" s="15">
        <v>698421000</v>
      </c>
      <c r="L75" s="15">
        <v>737672000</v>
      </c>
      <c r="M75" s="15">
        <v>555029000</v>
      </c>
      <c r="N75" s="15">
        <v>487153000</v>
      </c>
      <c r="O75" s="12">
        <v>4.3700000000000003E-2</v>
      </c>
      <c r="P75" s="12">
        <v>4.2900000000000001E-2</v>
      </c>
      <c r="Q75" s="12">
        <v>4.9000000000000002E-2</v>
      </c>
      <c r="R75" s="12">
        <v>4.2000000000000003E-2</v>
      </c>
      <c r="S75" s="12">
        <v>4.1399999999999999E-2</v>
      </c>
      <c r="T75" s="9">
        <v>0.11799999999999999</v>
      </c>
      <c r="U75" s="9">
        <v>0.10340000000000001</v>
      </c>
      <c r="V75" s="9">
        <v>9.64E-2</v>
      </c>
      <c r="W75" s="6">
        <v>0.192</v>
      </c>
      <c r="X75" s="6">
        <v>5.7000000000000002E-3</v>
      </c>
      <c r="Y75" s="6"/>
      <c r="Z75" s="3">
        <v>2.3699999999999999E-2</v>
      </c>
      <c r="AA75" s="3">
        <v>0.2621</v>
      </c>
      <c r="AB75" s="22">
        <f>Z75/AA75</f>
        <v>9.042350247996947E-2</v>
      </c>
      <c r="AC75" s="23">
        <f>1/AB75</f>
        <v>11.059071729957807</v>
      </c>
    </row>
    <row r="76" spans="1:29">
      <c r="A76" s="19" t="s">
        <v>136</v>
      </c>
      <c r="B76" s="19" t="s">
        <v>137</v>
      </c>
      <c r="C76" s="19">
        <f>COUNTIF(D76:H76,"&gt;0")</f>
        <v>5</v>
      </c>
      <c r="D76" s="18">
        <v>0.8367</v>
      </c>
      <c r="E76" s="18">
        <v>0.42549999999999999</v>
      </c>
      <c r="F76" s="18">
        <v>0.47789999999999999</v>
      </c>
      <c r="G76" s="18">
        <v>0.748</v>
      </c>
      <c r="H76" s="18">
        <v>0.61909999999999998</v>
      </c>
      <c r="I76" s="21">
        <f>COUNTIF(J76:N76,"&gt;=0")</f>
        <v>5</v>
      </c>
      <c r="J76" s="15">
        <v>4264629000</v>
      </c>
      <c r="K76" s="15">
        <v>4183496000</v>
      </c>
      <c r="L76" s="15">
        <v>3651433000</v>
      </c>
      <c r="M76" s="15">
        <v>3228933000</v>
      </c>
      <c r="N76" s="15">
        <v>2680676000</v>
      </c>
      <c r="O76" s="12">
        <v>0.36759999999999998</v>
      </c>
      <c r="P76" s="12">
        <v>0.34010000000000001</v>
      </c>
      <c r="Q76" s="12">
        <v>0.32829999999999998</v>
      </c>
      <c r="R76" s="12">
        <v>0.41799999999999998</v>
      </c>
      <c r="S76" s="12">
        <v>0.39810000000000001</v>
      </c>
      <c r="T76" s="9">
        <v>8.4000000000000005E-2</v>
      </c>
      <c r="U76" s="9">
        <v>0.1226</v>
      </c>
      <c r="V76" s="9"/>
      <c r="W76" s="6">
        <v>0.13739999999999999</v>
      </c>
      <c r="X76" s="6">
        <v>0.1124</v>
      </c>
      <c r="Y76" s="6"/>
      <c r="Z76" s="3">
        <v>5.7200000000000001E-2</v>
      </c>
      <c r="AA76" s="3">
        <v>0.63260000000000005</v>
      </c>
      <c r="AB76" s="22">
        <f>Z76/AA76</f>
        <v>9.0420486879544737E-2</v>
      </c>
      <c r="AC76" s="23">
        <f>1/AB76</f>
        <v>11.05944055944056</v>
      </c>
    </row>
    <row r="77" spans="1:29">
      <c r="A77" s="19" t="s">
        <v>404</v>
      </c>
      <c r="B77" s="19" t="s">
        <v>405</v>
      </c>
      <c r="C77" s="19">
        <f>COUNTIF(D77:H77,"&gt;0")</f>
        <v>5</v>
      </c>
      <c r="D77" s="18">
        <v>0.57599999999999996</v>
      </c>
      <c r="E77" s="18">
        <v>0.88200000000000001</v>
      </c>
      <c r="F77" s="18">
        <v>0.71679999999999999</v>
      </c>
      <c r="G77" s="18">
        <v>0.95699999999999996</v>
      </c>
      <c r="H77" s="18">
        <v>0.71889999999999998</v>
      </c>
      <c r="I77" s="21">
        <f>COUNTIF(J77:N77,"&gt;=0")</f>
        <v>5</v>
      </c>
      <c r="J77" s="15">
        <v>648285000</v>
      </c>
      <c r="K77" s="15">
        <v>862066000</v>
      </c>
      <c r="L77" s="15">
        <v>909423000</v>
      </c>
      <c r="M77" s="15">
        <v>904845000</v>
      </c>
      <c r="N77" s="15">
        <v>892852000</v>
      </c>
      <c r="O77" s="12">
        <v>0.60189999999999999</v>
      </c>
      <c r="P77" s="12">
        <v>0.61970000000000003</v>
      </c>
      <c r="Q77" s="12">
        <v>0.58960000000000001</v>
      </c>
      <c r="R77" s="12">
        <v>0.60489999999999999</v>
      </c>
      <c r="S77" s="12">
        <v>0.61670000000000003</v>
      </c>
      <c r="T77" s="9">
        <v>-0.1052</v>
      </c>
      <c r="U77" s="9">
        <v>1.9300000000000001E-2</v>
      </c>
      <c r="V77" s="9">
        <v>0.1171</v>
      </c>
      <c r="W77" s="6">
        <v>-0.15570000000000001</v>
      </c>
      <c r="X77" s="6">
        <v>-0.1986</v>
      </c>
      <c r="Y77" s="6">
        <v>-3.3700000000000001E-2</v>
      </c>
      <c r="Z77" s="3">
        <v>5.8999999999999997E-2</v>
      </c>
      <c r="AA77" s="3">
        <v>0.65449999999999997</v>
      </c>
      <c r="AB77" s="22">
        <f>Z77/AA77</f>
        <v>9.0145148968678382E-2</v>
      </c>
      <c r="AC77" s="23">
        <f>1/AB77</f>
        <v>11.09322033898305</v>
      </c>
    </row>
    <row r="78" spans="1:29">
      <c r="A78" s="19" t="s">
        <v>266</v>
      </c>
      <c r="B78" s="19" t="s">
        <v>267</v>
      </c>
      <c r="C78" s="19">
        <f>COUNTIF(D78:H78,"&gt;0")</f>
        <v>5</v>
      </c>
      <c r="D78" s="18">
        <v>0.29210000000000003</v>
      </c>
      <c r="E78" s="18">
        <v>0.55179999999999996</v>
      </c>
      <c r="F78" s="18">
        <v>0.45119999999999999</v>
      </c>
      <c r="G78" s="18">
        <v>0.28299999999999997</v>
      </c>
      <c r="H78" s="18">
        <v>0.2321</v>
      </c>
      <c r="I78" s="21">
        <f>COUNTIF(J78:N78,"&gt;=0")</f>
        <v>5</v>
      </c>
      <c r="J78" s="15">
        <v>8522000000</v>
      </c>
      <c r="K78" s="15">
        <v>8216000000</v>
      </c>
      <c r="L78" s="15">
        <v>8994000000</v>
      </c>
      <c r="M78" s="15">
        <v>8161000000</v>
      </c>
      <c r="N78" s="15">
        <v>6011000000</v>
      </c>
      <c r="O78" s="12">
        <v>1.7150000000000001</v>
      </c>
      <c r="P78" s="12">
        <v>1.7528999999999999</v>
      </c>
      <c r="Q78" s="12">
        <v>1.8411</v>
      </c>
      <c r="R78" s="12">
        <v>1.6254</v>
      </c>
      <c r="S78" s="12">
        <v>1.1365000000000001</v>
      </c>
      <c r="T78" s="9">
        <v>1.15E-2</v>
      </c>
      <c r="U78" s="9">
        <v>0.10580000000000001</v>
      </c>
      <c r="V78" s="9">
        <v>7.7100000000000002E-2</v>
      </c>
      <c r="W78" s="6">
        <v>1.06E-2</v>
      </c>
      <c r="X78" s="6">
        <v>1.9099999999999999E-2</v>
      </c>
      <c r="Y78" s="6">
        <v>7.3899999999999993E-2</v>
      </c>
      <c r="Z78" s="3">
        <v>7.7100000000000002E-2</v>
      </c>
      <c r="AA78" s="3">
        <v>0.85619999999999996</v>
      </c>
      <c r="AB78" s="22">
        <f>Z78/AA78</f>
        <v>9.0049053959355294E-2</v>
      </c>
      <c r="AC78" s="23">
        <f>1/AB78</f>
        <v>11.105058365758754</v>
      </c>
    </row>
    <row r="79" spans="1:29">
      <c r="A79" s="19" t="s">
        <v>312</v>
      </c>
      <c r="B79" s="19" t="s">
        <v>313</v>
      </c>
      <c r="C79" s="19">
        <f>COUNTIF(D79:H79,"&gt;0")</f>
        <v>5</v>
      </c>
      <c r="D79" s="18">
        <v>0.55000000000000004</v>
      </c>
      <c r="E79" s="18">
        <v>0.52810000000000001</v>
      </c>
      <c r="F79" s="18">
        <v>0.52810000000000001</v>
      </c>
      <c r="G79" s="18">
        <v>1.0074000000000001</v>
      </c>
      <c r="H79" s="18">
        <v>1.0152000000000001</v>
      </c>
      <c r="I79" s="21">
        <f>COUNTIF(J79:N79,"&gt;=0")</f>
        <v>5</v>
      </c>
      <c r="J79" s="15">
        <v>13142924</v>
      </c>
      <c r="K79" s="15">
        <v>13436291</v>
      </c>
      <c r="L79" s="15">
        <v>16587113</v>
      </c>
      <c r="M79" s="15">
        <v>19926637</v>
      </c>
      <c r="N79" s="15">
        <v>22603069</v>
      </c>
      <c r="O79" s="12">
        <v>5.4699999999999999E-2</v>
      </c>
      <c r="P79" s="12">
        <v>6.1600000000000002E-2</v>
      </c>
      <c r="Q79" s="12">
        <v>7.4700000000000003E-2</v>
      </c>
      <c r="R79" s="12">
        <v>8.4199999999999997E-2</v>
      </c>
      <c r="S79" s="12">
        <v>9.1300000000000006E-2</v>
      </c>
      <c r="T79" s="9">
        <v>-0.14410000000000001</v>
      </c>
      <c r="U79" s="9">
        <v>-9.8100000000000007E-2</v>
      </c>
      <c r="V79" s="9">
        <v>-2.6700000000000002E-2</v>
      </c>
      <c r="W79" s="6">
        <v>-0.1827</v>
      </c>
      <c r="X79" s="6">
        <v>-0.114</v>
      </c>
      <c r="Y79" s="6">
        <v>-0.1772</v>
      </c>
      <c r="Z79" s="3">
        <v>3.3700000000000001E-2</v>
      </c>
      <c r="AA79" s="3">
        <v>0.37709999999999999</v>
      </c>
      <c r="AB79" s="22">
        <f>Z79/AA79</f>
        <v>8.9366215857862641E-2</v>
      </c>
      <c r="AC79" s="23">
        <f>1/AB79</f>
        <v>11.189910979228486</v>
      </c>
    </row>
    <row r="80" spans="1:29">
      <c r="A80" s="19" t="s">
        <v>218</v>
      </c>
      <c r="B80" s="19" t="s">
        <v>219</v>
      </c>
      <c r="C80" s="19">
        <f>COUNTIF(D80:H80,"&gt;0")</f>
        <v>5</v>
      </c>
      <c r="D80" s="18">
        <v>0.65</v>
      </c>
      <c r="E80" s="18">
        <v>0.65</v>
      </c>
      <c r="F80" s="18">
        <v>0.83</v>
      </c>
      <c r="G80" s="18">
        <v>0.39</v>
      </c>
      <c r="H80" s="18">
        <v>0.17</v>
      </c>
      <c r="I80" s="21">
        <f>COUNTIF(J80:N80,"&gt;=0")</f>
        <v>5</v>
      </c>
      <c r="J80" s="15">
        <v>1205083000</v>
      </c>
      <c r="K80" s="15">
        <v>873126000</v>
      </c>
      <c r="L80" s="15">
        <v>959848000</v>
      </c>
      <c r="M80" s="15">
        <v>780562000</v>
      </c>
      <c r="N80" s="15">
        <v>78517000</v>
      </c>
      <c r="O80" s="12">
        <v>0.1328</v>
      </c>
      <c r="P80" s="12">
        <v>0.10979999999999999</v>
      </c>
      <c r="Q80" s="12">
        <v>0.1323</v>
      </c>
      <c r="R80" s="12">
        <v>0.1152</v>
      </c>
      <c r="S80" s="12">
        <v>1.67E-2</v>
      </c>
      <c r="T80" s="9">
        <v>0.15579999999999999</v>
      </c>
      <c r="U80" s="9">
        <v>0.41149999999999998</v>
      </c>
      <c r="V80" s="9">
        <v>0.1003</v>
      </c>
      <c r="W80" s="6"/>
      <c r="X80" s="6"/>
      <c r="Y80" s="6"/>
      <c r="Z80" s="3">
        <v>1.7600000000000001E-2</v>
      </c>
      <c r="AA80" s="3">
        <v>0.19969999999999999</v>
      </c>
      <c r="AB80" s="22">
        <f>Z80/AA80</f>
        <v>8.8132198297446174E-2</v>
      </c>
      <c r="AC80" s="23">
        <f>1/AB80</f>
        <v>11.346590909090908</v>
      </c>
    </row>
    <row r="81" spans="1:29">
      <c r="A81" s="19" t="s">
        <v>192</v>
      </c>
      <c r="B81" s="19" t="s">
        <v>193</v>
      </c>
      <c r="C81" s="19">
        <f>COUNTIF(D81:H81,"&gt;0")</f>
        <v>5</v>
      </c>
      <c r="D81" s="18">
        <v>0.2336</v>
      </c>
      <c r="E81" s="18">
        <v>0.40260000000000001</v>
      </c>
      <c r="F81" s="18">
        <v>0.40260000000000001</v>
      </c>
      <c r="G81" s="18">
        <v>1.3616999999999999</v>
      </c>
      <c r="H81" s="18">
        <v>0.74050000000000005</v>
      </c>
      <c r="I81" s="21">
        <f>COUNTIF(J81:N81,"&gt;=0")</f>
        <v>4</v>
      </c>
      <c r="J81" s="15">
        <v>412331000</v>
      </c>
      <c r="K81" s="15">
        <v>-949134000</v>
      </c>
      <c r="L81" s="15">
        <v>115772000</v>
      </c>
      <c r="M81" s="15">
        <v>474250000</v>
      </c>
      <c r="N81" s="15">
        <v>399512000</v>
      </c>
      <c r="O81" s="12">
        <v>0.1288</v>
      </c>
      <c r="P81" s="12">
        <v>-0.33550000000000002</v>
      </c>
      <c r="Q81" s="12">
        <v>3.9899999999999998E-2</v>
      </c>
      <c r="R81" s="12">
        <v>0.1615</v>
      </c>
      <c r="S81" s="12">
        <v>0.15140000000000001</v>
      </c>
      <c r="T81" s="9">
        <v>0.28149999999999997</v>
      </c>
      <c r="U81" s="9">
        <v>1.4200000000000001E-2</v>
      </c>
      <c r="V81" s="9">
        <v>0.11550000000000001</v>
      </c>
      <c r="W81" s="6">
        <v>-0.43940000000000001</v>
      </c>
      <c r="X81" s="6">
        <v>-1.18E-2</v>
      </c>
      <c r="Y81" s="6"/>
      <c r="Z81" s="3">
        <v>6.4000000000000001E-2</v>
      </c>
      <c r="AA81" s="3">
        <v>0.73240000000000005</v>
      </c>
      <c r="AB81" s="22">
        <f>Z81/AA81</f>
        <v>8.7383943200436909E-2</v>
      </c>
      <c r="AC81" s="23">
        <f>1/AB81</f>
        <v>11.443750000000001</v>
      </c>
    </row>
    <row r="82" spans="1:29">
      <c r="A82" s="19" t="s">
        <v>144</v>
      </c>
      <c r="B82" s="19" t="s">
        <v>145</v>
      </c>
      <c r="C82" s="19">
        <f>COUNTIF(D82:H82,"&gt;0")</f>
        <v>5</v>
      </c>
      <c r="D82" s="18">
        <v>0.2361</v>
      </c>
      <c r="E82" s="18">
        <v>0.627</v>
      </c>
      <c r="F82" s="18">
        <v>0.59109999999999996</v>
      </c>
      <c r="G82" s="18">
        <v>3.2018</v>
      </c>
      <c r="H82" s="18">
        <v>1.4692000000000001</v>
      </c>
      <c r="I82" s="21">
        <f>COUNTIF(J82:N82,"&gt;=0")</f>
        <v>5</v>
      </c>
      <c r="J82" s="15">
        <v>1001596000</v>
      </c>
      <c r="K82" s="15">
        <v>334754000</v>
      </c>
      <c r="L82" s="15">
        <v>2469003000</v>
      </c>
      <c r="M82" s="15">
        <v>3136903000</v>
      </c>
      <c r="N82" s="15">
        <v>3103855000</v>
      </c>
      <c r="O82" s="12">
        <v>4.6100000000000002E-2</v>
      </c>
      <c r="P82" s="12">
        <v>1.78E-2</v>
      </c>
      <c r="Q82" s="12">
        <v>0.11600000000000001</v>
      </c>
      <c r="R82" s="12">
        <v>0.1605</v>
      </c>
      <c r="S82" s="12">
        <v>0.2122</v>
      </c>
      <c r="T82" s="9">
        <v>-0.3165</v>
      </c>
      <c r="U82" s="9">
        <v>-0.25169999999999998</v>
      </c>
      <c r="V82" s="9">
        <v>-5.3400000000000003E-2</v>
      </c>
      <c r="W82" s="6">
        <v>-0.58069999999999999</v>
      </c>
      <c r="X82" s="6">
        <v>-0.43969999999999998</v>
      </c>
      <c r="Y82" s="6">
        <v>-0.186</v>
      </c>
      <c r="Z82" s="3">
        <v>9.3299999999999994E-2</v>
      </c>
      <c r="AA82" s="3">
        <v>1.0720000000000001</v>
      </c>
      <c r="AB82" s="22">
        <f>Z82/AA82</f>
        <v>8.7033582089552225E-2</v>
      </c>
      <c r="AC82" s="23">
        <f>1/AB82</f>
        <v>11.489817792068598</v>
      </c>
    </row>
    <row r="83" spans="1:29">
      <c r="A83" s="19" t="s">
        <v>210</v>
      </c>
      <c r="B83" s="19" t="s">
        <v>211</v>
      </c>
      <c r="C83" s="19">
        <f>COUNTIF(D83:H83,"&gt;0")</f>
        <v>5</v>
      </c>
      <c r="D83" s="18">
        <v>0.11990000000000001</v>
      </c>
      <c r="E83" s="18">
        <v>0.58560000000000001</v>
      </c>
      <c r="F83" s="18">
        <v>0.15820000000000001</v>
      </c>
      <c r="G83" s="18">
        <v>0.96360000000000001</v>
      </c>
      <c r="H83" s="18">
        <v>0.54649999999999999</v>
      </c>
      <c r="I83" s="21">
        <f>COUNTIF(J83:N83,"&gt;=0")</f>
        <v>5</v>
      </c>
      <c r="J83" s="15">
        <v>688338000</v>
      </c>
      <c r="K83" s="15">
        <v>830955000</v>
      </c>
      <c r="L83" s="15">
        <v>1406372000</v>
      </c>
      <c r="M83" s="15">
        <v>838361000</v>
      </c>
      <c r="N83" s="15">
        <v>554090000</v>
      </c>
      <c r="O83" s="12">
        <v>5.5599999999999997E-2</v>
      </c>
      <c r="P83" s="12">
        <v>8.8700000000000001E-2</v>
      </c>
      <c r="Q83" s="12">
        <v>0.1391</v>
      </c>
      <c r="R83" s="12">
        <v>9.4200000000000006E-2</v>
      </c>
      <c r="S83" s="12">
        <v>7.8100000000000003E-2</v>
      </c>
      <c r="T83" s="9">
        <v>-6.3799999999999996E-2</v>
      </c>
      <c r="U83" s="9">
        <v>5.21E-2</v>
      </c>
      <c r="V83" s="9">
        <v>4.5400000000000003E-2</v>
      </c>
      <c r="W83" s="6">
        <v>-0.50070000000000003</v>
      </c>
      <c r="X83" s="6">
        <v>-0.41310000000000002</v>
      </c>
      <c r="Y83" s="6">
        <v>-0.16200000000000001</v>
      </c>
      <c r="Z83" s="3">
        <v>4.5999999999999999E-2</v>
      </c>
      <c r="AA83" s="3">
        <v>0.5333</v>
      </c>
      <c r="AB83" s="22">
        <f>Z83/AA83</f>
        <v>8.6255390961935116E-2</v>
      </c>
      <c r="AC83" s="23">
        <f>1/AB83</f>
        <v>11.593478260869565</v>
      </c>
    </row>
    <row r="84" spans="1:29">
      <c r="A84" s="19" t="s">
        <v>286</v>
      </c>
      <c r="B84" s="19" t="s">
        <v>287</v>
      </c>
      <c r="C84" s="19">
        <f>COUNTIF(D84:H84,"&gt;0")</f>
        <v>5</v>
      </c>
      <c r="D84" s="18">
        <v>0.42499999999999999</v>
      </c>
      <c r="E84" s="18">
        <v>0.27329999999999999</v>
      </c>
      <c r="F84" s="18">
        <v>0.1615</v>
      </c>
      <c r="G84" s="18">
        <v>0.53620000000000001</v>
      </c>
      <c r="H84" s="18">
        <v>0.14460000000000001</v>
      </c>
      <c r="I84" s="21">
        <f>COUNTIF(J84:N84,"&gt;=0")</f>
        <v>5</v>
      </c>
      <c r="J84" s="15">
        <v>1882316000</v>
      </c>
      <c r="K84" s="15">
        <v>1864635000</v>
      </c>
      <c r="L84" s="15">
        <v>1396134000</v>
      </c>
      <c r="M84" s="15">
        <v>1000600000</v>
      </c>
      <c r="N84" s="15">
        <v>516571000</v>
      </c>
      <c r="O84" s="12">
        <v>0.3387</v>
      </c>
      <c r="P84" s="12">
        <v>0.35549999999999998</v>
      </c>
      <c r="Q84" s="12">
        <v>0.26519999999999999</v>
      </c>
      <c r="R84" s="12">
        <v>0.2651</v>
      </c>
      <c r="S84" s="12">
        <v>0.25619999999999998</v>
      </c>
      <c r="T84" s="9">
        <v>0.2339</v>
      </c>
      <c r="U84" s="9">
        <v>-0.5141</v>
      </c>
      <c r="V84" s="9"/>
      <c r="W84" s="6">
        <v>-7.4499999999999997E-2</v>
      </c>
      <c r="X84" s="6"/>
      <c r="Y84" s="6"/>
      <c r="Z84" s="3">
        <v>3.3000000000000002E-2</v>
      </c>
      <c r="AA84" s="3">
        <v>0.38279999999999997</v>
      </c>
      <c r="AB84" s="22">
        <f>Z84/AA84</f>
        <v>8.6206896551724144E-2</v>
      </c>
      <c r="AC84" s="23">
        <f>1/AB84</f>
        <v>11.6</v>
      </c>
    </row>
    <row r="85" spans="1:29">
      <c r="A85" s="19" t="s">
        <v>256</v>
      </c>
      <c r="B85" s="19" t="s">
        <v>257</v>
      </c>
      <c r="C85" s="19">
        <f>COUNTIF(D85:H85,"&gt;0")</f>
        <v>5</v>
      </c>
      <c r="D85" s="18">
        <v>1.4908999999999999</v>
      </c>
      <c r="E85" s="18">
        <v>1.5291999999999999</v>
      </c>
      <c r="F85" s="18">
        <v>2.2814999999999999</v>
      </c>
      <c r="G85" s="18">
        <v>2.2400000000000002</v>
      </c>
      <c r="H85" s="18">
        <v>3.2625000000000002</v>
      </c>
      <c r="I85" s="21">
        <f>COUNTIF(J85:N85,"&gt;=0")</f>
        <v>5</v>
      </c>
      <c r="J85" s="15">
        <v>570327000</v>
      </c>
      <c r="K85" s="15">
        <v>317551000</v>
      </c>
      <c r="L85" s="15">
        <v>350215000</v>
      </c>
      <c r="M85" s="15">
        <v>480110000</v>
      </c>
      <c r="N85" s="15">
        <v>420584000</v>
      </c>
      <c r="O85" s="12">
        <v>8.8499999999999995E-2</v>
      </c>
      <c r="P85" s="12">
        <v>5.3600000000000002E-2</v>
      </c>
      <c r="Q85" s="12">
        <v>6.3600000000000004E-2</v>
      </c>
      <c r="R85" s="12">
        <v>0.10150000000000001</v>
      </c>
      <c r="S85" s="12">
        <v>0.10340000000000001</v>
      </c>
      <c r="T85" s="9">
        <v>5.91E-2</v>
      </c>
      <c r="U85" s="9">
        <v>9.2999999999999999E-2</v>
      </c>
      <c r="V85" s="9">
        <v>0.12239999999999999</v>
      </c>
      <c r="W85" s="6">
        <v>-0.12690000000000001</v>
      </c>
      <c r="X85" s="6">
        <v>3.1E-2</v>
      </c>
      <c r="Y85" s="6">
        <v>7.8700000000000006E-2</v>
      </c>
      <c r="Z85" s="3">
        <v>1.9400000000000001E-2</v>
      </c>
      <c r="AA85" s="3">
        <v>0.22520000000000001</v>
      </c>
      <c r="AB85" s="22">
        <f>Z85/AA85</f>
        <v>8.6145648312611012E-2</v>
      </c>
      <c r="AC85" s="23">
        <f>1/AB85</f>
        <v>11.608247422680412</v>
      </c>
    </row>
    <row r="86" spans="1:29">
      <c r="A86" s="19" t="s">
        <v>194</v>
      </c>
      <c r="B86" s="19" t="s">
        <v>195</v>
      </c>
      <c r="C86" s="19">
        <f>COUNTIF(D86:H86,"&gt;0")</f>
        <v>5</v>
      </c>
      <c r="D86" s="18">
        <v>2.7162999999999999</v>
      </c>
      <c r="E86" s="18">
        <v>1.3093999999999999</v>
      </c>
      <c r="F86" s="18">
        <v>1.2216</v>
      </c>
      <c r="G86" s="18">
        <v>1.6314</v>
      </c>
      <c r="H86" s="18">
        <v>2.4340000000000002</v>
      </c>
      <c r="I86" s="21">
        <f>COUNTIF(J86:N86,"&gt;=0")</f>
        <v>5</v>
      </c>
      <c r="J86" s="15">
        <v>2004559000</v>
      </c>
      <c r="K86" s="15">
        <v>1548301000</v>
      </c>
      <c r="L86" s="15">
        <v>1501303000</v>
      </c>
      <c r="M86" s="15">
        <v>1383105000</v>
      </c>
      <c r="N86" s="15">
        <v>1436747000</v>
      </c>
      <c r="O86" s="12">
        <v>0.28599999999999998</v>
      </c>
      <c r="P86" s="12">
        <v>0.24030000000000001</v>
      </c>
      <c r="Q86" s="12">
        <v>0.23050000000000001</v>
      </c>
      <c r="R86" s="12">
        <v>0.2137</v>
      </c>
      <c r="S86" s="12">
        <v>0.25800000000000001</v>
      </c>
      <c r="T86" s="9">
        <v>0.124</v>
      </c>
      <c r="U86" s="9">
        <v>5.0700000000000002E-2</v>
      </c>
      <c r="V86" s="9">
        <v>5.5100000000000003E-2</v>
      </c>
      <c r="W86" s="6">
        <v>0.1852</v>
      </c>
      <c r="X86" s="6">
        <v>-2.9899999999999999E-2</v>
      </c>
      <c r="Y86" s="6">
        <v>6.6699999999999995E-2</v>
      </c>
      <c r="Z86" s="3">
        <v>0.1016</v>
      </c>
      <c r="AA86" s="3">
        <v>1.1794</v>
      </c>
      <c r="AB86" s="22">
        <f>Z86/AA86</f>
        <v>8.6145497710700347E-2</v>
      </c>
      <c r="AC86" s="23">
        <f>1/AB86</f>
        <v>11.608267716535435</v>
      </c>
    </row>
    <row r="87" spans="1:29">
      <c r="A87" s="19" t="s">
        <v>402</v>
      </c>
      <c r="B87" s="19" t="s">
        <v>403</v>
      </c>
      <c r="C87" s="19">
        <f>COUNTIF(D87:H87,"&gt;0")</f>
        <v>5</v>
      </c>
      <c r="D87" s="18">
        <v>0.57650000000000001</v>
      </c>
      <c r="E87" s="18">
        <v>0.88280000000000003</v>
      </c>
      <c r="F87" s="18">
        <v>0.71740000000000004</v>
      </c>
      <c r="G87" s="18">
        <v>0.95779999999999998</v>
      </c>
      <c r="H87" s="18">
        <v>0.71960000000000002</v>
      </c>
      <c r="I87" s="21">
        <f>COUNTIF(J87:N87,"&gt;=0")</f>
        <v>5</v>
      </c>
      <c r="J87" s="15">
        <v>648285000</v>
      </c>
      <c r="K87" s="15">
        <v>862066000</v>
      </c>
      <c r="L87" s="15">
        <v>909423000</v>
      </c>
      <c r="M87" s="15">
        <v>904845000</v>
      </c>
      <c r="N87" s="15">
        <v>892852000</v>
      </c>
      <c r="O87" s="12">
        <v>0.60189999999999999</v>
      </c>
      <c r="P87" s="12">
        <v>0.61970000000000003</v>
      </c>
      <c r="Q87" s="12">
        <v>0.58960000000000001</v>
      </c>
      <c r="R87" s="12">
        <v>0.60489999999999999</v>
      </c>
      <c r="S87" s="12">
        <v>0.61670000000000003</v>
      </c>
      <c r="T87" s="9">
        <v>-0.1052</v>
      </c>
      <c r="U87" s="9">
        <v>1.9300000000000001E-2</v>
      </c>
      <c r="V87" s="9">
        <v>0.1171</v>
      </c>
      <c r="W87" s="6">
        <v>-0.15570000000000001</v>
      </c>
      <c r="X87" s="6">
        <v>-0.1986</v>
      </c>
      <c r="Y87" s="6">
        <v>-3.3700000000000001E-2</v>
      </c>
      <c r="Z87" s="3">
        <v>5.6300000000000003E-2</v>
      </c>
      <c r="AA87" s="3">
        <v>0.65510000000000002</v>
      </c>
      <c r="AB87" s="22">
        <f>Z87/AA87</f>
        <v>8.5941077698061363E-2</v>
      </c>
      <c r="AC87" s="23">
        <f>1/AB87</f>
        <v>11.63587921847247</v>
      </c>
    </row>
    <row r="88" spans="1:29">
      <c r="A88" s="19" t="s">
        <v>376</v>
      </c>
      <c r="B88" s="19" t="s">
        <v>377</v>
      </c>
      <c r="C88" s="19">
        <f>COUNTIF(D88:H88,"&gt;0")</f>
        <v>5</v>
      </c>
      <c r="D88" s="18">
        <v>0.60170000000000001</v>
      </c>
      <c r="E88" s="18">
        <v>0.57230000000000003</v>
      </c>
      <c r="F88" s="18">
        <v>0.47260000000000002</v>
      </c>
      <c r="G88" s="18">
        <v>0.46450000000000002</v>
      </c>
      <c r="H88" s="18">
        <v>0.36230000000000001</v>
      </c>
      <c r="I88" s="21">
        <f>COUNTIF(J88:N88,"&gt;=0")</f>
        <v>5</v>
      </c>
      <c r="J88" s="15">
        <v>686172000</v>
      </c>
      <c r="K88" s="15">
        <v>626847000</v>
      </c>
      <c r="L88" s="15">
        <v>438444000</v>
      </c>
      <c r="M88" s="15">
        <v>421586000</v>
      </c>
      <c r="N88" s="15">
        <v>402904000</v>
      </c>
      <c r="O88" s="12">
        <v>0.17730000000000001</v>
      </c>
      <c r="P88" s="12">
        <v>0.18029999999999999</v>
      </c>
      <c r="Q88" s="12">
        <v>0.14760000000000001</v>
      </c>
      <c r="R88" s="12">
        <v>0.16109999999999999</v>
      </c>
      <c r="S88" s="12">
        <v>0.17</v>
      </c>
      <c r="T88" s="9">
        <v>0.17630000000000001</v>
      </c>
      <c r="U88" s="9">
        <v>0.1537</v>
      </c>
      <c r="V88" s="9">
        <v>0.159</v>
      </c>
      <c r="W88" s="6">
        <v>9.01E-2</v>
      </c>
      <c r="X88" s="6">
        <v>0.1608</v>
      </c>
      <c r="Y88" s="6">
        <v>0.193</v>
      </c>
      <c r="Z88" s="3">
        <v>3.7900000000000003E-2</v>
      </c>
      <c r="AA88" s="3">
        <v>0.44490000000000002</v>
      </c>
      <c r="AB88" s="22">
        <f>Z88/AA88</f>
        <v>8.5187682625309055E-2</v>
      </c>
      <c r="AC88" s="23">
        <f>1/AB88</f>
        <v>11.738786279683378</v>
      </c>
    </row>
    <row r="89" spans="1:29">
      <c r="A89" s="19" t="s">
        <v>262</v>
      </c>
      <c r="B89" s="19" t="s">
        <v>263</v>
      </c>
      <c r="C89" s="19">
        <f>COUNTIF(D89:H89,"&gt;0")</f>
        <v>5</v>
      </c>
      <c r="D89" s="18">
        <v>1.6111</v>
      </c>
      <c r="E89" s="18">
        <v>0.7712</v>
      </c>
      <c r="F89" s="18">
        <v>0.87739999999999996</v>
      </c>
      <c r="G89" s="18">
        <v>0.88619999999999999</v>
      </c>
      <c r="H89" s="18">
        <v>1.2677</v>
      </c>
      <c r="I89" s="21">
        <f>COUNTIF(J89:N89,"&gt;=0")</f>
        <v>5</v>
      </c>
      <c r="J89" s="15">
        <v>263781000</v>
      </c>
      <c r="K89" s="15">
        <v>199417000</v>
      </c>
      <c r="L89" s="15">
        <v>281170000</v>
      </c>
      <c r="M89" s="15">
        <v>318867000</v>
      </c>
      <c r="N89" s="15">
        <v>318172000</v>
      </c>
      <c r="O89" s="12">
        <v>0.16880000000000001</v>
      </c>
      <c r="P89" s="12">
        <v>0.13519999999999999</v>
      </c>
      <c r="Q89" s="12">
        <v>0.17699999999999999</v>
      </c>
      <c r="R89" s="12">
        <v>0.19</v>
      </c>
      <c r="S89" s="12">
        <v>0.18940000000000001</v>
      </c>
      <c r="T89" s="9">
        <v>-4.41E-2</v>
      </c>
      <c r="U89" s="9">
        <v>-3.4500000000000003E-2</v>
      </c>
      <c r="V89" s="9">
        <v>0.39550000000000002</v>
      </c>
      <c r="W89" s="6">
        <v>0.2205</v>
      </c>
      <c r="X89" s="6">
        <v>1.24E-2</v>
      </c>
      <c r="Y89" s="6">
        <v>0.4894</v>
      </c>
      <c r="Z89" s="3">
        <v>7.0099999999999996E-2</v>
      </c>
      <c r="AA89" s="3">
        <v>0.82720000000000005</v>
      </c>
      <c r="AB89" s="22">
        <f>Z89/AA89</f>
        <v>8.4743713733075432E-2</v>
      </c>
      <c r="AC89" s="23">
        <f>1/AB89</f>
        <v>11.800285306704708</v>
      </c>
    </row>
    <row r="90" spans="1:29">
      <c r="A90" s="19" t="s">
        <v>252</v>
      </c>
      <c r="B90" s="19" t="s">
        <v>253</v>
      </c>
      <c r="C90" s="19">
        <f>COUNTIF(D90:H90,"&gt;0")</f>
        <v>5</v>
      </c>
      <c r="D90" s="18">
        <v>1.2527999999999999</v>
      </c>
      <c r="E90" s="18">
        <v>0.79010000000000002</v>
      </c>
      <c r="F90" s="18">
        <v>0.86639999999999995</v>
      </c>
      <c r="G90" s="18">
        <v>0.78600000000000003</v>
      </c>
      <c r="H90" s="18">
        <v>0.98</v>
      </c>
      <c r="I90" s="21">
        <f>COUNTIF(J90:N90,"&gt;=0")</f>
        <v>5</v>
      </c>
      <c r="J90" s="15">
        <v>660903000</v>
      </c>
      <c r="K90" s="15">
        <v>633955000</v>
      </c>
      <c r="L90" s="15">
        <v>539311000</v>
      </c>
      <c r="M90" s="15">
        <v>485259000</v>
      </c>
      <c r="N90" s="15">
        <v>434005000</v>
      </c>
      <c r="O90" s="12">
        <v>0.29349999999999998</v>
      </c>
      <c r="P90" s="12">
        <v>0.31</v>
      </c>
      <c r="Q90" s="12">
        <v>0.24479999999999999</v>
      </c>
      <c r="R90" s="12">
        <v>0.21729999999999999</v>
      </c>
      <c r="S90" s="12">
        <v>0.19839999999999999</v>
      </c>
      <c r="T90" s="9">
        <v>7.0699999999999999E-2</v>
      </c>
      <c r="U90" s="9">
        <v>7.4700000000000003E-2</v>
      </c>
      <c r="V90" s="9">
        <v>0.17899999999999999</v>
      </c>
      <c r="W90" s="6">
        <v>0.1681</v>
      </c>
      <c r="X90" s="6">
        <v>6.4600000000000005E-2</v>
      </c>
      <c r="Y90" s="6">
        <v>0.1207</v>
      </c>
      <c r="Z90" s="3">
        <v>3.6600000000000001E-2</v>
      </c>
      <c r="AA90" s="3">
        <v>0.432</v>
      </c>
      <c r="AB90" s="22">
        <f>Z90/AA90</f>
        <v>8.4722222222222227E-2</v>
      </c>
      <c r="AC90" s="23">
        <f>1/AB90</f>
        <v>11.803278688524589</v>
      </c>
    </row>
    <row r="91" spans="1:29">
      <c r="A91" s="19" t="s">
        <v>42</v>
      </c>
      <c r="B91" s="19" t="s">
        <v>43</v>
      </c>
      <c r="C91" s="19">
        <f>COUNTIF(D91:H91,"&gt;0")</f>
        <v>5</v>
      </c>
      <c r="D91" s="18">
        <v>0.68420000000000003</v>
      </c>
      <c r="E91" s="18">
        <v>3.1074000000000002</v>
      </c>
      <c r="F91" s="18">
        <v>2.9396</v>
      </c>
      <c r="G91" s="18">
        <v>2.0714000000000001</v>
      </c>
      <c r="H91" s="18">
        <v>2.2759</v>
      </c>
      <c r="I91" s="21">
        <f>COUNTIF(J91:N91,"&gt;=0")</f>
        <v>5</v>
      </c>
      <c r="J91" s="15">
        <v>64507000</v>
      </c>
      <c r="K91" s="15">
        <v>130682000</v>
      </c>
      <c r="L91" s="15">
        <v>248968000</v>
      </c>
      <c r="M91" s="15">
        <v>186319000</v>
      </c>
      <c r="N91" s="15">
        <v>182498000</v>
      </c>
      <c r="O91" s="12">
        <v>4.5400000000000003E-2</v>
      </c>
      <c r="P91" s="12">
        <v>8.1100000000000005E-2</v>
      </c>
      <c r="Q91" s="12">
        <v>0.1716</v>
      </c>
      <c r="R91" s="12">
        <v>0.16830000000000001</v>
      </c>
      <c r="S91" s="12">
        <v>0.2044</v>
      </c>
      <c r="T91" s="9">
        <v>-0.29780000000000001</v>
      </c>
      <c r="U91" s="9">
        <v>-0.17219999999999999</v>
      </c>
      <c r="V91" s="9">
        <v>-9.74E-2</v>
      </c>
      <c r="W91" s="6"/>
      <c r="X91" s="6"/>
      <c r="Y91" s="6"/>
      <c r="Z91" s="3">
        <v>2.5000000000000001E-2</v>
      </c>
      <c r="AA91" s="3">
        <v>0.29509999999999997</v>
      </c>
      <c r="AB91" s="22">
        <f>Z91/AA91</f>
        <v>8.4717045069467992E-2</v>
      </c>
      <c r="AC91" s="23">
        <f>1/AB91</f>
        <v>11.803999999999998</v>
      </c>
    </row>
    <row r="92" spans="1:29">
      <c r="A92" s="19" t="s">
        <v>188</v>
      </c>
      <c r="B92" s="19" t="s">
        <v>189</v>
      </c>
      <c r="C92" s="19">
        <f>COUNTIF(D92:H92,"&gt;0")</f>
        <v>5</v>
      </c>
      <c r="D92" s="18">
        <v>0.19800000000000001</v>
      </c>
      <c r="E92" s="18">
        <v>9.9000000000000005E-2</v>
      </c>
      <c r="F92" s="18">
        <v>9.9000000000000005E-2</v>
      </c>
      <c r="G92" s="18">
        <v>0.19800000000000001</v>
      </c>
      <c r="H92" s="18">
        <v>0.1968</v>
      </c>
      <c r="I92" s="21">
        <f>COUNTIF(J92:N92,"&gt;=0")</f>
        <v>5</v>
      </c>
      <c r="J92" s="15">
        <v>34166000</v>
      </c>
      <c r="K92" s="15">
        <v>15471000</v>
      </c>
      <c r="L92" s="15">
        <v>28225000</v>
      </c>
      <c r="M92" s="15">
        <v>42267000</v>
      </c>
      <c r="N92" s="15">
        <v>40114000</v>
      </c>
      <c r="O92" s="12">
        <v>7.4300000000000005E-2</v>
      </c>
      <c r="P92" s="12">
        <v>3.5999999999999997E-2</v>
      </c>
      <c r="Q92" s="12">
        <v>7.0900000000000005E-2</v>
      </c>
      <c r="R92" s="12">
        <v>0.1067</v>
      </c>
      <c r="S92" s="12">
        <v>0.1089</v>
      </c>
      <c r="T92" s="9">
        <v>-6.8500000000000005E-2</v>
      </c>
      <c r="U92" s="9">
        <v>0.1022</v>
      </c>
      <c r="V92" s="9">
        <v>0.45689999999999997</v>
      </c>
      <c r="W92" s="6">
        <v>0</v>
      </c>
      <c r="X92" s="6">
        <v>4.3299999999999998E-2</v>
      </c>
      <c r="Y92" s="6"/>
      <c r="Z92" s="3">
        <v>2.9600000000000001E-2</v>
      </c>
      <c r="AA92" s="3">
        <v>0.35070000000000001</v>
      </c>
      <c r="AB92" s="22">
        <f>Z92/AA92</f>
        <v>8.4402623324779019E-2</v>
      </c>
      <c r="AC92" s="23">
        <f>1/AB92</f>
        <v>11.847972972972972</v>
      </c>
    </row>
    <row r="93" spans="1:29">
      <c r="A93" s="19" t="s">
        <v>384</v>
      </c>
      <c r="B93" s="19" t="s">
        <v>385</v>
      </c>
      <c r="C93" s="19">
        <f>COUNTIF(D93:H93,"&gt;0")</f>
        <v>5</v>
      </c>
      <c r="D93" s="18">
        <v>0.15970000000000001</v>
      </c>
      <c r="E93" s="18">
        <v>0.13100000000000001</v>
      </c>
      <c r="F93" s="18">
        <v>0.25480000000000003</v>
      </c>
      <c r="G93" s="18">
        <v>0.35489999999999999</v>
      </c>
      <c r="H93" s="18">
        <v>0.31659999999999999</v>
      </c>
      <c r="I93" s="21">
        <f>COUNTIF(J93:N93,"&gt;=0")</f>
        <v>5</v>
      </c>
      <c r="J93" s="15">
        <v>40120000</v>
      </c>
      <c r="K93" s="15">
        <v>30650000</v>
      </c>
      <c r="L93" s="15">
        <v>48099000</v>
      </c>
      <c r="M93" s="15">
        <v>54068000</v>
      </c>
      <c r="N93" s="15">
        <v>61497000</v>
      </c>
      <c r="O93" s="12">
        <v>5.8400000000000001E-2</v>
      </c>
      <c r="P93" s="12">
        <v>5.2900000000000003E-2</v>
      </c>
      <c r="Q93" s="12">
        <v>7.4200000000000002E-2</v>
      </c>
      <c r="R93" s="12">
        <v>7.3700000000000002E-2</v>
      </c>
      <c r="S93" s="12">
        <v>7.5700000000000003E-2</v>
      </c>
      <c r="T93" s="9">
        <v>-9.3600000000000003E-2</v>
      </c>
      <c r="U93" s="9">
        <v>-2.58E-2</v>
      </c>
      <c r="V93" s="9">
        <v>3.5000000000000003E-2</v>
      </c>
      <c r="W93" s="6">
        <v>-0.23369999999999999</v>
      </c>
      <c r="X93" s="6">
        <v>-5.1799999999999999E-2</v>
      </c>
      <c r="Y93" s="6">
        <v>-0.13239999999999999</v>
      </c>
      <c r="Z93" s="3">
        <v>2.93E-2</v>
      </c>
      <c r="AA93" s="3">
        <v>0.35010000000000002</v>
      </c>
      <c r="AB93" s="22">
        <f>Z93/AA93</f>
        <v>8.3690374178806051E-2</v>
      </c>
      <c r="AC93" s="23">
        <f>1/AB93</f>
        <v>11.948805460750854</v>
      </c>
    </row>
    <row r="94" spans="1:29">
      <c r="A94" s="19" t="s">
        <v>130</v>
      </c>
      <c r="B94" s="19" t="s">
        <v>131</v>
      </c>
      <c r="C94" s="19">
        <f>COUNTIF(D94:H94,"&gt;0")</f>
        <v>5</v>
      </c>
      <c r="D94" s="18">
        <v>10.579800000000001</v>
      </c>
      <c r="E94" s="18">
        <v>11.819599999999999</v>
      </c>
      <c r="F94" s="18">
        <v>5.6593</v>
      </c>
      <c r="G94" s="18">
        <v>1.7181999999999999</v>
      </c>
      <c r="H94" s="18">
        <v>1.0106999999999999</v>
      </c>
      <c r="I94" s="21">
        <f>COUNTIF(J94:N94,"&gt;=0")</f>
        <v>5</v>
      </c>
      <c r="J94" s="15">
        <v>640121000</v>
      </c>
      <c r="K94" s="15">
        <v>901099000</v>
      </c>
      <c r="L94" s="15">
        <v>698852000</v>
      </c>
      <c r="M94" s="15">
        <v>611601000</v>
      </c>
      <c r="N94" s="15">
        <v>618911000</v>
      </c>
      <c r="O94" s="12">
        <v>0.11559999999999999</v>
      </c>
      <c r="P94" s="12">
        <v>0.1593</v>
      </c>
      <c r="Q94" s="12">
        <v>0.10589999999999999</v>
      </c>
      <c r="R94" s="12">
        <v>9.5799999999999996E-2</v>
      </c>
      <c r="S94" s="12">
        <v>9.7699999999999995E-2</v>
      </c>
      <c r="T94" s="9">
        <v>1.5299999999999999E-2</v>
      </c>
      <c r="U94" s="9">
        <v>0.1179</v>
      </c>
      <c r="V94" s="9">
        <v>3.7499999999999999E-2</v>
      </c>
      <c r="W94" s="6">
        <v>0.83289999999999997</v>
      </c>
      <c r="X94" s="6">
        <v>0.42549999999999999</v>
      </c>
      <c r="Y94" s="6">
        <v>0.1343</v>
      </c>
      <c r="Z94" s="3">
        <v>0.1221</v>
      </c>
      <c r="AA94" s="3">
        <v>1.462</v>
      </c>
      <c r="AB94" s="22">
        <f>Z94/AA94</f>
        <v>8.3515731874145002E-2</v>
      </c>
      <c r="AC94" s="23">
        <f>1/AB94</f>
        <v>11.973791973791974</v>
      </c>
    </row>
    <row r="95" spans="1:29">
      <c r="A95" s="19" t="s">
        <v>174</v>
      </c>
      <c r="B95" s="19" t="s">
        <v>175</v>
      </c>
      <c r="C95" s="19">
        <f>COUNTIF(D95:H95,"&gt;0")</f>
        <v>5</v>
      </c>
      <c r="D95" s="18">
        <v>1.1105</v>
      </c>
      <c r="E95" s="18">
        <v>0.85109999999999997</v>
      </c>
      <c r="F95" s="18">
        <v>1.1024</v>
      </c>
      <c r="G95" s="18">
        <v>1.6639999999999999</v>
      </c>
      <c r="H95" s="18">
        <v>0.33479999999999999</v>
      </c>
      <c r="I95" s="21">
        <f>COUNTIF(J95:N95,"&gt;=0")</f>
        <v>5</v>
      </c>
      <c r="J95" s="15">
        <v>188278000</v>
      </c>
      <c r="K95" s="15">
        <v>171260000</v>
      </c>
      <c r="L95" s="15">
        <v>186151000</v>
      </c>
      <c r="M95" s="15">
        <v>211024000</v>
      </c>
      <c r="N95" s="15">
        <v>207669000</v>
      </c>
      <c r="O95" s="12">
        <v>8.72E-2</v>
      </c>
      <c r="P95" s="12">
        <v>9.5500000000000002E-2</v>
      </c>
      <c r="Q95" s="12">
        <v>0.10589999999999999</v>
      </c>
      <c r="R95" s="12">
        <v>0.1305</v>
      </c>
      <c r="S95" s="12">
        <v>0.15010000000000001</v>
      </c>
      <c r="T95" s="9">
        <v>-1.8499999999999999E-2</v>
      </c>
      <c r="U95" s="9">
        <v>-2.3999999999999998E-3</v>
      </c>
      <c r="V95" s="9">
        <v>7.7999999999999996E-3</v>
      </c>
      <c r="W95" s="6">
        <v>-0.1318</v>
      </c>
      <c r="X95" s="6">
        <v>5.7999999999999996E-3</v>
      </c>
      <c r="Y95" s="6">
        <v>6.13E-2</v>
      </c>
      <c r="Z95" s="3">
        <v>7.2499999999999995E-2</v>
      </c>
      <c r="AA95" s="3">
        <v>0.87580000000000002</v>
      </c>
      <c r="AB95" s="22">
        <f>Z95/AA95</f>
        <v>8.2781456953642377E-2</v>
      </c>
      <c r="AC95" s="23">
        <f>1/AB95</f>
        <v>12.080000000000002</v>
      </c>
    </row>
    <row r="96" spans="1:29">
      <c r="A96" s="19" t="s">
        <v>272</v>
      </c>
      <c r="B96" s="19" t="s">
        <v>273</v>
      </c>
      <c r="C96" s="19">
        <f>COUNTIF(D96:H96,"&gt;0")</f>
        <v>5</v>
      </c>
      <c r="D96" s="18">
        <v>1.4988999999999999</v>
      </c>
      <c r="E96" s="18">
        <v>1.5680000000000001</v>
      </c>
      <c r="F96" s="18">
        <v>1.3581000000000001</v>
      </c>
      <c r="G96" s="18">
        <v>0.81640000000000001</v>
      </c>
      <c r="H96" s="18">
        <v>0.7429</v>
      </c>
      <c r="I96" s="21">
        <f>COUNTIF(J96:N96,"&gt;=0")</f>
        <v>5</v>
      </c>
      <c r="J96" s="15">
        <v>24268000000</v>
      </c>
      <c r="K96" s="15">
        <v>23582000000</v>
      </c>
      <c r="L96" s="15">
        <v>26156000000</v>
      </c>
      <c r="M96" s="15">
        <v>21861000000</v>
      </c>
      <c r="N96" s="15">
        <v>16522000000</v>
      </c>
      <c r="O96" s="12">
        <v>0.16439999999999999</v>
      </c>
      <c r="P96" s="12">
        <v>0.1353</v>
      </c>
      <c r="Q96" s="12">
        <v>0.2019</v>
      </c>
      <c r="R96" s="12">
        <v>0.1694</v>
      </c>
      <c r="S96" s="12">
        <v>0.17430000000000001</v>
      </c>
      <c r="T96" s="9">
        <v>5.8599999999999999E-2</v>
      </c>
      <c r="U96" s="9">
        <v>0.1593</v>
      </c>
      <c r="V96" s="9">
        <v>0.1217</v>
      </c>
      <c r="W96" s="6">
        <v>0.21629999999999999</v>
      </c>
      <c r="X96" s="6">
        <v>0.20880000000000001</v>
      </c>
      <c r="Y96" s="6">
        <v>8.6599999999999996E-2</v>
      </c>
      <c r="Z96" s="3">
        <v>4.24E-2</v>
      </c>
      <c r="AA96" s="3">
        <v>0.52080000000000004</v>
      </c>
      <c r="AB96" s="22">
        <f>Z96/AA96</f>
        <v>8.1413210445468509E-2</v>
      </c>
      <c r="AC96" s="23">
        <f>1/AB96</f>
        <v>12.283018867924529</v>
      </c>
    </row>
    <row r="97" spans="1:29">
      <c r="A97" s="19" t="s">
        <v>86</v>
      </c>
      <c r="B97" s="19" t="s">
        <v>87</v>
      </c>
      <c r="C97" s="19">
        <f>COUNTIF(D97:H97,"&gt;0")</f>
        <v>5</v>
      </c>
      <c r="D97" s="18">
        <v>0.24709999999999999</v>
      </c>
      <c r="E97" s="18">
        <v>0.4607</v>
      </c>
      <c r="F97" s="18">
        <v>0.4395</v>
      </c>
      <c r="G97" s="18">
        <v>0.36520000000000002</v>
      </c>
      <c r="H97" s="18">
        <v>0.38569999999999999</v>
      </c>
      <c r="I97" s="21">
        <f>COUNTIF(J97:N97,"&gt;=0")</f>
        <v>5</v>
      </c>
      <c r="J97" s="15">
        <v>49685000</v>
      </c>
      <c r="K97" s="15">
        <v>91545000</v>
      </c>
      <c r="L97" s="15">
        <v>84799000</v>
      </c>
      <c r="M97" s="15">
        <v>66080000</v>
      </c>
      <c r="N97" s="15">
        <v>91107000</v>
      </c>
      <c r="O97" s="12">
        <v>4.2999999999999997E-2</v>
      </c>
      <c r="P97" s="12">
        <v>5.8799999999999998E-2</v>
      </c>
      <c r="Q97" s="12">
        <v>5.2400000000000002E-2</v>
      </c>
      <c r="R97" s="12">
        <v>4.8599999999999997E-2</v>
      </c>
      <c r="S97" s="12">
        <v>8.1500000000000003E-2</v>
      </c>
      <c r="T97" s="9">
        <v>-9.0300000000000005E-2</v>
      </c>
      <c r="U97" s="9">
        <v>-0.12479999999999999</v>
      </c>
      <c r="V97" s="9">
        <v>-9.4299999999999995E-2</v>
      </c>
      <c r="W97" s="6">
        <v>-0.122</v>
      </c>
      <c r="X97" s="6">
        <v>-7.6399999999999996E-2</v>
      </c>
      <c r="Y97" s="6">
        <v>-1.1900000000000001E-2</v>
      </c>
      <c r="Z97" s="3">
        <v>7.5200000000000003E-2</v>
      </c>
      <c r="AA97" s="3">
        <v>0.92479999999999996</v>
      </c>
      <c r="AB97" s="22">
        <f>Z97/AA97</f>
        <v>8.1314878892733575E-2</v>
      </c>
      <c r="AC97" s="23">
        <f>1/AB97</f>
        <v>12.297872340425529</v>
      </c>
    </row>
    <row r="98" spans="1:29">
      <c r="A98" s="19" t="s">
        <v>16</v>
      </c>
      <c r="B98" s="19" t="s">
        <v>17</v>
      </c>
      <c r="C98" s="19">
        <f>COUNTIF(D98:H98,"&gt;0")</f>
        <v>5</v>
      </c>
      <c r="D98" s="18">
        <v>0.24110000000000001</v>
      </c>
      <c r="E98" s="18">
        <v>1.3431</v>
      </c>
      <c r="F98" s="18">
        <v>1.3431</v>
      </c>
      <c r="G98" s="18">
        <v>9.6799999999999997E-2</v>
      </c>
      <c r="H98" s="18">
        <v>9.6799999999999997E-2</v>
      </c>
      <c r="I98" s="21">
        <f>COUNTIF(J98:N98,"&gt;=0")</f>
        <v>4</v>
      </c>
      <c r="J98" s="15">
        <v>57305000</v>
      </c>
      <c r="K98" s="15">
        <v>9452000</v>
      </c>
      <c r="L98" s="15">
        <v>207731000</v>
      </c>
      <c r="M98" s="15">
        <v>-27191000</v>
      </c>
      <c r="N98" s="15">
        <v>27348000</v>
      </c>
      <c r="O98" s="12">
        <v>0.19350000000000001</v>
      </c>
      <c r="P98" s="12">
        <v>7.7499999999999999E-2</v>
      </c>
      <c r="Q98" s="12">
        <v>0.57509999999999994</v>
      </c>
      <c r="R98" s="12">
        <v>-0.182</v>
      </c>
      <c r="S98" s="12">
        <v>0.1105</v>
      </c>
      <c r="T98" s="9"/>
      <c r="U98" s="9">
        <v>0.438</v>
      </c>
      <c r="V98" s="9"/>
      <c r="W98" s="6"/>
      <c r="X98" s="6"/>
      <c r="Y98" s="6"/>
      <c r="Z98" s="3">
        <v>1.84E-2</v>
      </c>
      <c r="AA98" s="3">
        <v>0.22639999999999999</v>
      </c>
      <c r="AB98" s="22">
        <f>Z98/AA98</f>
        <v>8.1272084805653719E-2</v>
      </c>
      <c r="AC98" s="23">
        <f>1/AB98</f>
        <v>12.304347826086955</v>
      </c>
    </row>
    <row r="99" spans="1:29">
      <c r="A99" s="19" t="s">
        <v>96</v>
      </c>
      <c r="B99" s="19" t="s">
        <v>97</v>
      </c>
      <c r="C99" s="19">
        <f>COUNTIF(D99:H99,"&gt;0")</f>
        <v>5</v>
      </c>
      <c r="D99" s="18">
        <v>2.3E-2</v>
      </c>
      <c r="E99" s="18">
        <v>2.0099999999999998</v>
      </c>
      <c r="F99" s="18">
        <v>2.2315999999999998</v>
      </c>
      <c r="G99" s="18">
        <v>6.0361000000000002</v>
      </c>
      <c r="H99" s="18">
        <v>0.51339999999999997</v>
      </c>
      <c r="I99" s="21">
        <f>COUNTIF(J99:N99,"&gt;=0")</f>
        <v>4</v>
      </c>
      <c r="J99" s="15">
        <v>277017000</v>
      </c>
      <c r="K99" s="15">
        <v>30579000</v>
      </c>
      <c r="L99" s="15">
        <v>-769772000</v>
      </c>
      <c r="M99" s="15">
        <v>267341000</v>
      </c>
      <c r="N99" s="15">
        <v>70312000</v>
      </c>
      <c r="O99" s="12">
        <v>0.64359999999999995</v>
      </c>
      <c r="P99" s="12">
        <v>6.5699999999999995E-2</v>
      </c>
      <c r="Q99" s="12">
        <v>-1.0768</v>
      </c>
      <c r="R99" s="12">
        <v>0.31950000000000001</v>
      </c>
      <c r="S99" s="12">
        <v>7.6100000000000001E-2</v>
      </c>
      <c r="T99" s="9">
        <v>1.2699999999999999E-2</v>
      </c>
      <c r="U99" s="9">
        <v>-0.2571</v>
      </c>
      <c r="V99" s="9"/>
      <c r="W99" s="6">
        <v>-0.84370000000000001</v>
      </c>
      <c r="X99" s="6">
        <v>-0.34639999999999999</v>
      </c>
      <c r="Y99" s="6"/>
      <c r="Z99" s="3">
        <v>1.9300000000000001E-2</v>
      </c>
      <c r="AA99" s="3">
        <v>0.23849999999999999</v>
      </c>
      <c r="AB99" s="22">
        <f>Z99/AA99</f>
        <v>8.0922431865828107E-2</v>
      </c>
      <c r="AC99" s="23">
        <f>1/AB99</f>
        <v>12.357512953367873</v>
      </c>
    </row>
    <row r="100" spans="1:29">
      <c r="A100" s="19" t="s">
        <v>128</v>
      </c>
      <c r="B100" s="19" t="s">
        <v>129</v>
      </c>
      <c r="C100" s="19">
        <f>COUNTIF(D100:H100,"&gt;0")</f>
        <v>5</v>
      </c>
      <c r="D100" s="18">
        <v>9.6180000000000003</v>
      </c>
      <c r="E100" s="18">
        <v>10.745100000000001</v>
      </c>
      <c r="F100" s="18">
        <v>5.1448</v>
      </c>
      <c r="G100" s="18">
        <v>1.5620000000000001</v>
      </c>
      <c r="H100" s="18">
        <v>0.91879999999999995</v>
      </c>
      <c r="I100" s="21">
        <f>COUNTIF(J100:N100,"&gt;=0")</f>
        <v>5</v>
      </c>
      <c r="J100" s="15">
        <v>640121000</v>
      </c>
      <c r="K100" s="15">
        <v>901099000</v>
      </c>
      <c r="L100" s="15">
        <v>698852000</v>
      </c>
      <c r="M100" s="15">
        <v>611601000</v>
      </c>
      <c r="N100" s="15">
        <v>618911000</v>
      </c>
      <c r="O100" s="12">
        <v>0.11559999999999999</v>
      </c>
      <c r="P100" s="12">
        <v>0.1593</v>
      </c>
      <c r="Q100" s="12">
        <v>0.10589999999999999</v>
      </c>
      <c r="R100" s="12">
        <v>9.5799999999999996E-2</v>
      </c>
      <c r="S100" s="12">
        <v>9.7699999999999995E-2</v>
      </c>
      <c r="T100" s="9">
        <v>1.5299999999999999E-2</v>
      </c>
      <c r="U100" s="9">
        <v>0.1179</v>
      </c>
      <c r="V100" s="9">
        <v>3.7499999999999999E-2</v>
      </c>
      <c r="W100" s="6">
        <v>0.83289999999999997</v>
      </c>
      <c r="X100" s="6">
        <v>0.42549999999999999</v>
      </c>
      <c r="Y100" s="6">
        <v>0.1343</v>
      </c>
      <c r="Z100" s="3">
        <v>0.1074</v>
      </c>
      <c r="AA100" s="3">
        <v>1.3290999999999999</v>
      </c>
      <c r="AB100" s="22">
        <f>Z100/AA100</f>
        <v>8.0806560830637267E-2</v>
      </c>
      <c r="AC100" s="23">
        <f>1/AB100</f>
        <v>12.375232774674117</v>
      </c>
    </row>
    <row r="101" spans="1:29">
      <c r="A101" s="19" t="s">
        <v>374</v>
      </c>
      <c r="B101" s="19" t="s">
        <v>375</v>
      </c>
      <c r="C101" s="19">
        <f>COUNTIF(D101:H101,"&gt;0")</f>
        <v>5</v>
      </c>
      <c r="D101" s="18">
        <v>0.70520000000000005</v>
      </c>
      <c r="E101" s="18">
        <v>6.9800000000000001E-2</v>
      </c>
      <c r="F101" s="18">
        <v>0.86339999999999995</v>
      </c>
      <c r="G101" s="18">
        <v>0.98760000000000003</v>
      </c>
      <c r="H101" s="18">
        <v>0.32569999999999999</v>
      </c>
      <c r="I101" s="21">
        <f>COUNTIF(J101:N101,"&gt;=0")</f>
        <v>5</v>
      </c>
      <c r="J101" s="15">
        <v>9138048000</v>
      </c>
      <c r="K101" s="15">
        <v>7464918000</v>
      </c>
      <c r="L101" s="15">
        <v>9833826000</v>
      </c>
      <c r="M101" s="15">
        <v>5707776000</v>
      </c>
      <c r="N101" s="15">
        <v>5848124000</v>
      </c>
      <c r="O101" s="12">
        <v>0.128</v>
      </c>
      <c r="P101" s="12">
        <v>9.6799999999999997E-2</v>
      </c>
      <c r="Q101" s="12">
        <v>0.14069999999999999</v>
      </c>
      <c r="R101" s="12">
        <v>9.69E-2</v>
      </c>
      <c r="S101" s="12">
        <v>0.1142</v>
      </c>
      <c r="T101" s="9">
        <v>0.188</v>
      </c>
      <c r="U101" s="9">
        <v>0.13450000000000001</v>
      </c>
      <c r="V101" s="9">
        <v>0.1953</v>
      </c>
      <c r="W101" s="6">
        <v>0.58779999999999999</v>
      </c>
      <c r="X101" s="6">
        <v>0.18440000000000001</v>
      </c>
      <c r="Y101" s="6">
        <v>-0.44979999999999998</v>
      </c>
      <c r="Z101" s="3">
        <v>5.3800000000000001E-2</v>
      </c>
      <c r="AA101" s="3">
        <v>0.67120000000000002</v>
      </c>
      <c r="AB101" s="22">
        <f>Z101/AA101</f>
        <v>8.0154946364719898E-2</v>
      </c>
      <c r="AC101" s="23">
        <f>1/AB101</f>
        <v>12.475836431226767</v>
      </c>
    </row>
    <row r="102" spans="1:29">
      <c r="A102" s="19" t="s">
        <v>366</v>
      </c>
      <c r="B102" s="19" t="s">
        <v>367</v>
      </c>
      <c r="C102" s="19">
        <f>COUNTIF(D102:H102,"&gt;0")</f>
        <v>4</v>
      </c>
      <c r="D102" s="18">
        <v>0.08</v>
      </c>
      <c r="E102" s="18">
        <v>2.2599999999999999E-2</v>
      </c>
      <c r="F102" s="18">
        <v>2.5000000000000001E-2</v>
      </c>
      <c r="G102" s="18">
        <v>4.4999999999999997E-3</v>
      </c>
      <c r="H102" s="18"/>
      <c r="I102" s="21">
        <f>COUNTIF(J102:N102,"&gt;=0")</f>
        <v>4</v>
      </c>
      <c r="J102" s="15">
        <v>37954000</v>
      </c>
      <c r="K102" s="15">
        <v>-39469000</v>
      </c>
      <c r="L102" s="15">
        <v>7346000</v>
      </c>
      <c r="M102" s="15">
        <v>7670000</v>
      </c>
      <c r="N102" s="15">
        <v>1842000</v>
      </c>
      <c r="O102" s="12">
        <v>5.6399999999999999E-2</v>
      </c>
      <c r="P102" s="12">
        <v>-6.7199999999999996E-2</v>
      </c>
      <c r="Q102" s="12">
        <v>1.21E-2</v>
      </c>
      <c r="R102" s="12">
        <v>1.18E-2</v>
      </c>
      <c r="S102" s="12">
        <v>2.8E-3</v>
      </c>
      <c r="T102" s="9">
        <v>1.3435999999999999</v>
      </c>
      <c r="U102" s="9"/>
      <c r="V102" s="9">
        <v>-0.1067</v>
      </c>
      <c r="W102" s="6">
        <v>0.78549999999999998</v>
      </c>
      <c r="X102" s="6"/>
      <c r="Y102" s="6">
        <v>-0.1429</v>
      </c>
      <c r="Z102" s="3">
        <v>7.6300000000000007E-2</v>
      </c>
      <c r="AA102" s="3">
        <v>0.95350000000000001</v>
      </c>
      <c r="AB102" s="22">
        <f>Z102/AA102</f>
        <v>8.0020975353959106E-2</v>
      </c>
      <c r="AC102" s="23">
        <f>1/AB102</f>
        <v>12.49672346002621</v>
      </c>
    </row>
    <row r="103" spans="1:29">
      <c r="A103" s="19" t="s">
        <v>342</v>
      </c>
      <c r="B103" s="19" t="s">
        <v>343</v>
      </c>
      <c r="C103" s="19">
        <f>COUNTIF(D103:H103,"&gt;0")</f>
        <v>5</v>
      </c>
      <c r="D103" s="18">
        <v>1.5025999999999999</v>
      </c>
      <c r="E103" s="18">
        <v>0.13730000000000001</v>
      </c>
      <c r="F103" s="18">
        <v>1.6916</v>
      </c>
      <c r="G103" s="18">
        <v>2.7201</v>
      </c>
      <c r="H103" s="18">
        <v>1.0766</v>
      </c>
      <c r="I103" s="21">
        <f>COUNTIF(J103:N103,"&gt;=0")</f>
        <v>5</v>
      </c>
      <c r="J103" s="15">
        <v>1098238000</v>
      </c>
      <c r="K103" s="15">
        <v>911346000</v>
      </c>
      <c r="L103" s="15">
        <v>998342000</v>
      </c>
      <c r="M103" s="15">
        <v>876188000</v>
      </c>
      <c r="N103" s="15">
        <v>1397311000</v>
      </c>
      <c r="O103" s="12">
        <v>6.5000000000000002E-2</v>
      </c>
      <c r="P103" s="12">
        <v>5.6500000000000002E-2</v>
      </c>
      <c r="Q103" s="12">
        <v>6.4600000000000005E-2</v>
      </c>
      <c r="R103" s="12"/>
      <c r="S103" s="12"/>
      <c r="T103" s="9">
        <v>6.6199999999999995E-2</v>
      </c>
      <c r="U103" s="9">
        <v>0.1235</v>
      </c>
      <c r="V103" s="9">
        <v>-0.43759999999999999</v>
      </c>
      <c r="W103" s="6">
        <v>3.73E-2</v>
      </c>
      <c r="X103" s="6">
        <v>7.0300000000000001E-2</v>
      </c>
      <c r="Y103" s="6">
        <v>0.1028</v>
      </c>
      <c r="Z103" s="3">
        <v>3.5200000000000002E-2</v>
      </c>
      <c r="AA103" s="3">
        <v>0.44230000000000003</v>
      </c>
      <c r="AB103" s="22">
        <f>Z103/AA103</f>
        <v>7.9583992765091566E-2</v>
      </c>
      <c r="AC103" s="23">
        <f>1/AB103</f>
        <v>12.56534090909091</v>
      </c>
    </row>
    <row r="104" spans="1:29">
      <c r="A104" s="19" t="s">
        <v>388</v>
      </c>
      <c r="B104" s="19" t="s">
        <v>389</v>
      </c>
      <c r="C104" s="19">
        <f>COUNTIF(D104:H104,"&gt;0")</f>
        <v>5</v>
      </c>
      <c r="D104" s="18">
        <v>0.27889999999999998</v>
      </c>
      <c r="E104" s="18">
        <v>0.16400000000000001</v>
      </c>
      <c r="F104" s="18">
        <v>0.20039999999999999</v>
      </c>
      <c r="G104" s="18">
        <v>0.1198</v>
      </c>
      <c r="H104" s="18">
        <v>8.9099999999999999E-2</v>
      </c>
      <c r="I104" s="21">
        <f>COUNTIF(J104:N104,"&gt;=0")</f>
        <v>5</v>
      </c>
      <c r="J104" s="15">
        <v>457812000</v>
      </c>
      <c r="K104" s="15">
        <v>233388000</v>
      </c>
      <c r="L104" s="15">
        <v>181939000</v>
      </c>
      <c r="M104" s="15">
        <v>238175000</v>
      </c>
      <c r="N104" s="15">
        <v>141312000</v>
      </c>
      <c r="O104" s="12">
        <v>0.14460000000000001</v>
      </c>
      <c r="P104" s="12">
        <v>9.5100000000000004E-2</v>
      </c>
      <c r="Q104" s="12">
        <v>7.9399999999999998E-2</v>
      </c>
      <c r="R104" s="12">
        <v>0.14949999999999999</v>
      </c>
      <c r="S104" s="12">
        <v>8.7400000000000005E-2</v>
      </c>
      <c r="T104" s="9">
        <v>0.24940000000000001</v>
      </c>
      <c r="U104" s="9">
        <v>0.52969999999999995</v>
      </c>
      <c r="V104" s="9"/>
      <c r="W104" s="6">
        <v>0.32519999999999999</v>
      </c>
      <c r="X104" s="6">
        <v>0.21099999999999999</v>
      </c>
      <c r="Y104" s="6">
        <v>0.1681</v>
      </c>
      <c r="Z104" s="3">
        <v>1.7299999999999999E-2</v>
      </c>
      <c r="AA104" s="3">
        <v>0.21759999999999999</v>
      </c>
      <c r="AB104" s="22">
        <f>Z104/AA104</f>
        <v>7.950367647058823E-2</v>
      </c>
      <c r="AC104" s="23">
        <f>1/AB104</f>
        <v>12.578034682080926</v>
      </c>
    </row>
    <row r="105" spans="1:29">
      <c r="A105" s="19" t="s">
        <v>344</v>
      </c>
      <c r="B105" s="19" t="s">
        <v>345</v>
      </c>
      <c r="C105" s="19">
        <f>COUNTIF(D105:H105,"&gt;0")</f>
        <v>5</v>
      </c>
      <c r="D105" s="18">
        <v>7.0000000000000007E-2</v>
      </c>
      <c r="E105" s="18">
        <v>5.1400000000000001E-2</v>
      </c>
      <c r="F105" s="18">
        <v>0.28160000000000002</v>
      </c>
      <c r="G105" s="18">
        <v>0.23530000000000001</v>
      </c>
      <c r="H105" s="18">
        <v>9.8100000000000007E-2</v>
      </c>
      <c r="I105" s="21">
        <f>COUNTIF(J105:N105,"&gt;=0")</f>
        <v>5</v>
      </c>
      <c r="J105" s="15">
        <v>64170000</v>
      </c>
      <c r="K105" s="15">
        <v>2142000</v>
      </c>
      <c r="L105" s="15">
        <v>52673000</v>
      </c>
      <c r="M105" s="15">
        <v>93484000</v>
      </c>
      <c r="N105" s="15">
        <v>90511000</v>
      </c>
      <c r="O105" s="12">
        <v>6.2700000000000006E-2</v>
      </c>
      <c r="P105" s="12">
        <v>2.0999999999999999E-3</v>
      </c>
      <c r="Q105" s="12">
        <v>4.9700000000000001E-2</v>
      </c>
      <c r="R105" s="12">
        <v>9.8500000000000004E-2</v>
      </c>
      <c r="S105" s="12">
        <v>0.1085</v>
      </c>
      <c r="T105" s="9">
        <v>-0.1179</v>
      </c>
      <c r="U105" s="9">
        <v>-4.5999999999999999E-3</v>
      </c>
      <c r="V105" s="9"/>
      <c r="W105" s="6">
        <v>-0.33229999999999998</v>
      </c>
      <c r="X105" s="6">
        <v>9.11E-2</v>
      </c>
      <c r="Y105" s="6">
        <v>-0.15010000000000001</v>
      </c>
      <c r="Z105" s="3">
        <v>3.9899999999999998E-2</v>
      </c>
      <c r="AA105" s="3">
        <v>0.50760000000000005</v>
      </c>
      <c r="AB105" s="22">
        <f>Z105/AA105</f>
        <v>7.8605200945626466E-2</v>
      </c>
      <c r="AC105" s="23">
        <f>1/AB105</f>
        <v>12.721804511278197</v>
      </c>
    </row>
    <row r="106" spans="1:29">
      <c r="A106" s="19" t="s">
        <v>320</v>
      </c>
      <c r="B106" s="19" t="s">
        <v>321</v>
      </c>
      <c r="C106" s="19">
        <f>COUNTIF(D106:H106,"&gt;0")</f>
        <v>5</v>
      </c>
      <c r="D106" s="18">
        <v>0.1094</v>
      </c>
      <c r="E106" s="18">
        <v>0.1094</v>
      </c>
      <c r="F106" s="18">
        <v>0.1774</v>
      </c>
      <c r="G106" s="18">
        <v>0.22259999999999999</v>
      </c>
      <c r="H106" s="18">
        <v>0.2397</v>
      </c>
      <c r="I106" s="21">
        <f>COUNTIF(J106:N106,"&gt;=0")</f>
        <v>5</v>
      </c>
      <c r="J106" s="15">
        <v>17292000</v>
      </c>
      <c r="K106" s="15">
        <v>14789000</v>
      </c>
      <c r="L106" s="15">
        <v>11069000</v>
      </c>
      <c r="M106" s="15">
        <v>15545000</v>
      </c>
      <c r="N106" s="15">
        <v>64815000</v>
      </c>
      <c r="O106" s="12">
        <v>2.12E-2</v>
      </c>
      <c r="P106" s="12">
        <v>2.1600000000000001E-2</v>
      </c>
      <c r="Q106" s="12">
        <v>1.7399999999999999E-2</v>
      </c>
      <c r="R106" s="12">
        <v>2.1100000000000001E-2</v>
      </c>
      <c r="S106" s="12">
        <v>8.6800000000000002E-2</v>
      </c>
      <c r="T106" s="9">
        <v>3.61E-2</v>
      </c>
      <c r="U106" s="9">
        <v>2.2499999999999999E-2</v>
      </c>
      <c r="V106" s="9">
        <v>5.7000000000000002E-2</v>
      </c>
      <c r="W106" s="6"/>
      <c r="X106" s="6"/>
      <c r="Y106" s="6"/>
      <c r="Z106" s="3">
        <v>1.52E-2</v>
      </c>
      <c r="AA106" s="3">
        <v>0.1938</v>
      </c>
      <c r="AB106" s="22">
        <f>Z106/AA106</f>
        <v>7.8431372549019607E-2</v>
      </c>
      <c r="AC106" s="23">
        <f>1/AB106</f>
        <v>12.75</v>
      </c>
    </row>
    <row r="107" spans="1:29">
      <c r="A107" s="19" t="s">
        <v>326</v>
      </c>
      <c r="B107" s="19" t="s">
        <v>327</v>
      </c>
      <c r="C107" s="19">
        <f>COUNTIF(D107:H107,"&gt;0")</f>
        <v>5</v>
      </c>
      <c r="D107" s="18">
        <v>2.8713000000000002</v>
      </c>
      <c r="E107" s="18">
        <v>1.2142999999999999</v>
      </c>
      <c r="F107" s="18">
        <v>2.5179999999999998</v>
      </c>
      <c r="G107" s="18">
        <v>2.3281999999999998</v>
      </c>
      <c r="H107" s="18">
        <v>1.4317</v>
      </c>
      <c r="I107" s="21">
        <f>COUNTIF(J107:N107,"&gt;=0")</f>
        <v>4</v>
      </c>
      <c r="J107" s="15">
        <v>37147000</v>
      </c>
      <c r="K107" s="15">
        <v>67268000</v>
      </c>
      <c r="L107" s="15">
        <v>25956000</v>
      </c>
      <c r="M107" s="15">
        <v>17496000</v>
      </c>
      <c r="N107" s="15">
        <v>-11215000</v>
      </c>
      <c r="O107" s="12">
        <v>0.105</v>
      </c>
      <c r="P107" s="12">
        <v>0.21429999999999999</v>
      </c>
      <c r="Q107" s="12">
        <v>9.0399999999999994E-2</v>
      </c>
      <c r="R107" s="12">
        <v>6.7599999999999993E-2</v>
      </c>
      <c r="S107" s="12">
        <v>-4.8300000000000003E-2</v>
      </c>
      <c r="T107" s="9">
        <v>0.2853</v>
      </c>
      <c r="U107" s="9">
        <v>0.6774</v>
      </c>
      <c r="V107" s="9">
        <v>3.2599999999999997E-2</v>
      </c>
      <c r="W107" s="6">
        <v>7.2400000000000006E-2</v>
      </c>
      <c r="X107" s="6">
        <v>0.21740000000000001</v>
      </c>
      <c r="Y107" s="6">
        <v>3.2599999999999997E-2</v>
      </c>
      <c r="Z107" s="3">
        <v>8.2500000000000004E-2</v>
      </c>
      <c r="AA107" s="3">
        <v>1.0843</v>
      </c>
      <c r="AB107" s="22">
        <f>Z107/AA107</f>
        <v>7.6085954071751366E-2</v>
      </c>
      <c r="AC107" s="23">
        <f>1/AB107</f>
        <v>13.143030303030303</v>
      </c>
    </row>
    <row r="108" spans="1:29">
      <c r="A108" s="19" t="s">
        <v>50</v>
      </c>
      <c r="B108" s="19" t="s">
        <v>51</v>
      </c>
      <c r="C108" s="19">
        <f>COUNTIF(D108:H108,"&gt;0")</f>
        <v>5</v>
      </c>
      <c r="D108" s="18">
        <v>1.6447000000000001</v>
      </c>
      <c r="E108" s="18">
        <v>1.6695</v>
      </c>
      <c r="F108" s="18">
        <v>1.6822999999999999</v>
      </c>
      <c r="G108" s="18">
        <v>1.1981999999999999</v>
      </c>
      <c r="H108" s="18">
        <v>0.4148</v>
      </c>
      <c r="I108" s="21">
        <f>COUNTIF(J108:N108,"&gt;=0")</f>
        <v>5</v>
      </c>
      <c r="J108" s="15">
        <v>4049245000</v>
      </c>
      <c r="K108" s="15">
        <v>4013852000</v>
      </c>
      <c r="L108" s="15">
        <v>4207432000</v>
      </c>
      <c r="M108" s="15">
        <v>3456683000</v>
      </c>
      <c r="N108" s="15">
        <v>2473752000</v>
      </c>
      <c r="O108" s="12"/>
      <c r="P108" s="12"/>
      <c r="Q108" s="12"/>
      <c r="R108" s="12"/>
      <c r="S108" s="12"/>
      <c r="T108" s="9">
        <v>5.4800000000000001E-2</v>
      </c>
      <c r="U108" s="9"/>
      <c r="V108" s="9"/>
      <c r="W108" s="6">
        <v>0.1113</v>
      </c>
      <c r="X108" s="6"/>
      <c r="Y108" s="6"/>
      <c r="Z108" s="3">
        <v>6.4600000000000005E-2</v>
      </c>
      <c r="AA108" s="3">
        <v>0.86250000000000004</v>
      </c>
      <c r="AB108" s="22">
        <f>Z108/AA108</f>
        <v>7.4898550724637677E-2</v>
      </c>
      <c r="AC108" s="23">
        <f>1/AB108</f>
        <v>13.351393188854489</v>
      </c>
    </row>
    <row r="109" spans="1:29">
      <c r="A109" s="19" t="s">
        <v>114</v>
      </c>
      <c r="B109" s="19" t="s">
        <v>115</v>
      </c>
      <c r="C109" s="19">
        <f>COUNTIF(D109:H109,"&gt;0")</f>
        <v>5</v>
      </c>
      <c r="D109" s="18">
        <v>0.63660000000000005</v>
      </c>
      <c r="E109" s="18">
        <v>0.27589999999999998</v>
      </c>
      <c r="F109" s="18">
        <v>0.57969999999999999</v>
      </c>
      <c r="G109" s="18">
        <v>0.77259999999999995</v>
      </c>
      <c r="H109" s="18">
        <v>0.71809999999999996</v>
      </c>
      <c r="I109" s="21">
        <f>COUNTIF(J109:N109,"&gt;=0")</f>
        <v>5</v>
      </c>
      <c r="J109" s="15">
        <v>1782918000</v>
      </c>
      <c r="K109" s="15">
        <v>1637447000</v>
      </c>
      <c r="L109" s="15">
        <v>786871000</v>
      </c>
      <c r="M109" s="15">
        <v>1349693000</v>
      </c>
      <c r="N109" s="15">
        <v>1367884000</v>
      </c>
      <c r="O109" s="12">
        <v>0.16880000000000001</v>
      </c>
      <c r="P109" s="12">
        <v>0.1638</v>
      </c>
      <c r="Q109" s="12">
        <v>9.2799999999999994E-2</v>
      </c>
      <c r="R109" s="12">
        <v>0.1825</v>
      </c>
      <c r="S109" s="12">
        <v>0.22739999999999999</v>
      </c>
      <c r="T109" s="9">
        <v>9.7199999999999995E-2</v>
      </c>
      <c r="U109" s="9">
        <v>8.3799999999999999E-2</v>
      </c>
      <c r="V109" s="9">
        <v>0.1182</v>
      </c>
      <c r="W109" s="6">
        <v>-6.25E-2</v>
      </c>
      <c r="X109" s="6">
        <v>1.8200000000000001E-2</v>
      </c>
      <c r="Y109" s="6">
        <v>7.9100000000000004E-2</v>
      </c>
      <c r="Z109" s="3">
        <v>5.3999999999999999E-2</v>
      </c>
      <c r="AA109" s="3">
        <v>0.72130000000000005</v>
      </c>
      <c r="AB109" s="22">
        <f>Z109/AA109</f>
        <v>7.4864827394981279E-2</v>
      </c>
      <c r="AC109" s="23">
        <f>1/AB109</f>
        <v>13.357407407407408</v>
      </c>
    </row>
    <row r="110" spans="1:29">
      <c r="A110" s="19" t="s">
        <v>370</v>
      </c>
      <c r="B110" s="19" t="s">
        <v>371</v>
      </c>
      <c r="C110" s="19">
        <f>COUNTIF(D110:H110,"&gt;0")</f>
        <v>5</v>
      </c>
      <c r="D110" s="18">
        <v>1.3462000000000001</v>
      </c>
      <c r="E110" s="18">
        <v>0.13320000000000001</v>
      </c>
      <c r="F110" s="18">
        <v>1.6483000000000001</v>
      </c>
      <c r="G110" s="18">
        <v>1.9923999999999999</v>
      </c>
      <c r="H110" s="18">
        <v>0.63449999999999995</v>
      </c>
      <c r="I110" s="21">
        <f>COUNTIF(J110:N110,"&gt;=0")</f>
        <v>5</v>
      </c>
      <c r="J110" s="15">
        <v>9138048000</v>
      </c>
      <c r="K110" s="15">
        <v>7464918000</v>
      </c>
      <c r="L110" s="15">
        <v>9833826000</v>
      </c>
      <c r="M110" s="15">
        <v>5707776000</v>
      </c>
      <c r="N110" s="15">
        <v>5848124000</v>
      </c>
      <c r="O110" s="12">
        <v>0.128</v>
      </c>
      <c r="P110" s="12">
        <v>9.6799999999999997E-2</v>
      </c>
      <c r="Q110" s="12">
        <v>0.14069999999999999</v>
      </c>
      <c r="R110" s="12">
        <v>9.69E-2</v>
      </c>
      <c r="S110" s="12">
        <v>0.1142</v>
      </c>
      <c r="T110" s="9">
        <v>0.188</v>
      </c>
      <c r="U110" s="9">
        <v>0.13450000000000001</v>
      </c>
      <c r="V110" s="9">
        <v>0.1953</v>
      </c>
      <c r="W110" s="6">
        <v>0.58779999999999999</v>
      </c>
      <c r="X110" s="6">
        <v>0.17960000000000001</v>
      </c>
      <c r="Y110" s="6"/>
      <c r="Z110" s="3">
        <v>4.7100000000000003E-2</v>
      </c>
      <c r="AA110" s="3">
        <v>0.64070000000000005</v>
      </c>
      <c r="AB110" s="22">
        <f>Z110/AA110</f>
        <v>7.351334477914781E-2</v>
      </c>
      <c r="AC110" s="23">
        <f>1/AB110</f>
        <v>13.602972399150742</v>
      </c>
    </row>
    <row r="111" spans="1:29">
      <c r="A111" s="19" t="s">
        <v>46</v>
      </c>
      <c r="B111" s="19" t="s">
        <v>47</v>
      </c>
      <c r="C111" s="19">
        <f>COUNTIF(D111:H111,"&gt;0")</f>
        <v>5</v>
      </c>
      <c r="D111" s="18">
        <v>0.95240000000000002</v>
      </c>
      <c r="E111" s="18">
        <v>0.25140000000000001</v>
      </c>
      <c r="F111" s="18">
        <v>0.94769999999999999</v>
      </c>
      <c r="G111" s="18">
        <v>0.74970000000000003</v>
      </c>
      <c r="H111" s="18">
        <v>0.4955</v>
      </c>
      <c r="I111" s="21">
        <f>COUNTIF(J111:N111,"&gt;=0")</f>
        <v>5</v>
      </c>
      <c r="J111" s="15">
        <v>17314603000</v>
      </c>
      <c r="K111" s="15">
        <v>17992726000</v>
      </c>
      <c r="L111" s="15">
        <v>18237905000</v>
      </c>
      <c r="M111" s="15">
        <v>15416478000</v>
      </c>
      <c r="N111" s="15">
        <v>12486138000</v>
      </c>
      <c r="O111" s="12">
        <v>0.12570000000000001</v>
      </c>
      <c r="P111" s="12">
        <v>0.1104</v>
      </c>
      <c r="Q111" s="12">
        <v>0.15909999999999999</v>
      </c>
      <c r="R111" s="12">
        <v>0.15459999999999999</v>
      </c>
      <c r="S111" s="12">
        <v>0.16070000000000001</v>
      </c>
      <c r="T111" s="9">
        <v>-1.7500000000000002E-2</v>
      </c>
      <c r="U111" s="9">
        <v>5.5599999999999997E-2</v>
      </c>
      <c r="V111" s="9">
        <v>6.0400000000000002E-2</v>
      </c>
      <c r="W111" s="6">
        <v>0.1227</v>
      </c>
      <c r="X111" s="6">
        <v>0.12280000000000001</v>
      </c>
      <c r="Y111" s="6">
        <v>9.0800000000000006E-2</v>
      </c>
      <c r="Z111" s="3">
        <v>3.3500000000000002E-2</v>
      </c>
      <c r="AA111" s="3">
        <v>0.4597</v>
      </c>
      <c r="AB111" s="22">
        <f>Z111/AA111</f>
        <v>7.2873613226016973E-2</v>
      </c>
      <c r="AC111" s="23">
        <f>1/AB111</f>
        <v>13.722388059701492</v>
      </c>
    </row>
    <row r="112" spans="1:29">
      <c r="A112" s="19" t="s">
        <v>424</v>
      </c>
      <c r="B112" s="19" t="s">
        <v>425</v>
      </c>
      <c r="C112" s="19">
        <f>COUNTIF(D112:H112,"&gt;0")</f>
        <v>5</v>
      </c>
      <c r="D112" s="18">
        <v>0.1142</v>
      </c>
      <c r="E112" s="18">
        <v>4.2500000000000003E-2</v>
      </c>
      <c r="F112" s="18">
        <v>0.30199999999999999</v>
      </c>
      <c r="G112" s="18">
        <v>1.0536000000000001</v>
      </c>
      <c r="H112" s="18">
        <v>0.89710000000000001</v>
      </c>
      <c r="I112" s="21">
        <f>COUNTIF(J112:N112,"&gt;=0")</f>
        <v>5</v>
      </c>
      <c r="J112" s="15">
        <v>9430000</v>
      </c>
      <c r="K112" s="15">
        <v>6320000</v>
      </c>
      <c r="L112" s="15">
        <v>19193000</v>
      </c>
      <c r="M112" s="15">
        <v>13770000</v>
      </c>
      <c r="N112" s="15">
        <v>74040000</v>
      </c>
      <c r="O112" s="12">
        <v>0.20030000000000001</v>
      </c>
      <c r="P112" s="12">
        <v>0.1149</v>
      </c>
      <c r="Q112" s="12">
        <v>0.25509999999999999</v>
      </c>
      <c r="R112" s="12">
        <v>0.18870000000000001</v>
      </c>
      <c r="S112" s="12">
        <v>0.57140000000000002</v>
      </c>
      <c r="T112" s="9">
        <v>-0.11749999999999999</v>
      </c>
      <c r="U112" s="9">
        <v>-0.25779999999999997</v>
      </c>
      <c r="V112" s="9"/>
      <c r="W112" s="6">
        <v>-0.5232</v>
      </c>
      <c r="X112" s="6">
        <v>-0.19719999999999999</v>
      </c>
      <c r="Y112" s="6"/>
      <c r="Z112" s="3">
        <v>1.78E-2</v>
      </c>
      <c r="AA112" s="3">
        <v>0.24909999999999999</v>
      </c>
      <c r="AB112" s="22">
        <f>Z112/AA112</f>
        <v>7.1457246085909282E-2</v>
      </c>
      <c r="AC112" s="23">
        <f>1/AB112</f>
        <v>13.994382022471909</v>
      </c>
    </row>
    <row r="113" spans="1:29">
      <c r="A113" s="19" t="s">
        <v>254</v>
      </c>
      <c r="B113" s="19" t="s">
        <v>255</v>
      </c>
      <c r="C113" s="19">
        <f>COUNTIF(D113:H113,"&gt;0")</f>
        <v>5</v>
      </c>
      <c r="D113" s="18">
        <v>1.3553999999999999</v>
      </c>
      <c r="E113" s="18">
        <v>1.3902000000000001</v>
      </c>
      <c r="F113" s="18">
        <v>2.0741000000000001</v>
      </c>
      <c r="G113" s="18">
        <v>2.0364</v>
      </c>
      <c r="H113" s="18">
        <v>2.9622999999999999</v>
      </c>
      <c r="I113" s="21">
        <f>COUNTIF(J113:N113,"&gt;=0")</f>
        <v>5</v>
      </c>
      <c r="J113" s="15">
        <v>570327000</v>
      </c>
      <c r="K113" s="15">
        <v>317551000</v>
      </c>
      <c r="L113" s="15">
        <v>350215000</v>
      </c>
      <c r="M113" s="15">
        <v>480110000</v>
      </c>
      <c r="N113" s="15">
        <v>420584000</v>
      </c>
      <c r="O113" s="12">
        <v>8.8499999999999995E-2</v>
      </c>
      <c r="P113" s="12">
        <v>5.3600000000000002E-2</v>
      </c>
      <c r="Q113" s="12">
        <v>6.3600000000000004E-2</v>
      </c>
      <c r="R113" s="12">
        <v>0.10150000000000001</v>
      </c>
      <c r="S113" s="12">
        <v>0.10340000000000001</v>
      </c>
      <c r="T113" s="9">
        <v>5.91E-2</v>
      </c>
      <c r="U113" s="9">
        <v>9.2999999999999999E-2</v>
      </c>
      <c r="V113" s="9">
        <v>0.12239999999999999</v>
      </c>
      <c r="W113" s="6">
        <v>-0.12690000000000001</v>
      </c>
      <c r="X113" s="6">
        <v>3.1600000000000003E-2</v>
      </c>
      <c r="Y113" s="6">
        <v>6.3799999999999996E-2</v>
      </c>
      <c r="Z113" s="3">
        <v>1.44E-2</v>
      </c>
      <c r="AA113" s="3">
        <v>0.20469999999999999</v>
      </c>
      <c r="AB113" s="22">
        <f>Z113/AA113</f>
        <v>7.0346849047386417E-2</v>
      </c>
      <c r="AC113" s="23">
        <f>1/AB113</f>
        <v>14.215277777777779</v>
      </c>
    </row>
    <row r="114" spans="1:29">
      <c r="A114" s="19" t="s">
        <v>410</v>
      </c>
      <c r="B114" s="19" t="s">
        <v>411</v>
      </c>
      <c r="C114" s="19">
        <f>COUNTIF(D114:H114,"&gt;0")</f>
        <v>5</v>
      </c>
      <c r="D114" s="18">
        <v>0.46089999999999998</v>
      </c>
      <c r="E114" s="18">
        <v>7.5800000000000006E-2</v>
      </c>
      <c r="F114" s="18">
        <v>7.5800000000000006E-2</v>
      </c>
      <c r="G114" s="18">
        <v>0.25750000000000001</v>
      </c>
      <c r="H114" s="18">
        <v>0.90990000000000004</v>
      </c>
      <c r="I114" s="21">
        <f>COUNTIF(J114:N114,"&gt;=0")</f>
        <v>4</v>
      </c>
      <c r="J114" s="15">
        <v>103763000</v>
      </c>
      <c r="K114" s="15">
        <v>13826000</v>
      </c>
      <c r="L114" s="15">
        <v>9930000</v>
      </c>
      <c r="M114" s="15">
        <v>-22945000</v>
      </c>
      <c r="N114" s="15">
        <v>39476000</v>
      </c>
      <c r="O114" s="12">
        <v>9.5699999999999993E-2</v>
      </c>
      <c r="P114" s="12">
        <v>1.4999999999999999E-2</v>
      </c>
      <c r="Q114" s="12">
        <v>8.8000000000000005E-3</v>
      </c>
      <c r="R114" s="12">
        <v>-1.5900000000000001E-2</v>
      </c>
      <c r="S114" s="12">
        <v>2.23E-2</v>
      </c>
      <c r="T114" s="9"/>
      <c r="U114" s="9">
        <v>5.21E-2</v>
      </c>
      <c r="V114" s="9">
        <v>8.8999999999999996E-2</v>
      </c>
      <c r="W114" s="6">
        <v>0.21410000000000001</v>
      </c>
      <c r="X114" s="6">
        <v>-0.1384</v>
      </c>
      <c r="Y114" s="6">
        <v>7.7299999999999994E-2</v>
      </c>
      <c r="Z114" s="3">
        <v>4.1500000000000002E-2</v>
      </c>
      <c r="AA114" s="3">
        <v>0.59030000000000005</v>
      </c>
      <c r="AB114" s="22">
        <f>Z114/AA114</f>
        <v>7.0303235642893439E-2</v>
      </c>
      <c r="AC114" s="23">
        <f>1/AB114</f>
        <v>14.22409638554217</v>
      </c>
    </row>
    <row r="115" spans="1:29">
      <c r="A115" s="19" t="s">
        <v>238</v>
      </c>
      <c r="B115" s="19" t="s">
        <v>239</v>
      </c>
      <c r="C115" s="19">
        <f>COUNTIF(D115:H115,"&gt;0")</f>
        <v>5</v>
      </c>
      <c r="D115" s="18">
        <v>2.0543999999999998</v>
      </c>
      <c r="E115" s="18">
        <v>1.2495000000000001</v>
      </c>
      <c r="F115" s="18">
        <v>1.6718</v>
      </c>
      <c r="G115" s="18">
        <v>9.4672000000000001</v>
      </c>
      <c r="H115" s="18">
        <v>3.2248000000000001</v>
      </c>
      <c r="I115" s="21">
        <f>COUNTIF(J115:N115,"&gt;=0")</f>
        <v>5</v>
      </c>
      <c r="J115" s="15">
        <v>243881000</v>
      </c>
      <c r="K115" s="15">
        <v>361040000</v>
      </c>
      <c r="L115" s="15">
        <v>182647000</v>
      </c>
      <c r="M115" s="15">
        <v>285578000</v>
      </c>
      <c r="N115" s="15">
        <v>418251000</v>
      </c>
      <c r="O115" s="12">
        <v>0.1678</v>
      </c>
      <c r="P115" s="12">
        <v>0.27079999999999999</v>
      </c>
      <c r="Q115" s="12">
        <v>0.1502</v>
      </c>
      <c r="R115" s="12">
        <v>0.23350000000000001</v>
      </c>
      <c r="S115" s="12">
        <v>0.34389999999999998</v>
      </c>
      <c r="T115" s="9">
        <v>-5.1200000000000002E-2</v>
      </c>
      <c r="U115" s="9">
        <v>-5.5599999999999997E-2</v>
      </c>
      <c r="V115" s="9">
        <v>0.1285</v>
      </c>
      <c r="W115" s="6">
        <v>-0.39910000000000001</v>
      </c>
      <c r="X115" s="6">
        <v>-0.21729999999999999</v>
      </c>
      <c r="Y115" s="6"/>
      <c r="Z115" s="3">
        <v>8.9399999999999993E-2</v>
      </c>
      <c r="AA115" s="3">
        <v>1.2984</v>
      </c>
      <c r="AB115" s="22">
        <f>Z115/AA115</f>
        <v>6.88539741219963E-2</v>
      </c>
      <c r="AC115" s="23">
        <f>1/AB115</f>
        <v>14.523489932885907</v>
      </c>
    </row>
    <row r="116" spans="1:29">
      <c r="A116" s="19" t="s">
        <v>328</v>
      </c>
      <c r="B116" s="19" t="s">
        <v>329</v>
      </c>
      <c r="C116" s="19">
        <f>COUNTIF(D116:H116,"&gt;0")</f>
        <v>5</v>
      </c>
      <c r="D116" s="18">
        <v>3.1583999999999999</v>
      </c>
      <c r="E116" s="18">
        <v>1.3357000000000001</v>
      </c>
      <c r="F116" s="18">
        <v>2.77</v>
      </c>
      <c r="G116" s="18">
        <v>2.5609000000000002</v>
      </c>
      <c r="H116" s="18">
        <v>1.5749</v>
      </c>
      <c r="I116" s="21">
        <f>COUNTIF(J116:N116,"&gt;=0")</f>
        <v>4</v>
      </c>
      <c r="J116" s="15">
        <v>37147000</v>
      </c>
      <c r="K116" s="15">
        <v>67268000</v>
      </c>
      <c r="L116" s="15">
        <v>25956000</v>
      </c>
      <c r="M116" s="15">
        <v>17496000</v>
      </c>
      <c r="N116" s="15">
        <v>-11215000</v>
      </c>
      <c r="O116" s="12">
        <v>0.105</v>
      </c>
      <c r="P116" s="12">
        <v>0.21429999999999999</v>
      </c>
      <c r="Q116" s="12">
        <v>9.0399999999999994E-2</v>
      </c>
      <c r="R116" s="12">
        <v>6.7599999999999993E-2</v>
      </c>
      <c r="S116" s="12">
        <v>-4.8300000000000003E-2</v>
      </c>
      <c r="T116" s="9">
        <v>0.2853</v>
      </c>
      <c r="U116" s="9">
        <v>0.6774</v>
      </c>
      <c r="V116" s="9">
        <v>3.2599999999999997E-2</v>
      </c>
      <c r="W116" s="6">
        <v>7.2400000000000006E-2</v>
      </c>
      <c r="X116" s="6">
        <v>0.21740000000000001</v>
      </c>
      <c r="Y116" s="6">
        <v>3.2599999999999997E-2</v>
      </c>
      <c r="Z116" s="3">
        <v>0.16420000000000001</v>
      </c>
      <c r="AA116" s="3">
        <v>2.3855</v>
      </c>
      <c r="AB116" s="22">
        <f>Z116/AA116</f>
        <v>6.8832529867952214E-2</v>
      </c>
      <c r="AC116" s="23">
        <f>1/AB116</f>
        <v>14.528014616321558</v>
      </c>
    </row>
    <row r="117" spans="1:29">
      <c r="A117" s="19" t="s">
        <v>172</v>
      </c>
      <c r="B117" s="19" t="s">
        <v>173</v>
      </c>
      <c r="C117" s="19">
        <f>COUNTIF(D117:H117,"&gt;0")</f>
        <v>5</v>
      </c>
      <c r="D117" s="18">
        <v>1.1105</v>
      </c>
      <c r="E117" s="18">
        <v>0.86660000000000004</v>
      </c>
      <c r="F117" s="18">
        <v>1.1249</v>
      </c>
      <c r="G117" s="18">
        <v>1.698</v>
      </c>
      <c r="H117" s="18">
        <v>0.34160000000000001</v>
      </c>
      <c r="I117" s="21">
        <f>COUNTIF(J117:N117,"&gt;=0")</f>
        <v>5</v>
      </c>
      <c r="J117" s="15">
        <v>188278000</v>
      </c>
      <c r="K117" s="15">
        <v>171260000</v>
      </c>
      <c r="L117" s="15">
        <v>186151000</v>
      </c>
      <c r="M117" s="15">
        <v>211024000</v>
      </c>
      <c r="N117" s="15">
        <v>207669000</v>
      </c>
      <c r="O117" s="12">
        <v>8.72E-2</v>
      </c>
      <c r="P117" s="12">
        <v>9.5500000000000002E-2</v>
      </c>
      <c r="Q117" s="12">
        <v>0.10589999999999999</v>
      </c>
      <c r="R117" s="12">
        <v>0.1305</v>
      </c>
      <c r="S117" s="12">
        <v>0.15010000000000001</v>
      </c>
      <c r="T117" s="9">
        <v>-1.8499999999999999E-2</v>
      </c>
      <c r="U117" s="9">
        <v>-2.3999999999999998E-3</v>
      </c>
      <c r="V117" s="9">
        <v>7.7999999999999996E-3</v>
      </c>
      <c r="W117" s="6">
        <v>-0.1376</v>
      </c>
      <c r="X117" s="6">
        <v>1.8E-3</v>
      </c>
      <c r="Y117" s="6">
        <v>5.91E-2</v>
      </c>
      <c r="Z117" s="3">
        <v>5.9799999999999999E-2</v>
      </c>
      <c r="AA117" s="3">
        <v>0.87580000000000002</v>
      </c>
      <c r="AB117" s="22">
        <f>Z117/AA117</f>
        <v>6.8280429321762953E-2</v>
      </c>
      <c r="AC117" s="23">
        <f>1/AB117</f>
        <v>14.645484949832777</v>
      </c>
    </row>
    <row r="118" spans="1:29">
      <c r="A118" s="19" t="s">
        <v>48</v>
      </c>
      <c r="B118" s="19" t="s">
        <v>49</v>
      </c>
      <c r="C118" s="19">
        <f>COUNTIF(D118:H118,"&gt;0")</f>
        <v>5</v>
      </c>
      <c r="D118" s="18">
        <v>1.0477000000000001</v>
      </c>
      <c r="E118" s="18">
        <v>0.27660000000000001</v>
      </c>
      <c r="F118" s="18">
        <v>1.0424</v>
      </c>
      <c r="G118" s="18">
        <v>0.8246</v>
      </c>
      <c r="H118" s="18">
        <v>0.54510000000000003</v>
      </c>
      <c r="I118" s="21">
        <f>COUNTIF(J118:N118,"&gt;=0")</f>
        <v>5</v>
      </c>
      <c r="J118" s="15">
        <v>17314603000</v>
      </c>
      <c r="K118" s="15">
        <v>17992726000</v>
      </c>
      <c r="L118" s="15">
        <v>18237905000</v>
      </c>
      <c r="M118" s="15">
        <v>15416478000</v>
      </c>
      <c r="N118" s="15">
        <v>12486138000</v>
      </c>
      <c r="O118" s="12">
        <v>0.12570000000000001</v>
      </c>
      <c r="P118" s="12">
        <v>0.1104</v>
      </c>
      <c r="Q118" s="12">
        <v>0.15909999999999999</v>
      </c>
      <c r="R118" s="12">
        <v>0.15459999999999999</v>
      </c>
      <c r="S118" s="12">
        <v>0.16070000000000001</v>
      </c>
      <c r="T118" s="9">
        <v>-1.7500000000000002E-2</v>
      </c>
      <c r="U118" s="9">
        <v>5.5599999999999997E-2</v>
      </c>
      <c r="V118" s="9">
        <v>6.0400000000000002E-2</v>
      </c>
      <c r="W118" s="6">
        <v>0.12280000000000001</v>
      </c>
      <c r="X118" s="6">
        <v>0.12280000000000001</v>
      </c>
      <c r="Y118" s="6">
        <v>9.0800000000000006E-2</v>
      </c>
      <c r="Z118" s="3">
        <v>3.4500000000000003E-2</v>
      </c>
      <c r="AA118" s="3">
        <v>0.50580000000000003</v>
      </c>
      <c r="AB118" s="22">
        <f>Z118/AA118</f>
        <v>6.8208778173190987E-2</v>
      </c>
      <c r="AC118" s="23">
        <f>1/AB118</f>
        <v>14.660869565217391</v>
      </c>
    </row>
    <row r="119" spans="1:29">
      <c r="A119" s="19" t="s">
        <v>294</v>
      </c>
      <c r="B119" s="19" t="s">
        <v>295</v>
      </c>
      <c r="C119" s="19">
        <f>COUNTIF(D119:H119,"&gt;0")</f>
        <v>5</v>
      </c>
      <c r="D119" s="18">
        <v>0.5696</v>
      </c>
      <c r="E119" s="18">
        <v>0.62439999999999996</v>
      </c>
      <c r="F119" s="18">
        <v>1.702</v>
      </c>
      <c r="G119" s="18">
        <v>2.0213999999999999</v>
      </c>
      <c r="H119" s="18">
        <v>1.2481</v>
      </c>
      <c r="I119" s="21">
        <f>COUNTIF(J119:N119,"&gt;=0")</f>
        <v>5</v>
      </c>
      <c r="J119" s="15">
        <v>224685000</v>
      </c>
      <c r="K119" s="15">
        <v>4149000</v>
      </c>
      <c r="L119" s="15">
        <v>172145000</v>
      </c>
      <c r="M119" s="15">
        <v>196665000</v>
      </c>
      <c r="N119" s="15">
        <v>193768000</v>
      </c>
      <c r="O119" s="12">
        <v>9.9199999999999997E-2</v>
      </c>
      <c r="P119" s="12">
        <v>1.9E-3</v>
      </c>
      <c r="Q119" s="12">
        <v>7.0800000000000002E-2</v>
      </c>
      <c r="R119" s="12">
        <v>8.43E-2</v>
      </c>
      <c r="S119" s="12">
        <v>8.09E-2</v>
      </c>
      <c r="T119" s="9">
        <v>4.5400000000000003E-2</v>
      </c>
      <c r="U119" s="9">
        <v>4.5900000000000003E-2</v>
      </c>
      <c r="V119" s="9">
        <v>7.7799999999999994E-2</v>
      </c>
      <c r="W119" s="6">
        <v>-0.34439999999999998</v>
      </c>
      <c r="X119" s="6">
        <v>-0.14649999999999999</v>
      </c>
      <c r="Y119" s="6">
        <v>1.43E-2</v>
      </c>
      <c r="Z119" s="3">
        <v>7.0000000000000007E-2</v>
      </c>
      <c r="AA119" s="3">
        <v>1.0307999999999999</v>
      </c>
      <c r="AB119" s="22">
        <f>Z119/AA119</f>
        <v>6.7908420644159889E-2</v>
      </c>
      <c r="AC119" s="23">
        <f>1/AB119</f>
        <v>14.725714285714282</v>
      </c>
    </row>
    <row r="120" spans="1:29">
      <c r="A120" s="19" t="s">
        <v>318</v>
      </c>
      <c r="B120" s="19" t="s">
        <v>319</v>
      </c>
      <c r="C120" s="19">
        <f>COUNTIF(D120:H120,"&gt;0")</f>
        <v>5</v>
      </c>
      <c r="D120" s="18">
        <v>0.35510000000000003</v>
      </c>
      <c r="E120" s="18">
        <v>0.2641</v>
      </c>
      <c r="F120" s="18">
        <v>0.42859999999999998</v>
      </c>
      <c r="G120" s="18">
        <v>0.40939999999999999</v>
      </c>
      <c r="H120" s="18">
        <v>0.35699999999999998</v>
      </c>
      <c r="I120" s="21">
        <f>COUNTIF(J120:N120,"&gt;=0")</f>
        <v>5</v>
      </c>
      <c r="J120" s="15">
        <v>502830000</v>
      </c>
      <c r="K120" s="15">
        <v>216050000</v>
      </c>
      <c r="L120" s="15">
        <v>221162000</v>
      </c>
      <c r="M120" s="15">
        <v>194992000</v>
      </c>
      <c r="N120" s="15">
        <v>188436000</v>
      </c>
      <c r="O120" s="12">
        <v>0.3498</v>
      </c>
      <c r="P120" s="12">
        <v>0.1583</v>
      </c>
      <c r="Q120" s="12">
        <v>0.17699999999999999</v>
      </c>
      <c r="R120" s="12">
        <v>0.16869999999999999</v>
      </c>
      <c r="S120" s="12">
        <v>0.1762</v>
      </c>
      <c r="T120" s="9">
        <v>0.36020000000000002</v>
      </c>
      <c r="U120" s="9">
        <v>0.26100000000000001</v>
      </c>
      <c r="V120" s="9">
        <v>0.25979999999999998</v>
      </c>
      <c r="W120" s="6">
        <v>-2.06E-2</v>
      </c>
      <c r="X120" s="6">
        <v>-9.9400000000000002E-2</v>
      </c>
      <c r="Y120" s="6">
        <v>4.8099999999999997E-2</v>
      </c>
      <c r="Z120" s="3">
        <v>2.7E-2</v>
      </c>
      <c r="AA120" s="3">
        <v>0.39900000000000002</v>
      </c>
      <c r="AB120" s="22">
        <f>Z120/AA120</f>
        <v>6.7669172932330823E-2</v>
      </c>
      <c r="AC120" s="23">
        <f>1/AB120</f>
        <v>14.777777777777779</v>
      </c>
    </row>
    <row r="121" spans="1:29">
      <c r="A121" s="19" t="s">
        <v>372</v>
      </c>
      <c r="B121" s="19" t="s">
        <v>373</v>
      </c>
      <c r="C121" s="19">
        <f>COUNTIF(D121:H121,"&gt;0")</f>
        <v>5</v>
      </c>
      <c r="D121" s="18">
        <v>0.6411</v>
      </c>
      <c r="E121" s="18">
        <v>6.3399999999999998E-2</v>
      </c>
      <c r="F121" s="18">
        <v>0.78490000000000004</v>
      </c>
      <c r="G121" s="18">
        <v>0.96419999999999995</v>
      </c>
      <c r="H121" s="18">
        <v>0.29459999999999997</v>
      </c>
      <c r="I121" s="21">
        <f>COUNTIF(J121:N121,"&gt;=0")</f>
        <v>5</v>
      </c>
      <c r="J121" s="15">
        <v>9138048000</v>
      </c>
      <c r="K121" s="15">
        <v>7464918000</v>
      </c>
      <c r="L121" s="15">
        <v>9833826000</v>
      </c>
      <c r="M121" s="15">
        <v>5707776000</v>
      </c>
      <c r="N121" s="15">
        <v>5848124000</v>
      </c>
      <c r="O121" s="12">
        <v>0.128</v>
      </c>
      <c r="P121" s="12">
        <v>9.6799999999999997E-2</v>
      </c>
      <c r="Q121" s="12">
        <v>0.14069999999999999</v>
      </c>
      <c r="R121" s="12">
        <v>9.69E-2</v>
      </c>
      <c r="S121" s="12">
        <v>0.1142</v>
      </c>
      <c r="T121" s="9">
        <v>0.188</v>
      </c>
      <c r="U121" s="9">
        <v>0.13450000000000001</v>
      </c>
      <c r="V121" s="9">
        <v>0.1953</v>
      </c>
      <c r="W121" s="6">
        <v>0.58779999999999999</v>
      </c>
      <c r="X121" s="6">
        <v>0.18559999999999999</v>
      </c>
      <c r="Y121" s="6">
        <v>-0.24779999999999999</v>
      </c>
      <c r="Z121" s="3">
        <v>4.0800000000000003E-2</v>
      </c>
      <c r="AA121" s="3">
        <v>0.61019999999999996</v>
      </c>
      <c r="AB121" s="22">
        <f>Z121/AA121</f>
        <v>6.686332350049165E-2</v>
      </c>
      <c r="AC121" s="23">
        <f>1/AB121</f>
        <v>14.955882352941174</v>
      </c>
    </row>
    <row r="122" spans="1:29">
      <c r="A122" s="19" t="s">
        <v>170</v>
      </c>
      <c r="B122" s="19" t="s">
        <v>171</v>
      </c>
      <c r="C122" s="19">
        <f>COUNTIF(D122:H122,"&gt;0")</f>
        <v>5</v>
      </c>
      <c r="D122" s="18">
        <v>1.0096000000000001</v>
      </c>
      <c r="E122" s="18">
        <v>0.78790000000000004</v>
      </c>
      <c r="F122" s="18">
        <v>1.0226</v>
      </c>
      <c r="G122" s="18">
        <v>1.5436000000000001</v>
      </c>
      <c r="H122" s="18">
        <v>0.31059999999999999</v>
      </c>
      <c r="I122" s="21">
        <f>COUNTIF(J122:N122,"&gt;=0")</f>
        <v>5</v>
      </c>
      <c r="J122" s="15">
        <v>188278000</v>
      </c>
      <c r="K122" s="15">
        <v>171260000</v>
      </c>
      <c r="L122" s="15">
        <v>186151000</v>
      </c>
      <c r="M122" s="15">
        <v>211024000</v>
      </c>
      <c r="N122" s="15">
        <v>207669000</v>
      </c>
      <c r="O122" s="12">
        <v>8.72E-2</v>
      </c>
      <c r="P122" s="12">
        <v>9.5500000000000002E-2</v>
      </c>
      <c r="Q122" s="12">
        <v>0.10589999999999999</v>
      </c>
      <c r="R122" s="12">
        <v>0.1305</v>
      </c>
      <c r="S122" s="12">
        <v>0.15010000000000001</v>
      </c>
      <c r="T122" s="9">
        <v>-1.8499999999999999E-2</v>
      </c>
      <c r="U122" s="9">
        <v>-2.3999999999999998E-3</v>
      </c>
      <c r="V122" s="9">
        <v>7.7999999999999996E-3</v>
      </c>
      <c r="W122" s="6">
        <v>-0.1376</v>
      </c>
      <c r="X122" s="6">
        <v>1.8E-3</v>
      </c>
      <c r="Y122" s="6">
        <v>6.7599999999999993E-2</v>
      </c>
      <c r="Z122" s="3">
        <v>5.21E-2</v>
      </c>
      <c r="AA122" s="3">
        <v>0.79620000000000002</v>
      </c>
      <c r="AB122" s="22">
        <f>Z122/AA122</f>
        <v>6.5435820145692034E-2</v>
      </c>
      <c r="AC122" s="23">
        <f>1/AB122</f>
        <v>15.282149712092131</v>
      </c>
    </row>
    <row r="123" spans="1:29">
      <c r="A123" s="19" t="s">
        <v>438</v>
      </c>
      <c r="B123" s="19" t="s">
        <v>439</v>
      </c>
      <c r="C123" s="19">
        <f>COUNTIF(D123:H123,"&gt;0")</f>
        <v>5</v>
      </c>
      <c r="D123" s="18">
        <v>2E-3</v>
      </c>
      <c r="E123" s="18">
        <v>8.9999999999999998E-4</v>
      </c>
      <c r="F123" s="18">
        <v>2E-3</v>
      </c>
      <c r="G123" s="18">
        <v>1.6000000000000001E-3</v>
      </c>
      <c r="H123" s="18">
        <v>2.7000000000000001E-3</v>
      </c>
      <c r="I123" s="21">
        <f>COUNTIF(J123:N123,"&gt;=0")</f>
        <v>5</v>
      </c>
      <c r="J123" s="15">
        <v>4608790000</v>
      </c>
      <c r="K123" s="15">
        <v>4085242000</v>
      </c>
      <c r="L123" s="15">
        <v>3420249000</v>
      </c>
      <c r="M123" s="15">
        <v>4936659000</v>
      </c>
      <c r="N123" s="15">
        <v>3715945000</v>
      </c>
      <c r="O123" s="12">
        <v>0.1067</v>
      </c>
      <c r="P123" s="12">
        <v>9.6100000000000005E-2</v>
      </c>
      <c r="Q123" s="12">
        <v>8.4900000000000003E-2</v>
      </c>
      <c r="R123" s="12">
        <v>0.14099999999999999</v>
      </c>
      <c r="S123" s="12">
        <v>0.107</v>
      </c>
      <c r="T123" s="9">
        <v>-9.5999999999999992E-3</v>
      </c>
      <c r="U123" s="9">
        <v>1.7999999999999999E-2</v>
      </c>
      <c r="V123" s="9">
        <v>7.6200000000000004E-2</v>
      </c>
      <c r="W123" s="6">
        <v>-8.7300000000000003E-2</v>
      </c>
      <c r="X123" s="6">
        <v>-4.3499999999999997E-2</v>
      </c>
      <c r="Y123" s="6">
        <v>-5.3900000000000003E-2</v>
      </c>
      <c r="Z123" s="3">
        <v>1.5E-3</v>
      </c>
      <c r="AA123" s="3">
        <v>2.3400000000000001E-2</v>
      </c>
      <c r="AB123" s="22">
        <f>Z123/AA123</f>
        <v>6.4102564102564097E-2</v>
      </c>
      <c r="AC123" s="23">
        <f>1/AB123</f>
        <v>15.600000000000001</v>
      </c>
    </row>
    <row r="124" spans="1:29">
      <c r="A124" s="19" t="s">
        <v>306</v>
      </c>
      <c r="B124" s="19" t="s">
        <v>307</v>
      </c>
      <c r="C124" s="19">
        <f>COUNTIF(D124:H124,"&gt;0")</f>
        <v>5</v>
      </c>
      <c r="D124" s="18">
        <v>11.019299999999999</v>
      </c>
      <c r="E124" s="18">
        <v>7.2645999999999997</v>
      </c>
      <c r="F124" s="18">
        <v>14.692399999999999</v>
      </c>
      <c r="G124" s="18">
        <v>5.8837000000000002</v>
      </c>
      <c r="H124" s="18">
        <v>21.4605</v>
      </c>
      <c r="I124" s="21">
        <f>COUNTIF(J124:N124,"&gt;=0")</f>
        <v>5</v>
      </c>
      <c r="J124" s="15">
        <v>143711000</v>
      </c>
      <c r="K124" s="15">
        <v>212375000</v>
      </c>
      <c r="L124" s="15">
        <v>96481000</v>
      </c>
      <c r="M124" s="15">
        <v>183916000</v>
      </c>
      <c r="N124" s="15">
        <v>105993000</v>
      </c>
      <c r="O124" s="12">
        <v>52.106999999999999</v>
      </c>
      <c r="P124" s="12">
        <v>59.773400000000002</v>
      </c>
      <c r="Q124" s="12">
        <v>24.783200000000001</v>
      </c>
      <c r="R124" s="12">
        <v>37.4574</v>
      </c>
      <c r="S124" s="12">
        <v>75.119100000000003</v>
      </c>
      <c r="T124" s="9">
        <v>-7.8899999999999998E-2</v>
      </c>
      <c r="U124" s="9">
        <v>-3.5999999999999997E-2</v>
      </c>
      <c r="V124" s="9">
        <v>-1.14E-2</v>
      </c>
      <c r="W124" s="6">
        <v>0.2326</v>
      </c>
      <c r="X124" s="6">
        <v>6.8699999999999997E-2</v>
      </c>
      <c r="Y124" s="6">
        <v>8.6099999999999996E-2</v>
      </c>
      <c r="Z124" s="3">
        <v>7.0599999999999996E-2</v>
      </c>
      <c r="AA124" s="3">
        <v>1.1133</v>
      </c>
      <c r="AB124" s="22">
        <f>Z124/AA124</f>
        <v>6.3415072307554124E-2</v>
      </c>
      <c r="AC124" s="23">
        <f>1/AB124</f>
        <v>15.769121813031161</v>
      </c>
    </row>
    <row r="125" spans="1:29">
      <c r="A125" s="19" t="s">
        <v>120</v>
      </c>
      <c r="B125" s="19" t="s">
        <v>121</v>
      </c>
      <c r="C125" s="19">
        <f>COUNTIF(D125:H125,"&gt;0")</f>
        <v>5</v>
      </c>
      <c r="D125" s="18">
        <v>1.3168</v>
      </c>
      <c r="E125" s="18">
        <v>0.66879999999999995</v>
      </c>
      <c r="F125" s="18">
        <v>0.31130000000000002</v>
      </c>
      <c r="G125" s="18">
        <v>1.0201</v>
      </c>
      <c r="H125" s="18">
        <v>0.2024</v>
      </c>
      <c r="I125" s="21">
        <f>COUNTIF(J125:N125,"&gt;=0")</f>
        <v>4</v>
      </c>
      <c r="J125" s="15">
        <v>56395000</v>
      </c>
      <c r="K125" s="15">
        <v>-333000</v>
      </c>
      <c r="L125" s="15">
        <v>19096000</v>
      </c>
      <c r="M125" s="15">
        <v>131739000</v>
      </c>
      <c r="N125" s="15">
        <v>106763000</v>
      </c>
      <c r="O125" s="12">
        <v>1.06E-2</v>
      </c>
      <c r="P125" s="12">
        <v>-1E-4</v>
      </c>
      <c r="Q125" s="12">
        <v>4.1999999999999997E-3</v>
      </c>
      <c r="R125" s="12">
        <v>3.3300000000000003E-2</v>
      </c>
      <c r="S125" s="12">
        <v>3.2500000000000001E-2</v>
      </c>
      <c r="T125" s="9">
        <v>-0.26900000000000002</v>
      </c>
      <c r="U125" s="9"/>
      <c r="V125" s="9">
        <v>-0.15040000000000001</v>
      </c>
      <c r="W125" s="6">
        <v>5.1999999999999998E-2</v>
      </c>
      <c r="X125" s="6">
        <v>0.45419999999999999</v>
      </c>
      <c r="Y125" s="6">
        <v>-0.10979999999999999</v>
      </c>
      <c r="Z125" s="3">
        <v>9.0700000000000003E-2</v>
      </c>
      <c r="AA125" s="3">
        <v>1.4950000000000001</v>
      </c>
      <c r="AB125" s="22">
        <f>Z125/AA125</f>
        <v>6.0668896321070233E-2</v>
      </c>
      <c r="AC125" s="23">
        <f>1/AB125</f>
        <v>16.482910694597575</v>
      </c>
    </row>
    <row r="126" spans="1:29">
      <c r="A126" s="19" t="s">
        <v>382</v>
      </c>
      <c r="B126" s="19" t="s">
        <v>383</v>
      </c>
      <c r="C126" s="19">
        <f>COUNTIF(D126:H126,"&gt;0")</f>
        <v>5</v>
      </c>
      <c r="D126" s="18">
        <v>1.1342000000000001</v>
      </c>
      <c r="E126" s="18">
        <v>0.20119999999999999</v>
      </c>
      <c r="F126" s="18">
        <v>0.76200000000000001</v>
      </c>
      <c r="G126" s="18">
        <v>0.84260000000000002</v>
      </c>
      <c r="H126" s="18">
        <v>1.0202</v>
      </c>
      <c r="I126" s="21">
        <f>COUNTIF(J126:N126,"&gt;=0")</f>
        <v>5</v>
      </c>
      <c r="J126" s="15">
        <v>120117000</v>
      </c>
      <c r="K126" s="15">
        <v>76866000</v>
      </c>
      <c r="L126" s="15">
        <v>163376000</v>
      </c>
      <c r="M126" s="15">
        <v>121287000</v>
      </c>
      <c r="N126" s="15">
        <v>249219000</v>
      </c>
      <c r="O126" s="12">
        <v>0.21740000000000001</v>
      </c>
      <c r="P126" s="12">
        <v>0.17069999999999999</v>
      </c>
      <c r="Q126" s="12">
        <v>0.34239999999999998</v>
      </c>
      <c r="R126" s="12">
        <v>0.3972</v>
      </c>
      <c r="S126" s="12">
        <v>0.38690000000000002</v>
      </c>
      <c r="T126" s="9">
        <v>-3.8E-3</v>
      </c>
      <c r="U126" s="9">
        <v>-0.112</v>
      </c>
      <c r="V126" s="9">
        <v>6.0400000000000002E-2</v>
      </c>
      <c r="W126" s="6">
        <v>0.1041</v>
      </c>
      <c r="X126" s="6">
        <v>2.1499999999999998E-2</v>
      </c>
      <c r="Y126" s="6"/>
      <c r="Z126" s="3">
        <v>2.3199999999999998E-2</v>
      </c>
      <c r="AA126" s="3">
        <v>0.38250000000000001</v>
      </c>
      <c r="AB126" s="22">
        <f>Z126/AA126</f>
        <v>6.0653594771241826E-2</v>
      </c>
      <c r="AC126" s="23">
        <f>1/AB126</f>
        <v>16.487068965517242</v>
      </c>
    </row>
    <row r="127" spans="1:29">
      <c r="A127" s="19" t="s">
        <v>240</v>
      </c>
      <c r="B127" s="19" t="s">
        <v>241</v>
      </c>
      <c r="C127" s="19">
        <f>COUNTIF(D127:H127,"&gt;0")</f>
        <v>5</v>
      </c>
      <c r="D127" s="18">
        <v>2.0543999999999998</v>
      </c>
      <c r="E127" s="18">
        <v>1.0434000000000001</v>
      </c>
      <c r="F127" s="18">
        <v>1.8897999999999999</v>
      </c>
      <c r="G127" s="18">
        <v>9.5055999999999994</v>
      </c>
      <c r="H127" s="18">
        <v>3.2378999999999998</v>
      </c>
      <c r="I127" s="21">
        <f>COUNTIF(J127:N127,"&gt;=0")</f>
        <v>5</v>
      </c>
      <c r="J127" s="15">
        <v>243881000</v>
      </c>
      <c r="K127" s="15">
        <v>361040000</v>
      </c>
      <c r="L127" s="15">
        <v>182647000</v>
      </c>
      <c r="M127" s="15">
        <v>285578000</v>
      </c>
      <c r="N127" s="15">
        <v>418251000</v>
      </c>
      <c r="O127" s="12">
        <v>0.1678</v>
      </c>
      <c r="P127" s="12">
        <v>0.27079999999999999</v>
      </c>
      <c r="Q127" s="12">
        <v>0.1502</v>
      </c>
      <c r="R127" s="12">
        <v>0.23350000000000001</v>
      </c>
      <c r="S127" s="12">
        <v>0.34389999999999998</v>
      </c>
      <c r="T127" s="9">
        <v>-5.1200000000000002E-2</v>
      </c>
      <c r="U127" s="9">
        <v>-5.5599999999999997E-2</v>
      </c>
      <c r="V127" s="9">
        <v>0.1285</v>
      </c>
      <c r="W127" s="6">
        <v>-0.39989999999999998</v>
      </c>
      <c r="X127" s="6">
        <v>-0.20469999999999999</v>
      </c>
      <c r="Y127" s="6">
        <v>2.86E-2</v>
      </c>
      <c r="Z127" s="3">
        <v>7.8299999999999995E-2</v>
      </c>
      <c r="AA127" s="3">
        <v>1.2984</v>
      </c>
      <c r="AB127" s="22">
        <f>Z127/AA127</f>
        <v>6.0304990757855816E-2</v>
      </c>
      <c r="AC127" s="23">
        <f>1/AB127</f>
        <v>16.582375478927204</v>
      </c>
    </row>
    <row r="128" spans="1:29">
      <c r="A128" s="19" t="s">
        <v>66</v>
      </c>
      <c r="B128" s="19" t="s">
        <v>67</v>
      </c>
      <c r="C128" s="19">
        <f>COUNTIF(D128:H128,"&gt;0")</f>
        <v>5</v>
      </c>
      <c r="D128" s="18">
        <v>20.465299999999999</v>
      </c>
      <c r="E128" s="18">
        <v>20.465299999999999</v>
      </c>
      <c r="F128" s="18">
        <v>26.720099999999999</v>
      </c>
      <c r="G128" s="18">
        <v>21.032299999999999</v>
      </c>
      <c r="H128" s="18">
        <v>32.614899999999999</v>
      </c>
      <c r="I128" s="21">
        <f>COUNTIF(J128:N128,"&gt;=0")</f>
        <v>5</v>
      </c>
      <c r="J128" s="15">
        <v>8134000</v>
      </c>
      <c r="K128" s="15">
        <v>16050000</v>
      </c>
      <c r="L128" s="15">
        <v>10906000</v>
      </c>
      <c r="M128" s="15">
        <v>11686000</v>
      </c>
      <c r="N128" s="15">
        <v>7890000</v>
      </c>
      <c r="O128" s="12">
        <v>0.49730000000000002</v>
      </c>
      <c r="P128" s="12">
        <v>0.82709999999999995</v>
      </c>
      <c r="Q128" s="12">
        <v>0.52910000000000001</v>
      </c>
      <c r="R128" s="12">
        <v>0.3579</v>
      </c>
      <c r="S128" s="12">
        <v>0.2283</v>
      </c>
      <c r="T128" s="9">
        <v>-0.1138</v>
      </c>
      <c r="U128" s="9">
        <v>-5.21E-2</v>
      </c>
      <c r="V128" s="9">
        <v>3.5799999999999998E-2</v>
      </c>
      <c r="W128" s="6"/>
      <c r="X128" s="6"/>
      <c r="Y128" s="6"/>
      <c r="Z128" s="3">
        <v>5.9400000000000001E-2</v>
      </c>
      <c r="AA128" s="3">
        <v>0.99680000000000002</v>
      </c>
      <c r="AB128" s="22">
        <f>Z128/AA128</f>
        <v>5.9590690208667738E-2</v>
      </c>
      <c r="AC128" s="23">
        <f>1/AB128</f>
        <v>16.781144781144782</v>
      </c>
    </row>
    <row r="129" spans="1:29">
      <c r="A129" s="19" t="s">
        <v>302</v>
      </c>
      <c r="B129" s="19" t="s">
        <v>303</v>
      </c>
      <c r="C129" s="19">
        <f>COUNTIF(D129:H129,"&gt;0")</f>
        <v>5</v>
      </c>
      <c r="D129" s="18">
        <v>0.5605</v>
      </c>
      <c r="E129" s="18">
        <v>0.16669999999999999</v>
      </c>
      <c r="F129" s="18">
        <v>0.40670000000000001</v>
      </c>
      <c r="G129" s="18">
        <v>0.40429999999999999</v>
      </c>
      <c r="H129" s="18">
        <v>0.34460000000000002</v>
      </c>
      <c r="I129" s="21">
        <f>COUNTIF(J129:N129,"&gt;=0")</f>
        <v>5</v>
      </c>
      <c r="J129" s="15">
        <v>844183000</v>
      </c>
      <c r="K129" s="15">
        <v>784399000</v>
      </c>
      <c r="L129" s="15">
        <v>603925000</v>
      </c>
      <c r="M129" s="15">
        <v>599262000</v>
      </c>
      <c r="N129" s="15">
        <v>524385000</v>
      </c>
      <c r="O129" s="12">
        <v>0.15590000000000001</v>
      </c>
      <c r="P129" s="12">
        <v>0.1472</v>
      </c>
      <c r="Q129" s="12">
        <v>0.13070000000000001</v>
      </c>
      <c r="R129" s="12">
        <v>0.1308</v>
      </c>
      <c r="S129" s="12">
        <v>0.1216</v>
      </c>
      <c r="T129" s="9">
        <v>0.121</v>
      </c>
      <c r="U129" s="9">
        <v>0.124</v>
      </c>
      <c r="V129" s="9">
        <v>0.26440000000000002</v>
      </c>
      <c r="W129" s="6">
        <v>0.115</v>
      </c>
      <c r="X129" s="6">
        <v>0.1075</v>
      </c>
      <c r="Y129" s="6">
        <v>0.16250000000000001</v>
      </c>
      <c r="Z129" s="3">
        <v>1.3299999999999999E-2</v>
      </c>
      <c r="AA129" s="3">
        <v>0.22509999999999999</v>
      </c>
      <c r="AB129" s="22">
        <f>Z129/AA129</f>
        <v>5.9084851177254552E-2</v>
      </c>
      <c r="AC129" s="23">
        <f>1/AB129</f>
        <v>16.924812030075188</v>
      </c>
    </row>
    <row r="130" spans="1:29">
      <c r="A130" s="19" t="s">
        <v>440</v>
      </c>
      <c r="B130" s="19" t="s">
        <v>441</v>
      </c>
      <c r="C130" s="19">
        <f>COUNTIF(D130:H130,"&gt;0")</f>
        <v>5</v>
      </c>
      <c r="D130" s="18">
        <v>7.7600000000000002E-2</v>
      </c>
      <c r="E130" s="18">
        <v>3.5099999999999999E-2</v>
      </c>
      <c r="F130" s="18">
        <v>7.85E-2</v>
      </c>
      <c r="G130" s="18">
        <v>6.13E-2</v>
      </c>
      <c r="H130" s="18">
        <v>0.10580000000000001</v>
      </c>
      <c r="I130" s="21">
        <f>COUNTIF(J130:N130,"&gt;=0")</f>
        <v>5</v>
      </c>
      <c r="J130" s="15">
        <v>4608790000</v>
      </c>
      <c r="K130" s="15">
        <v>4085242000</v>
      </c>
      <c r="L130" s="15">
        <v>3420249000</v>
      </c>
      <c r="M130" s="15">
        <v>4936659000</v>
      </c>
      <c r="N130" s="15">
        <v>3715945000</v>
      </c>
      <c r="O130" s="12">
        <v>0.1067</v>
      </c>
      <c r="P130" s="12">
        <v>9.6100000000000005E-2</v>
      </c>
      <c r="Q130" s="12">
        <v>8.4900000000000003E-2</v>
      </c>
      <c r="R130" s="12">
        <v>0.14099999999999999</v>
      </c>
      <c r="S130" s="12">
        <v>0.107</v>
      </c>
      <c r="T130" s="9">
        <v>-9.5999999999999992E-3</v>
      </c>
      <c r="U130" s="9">
        <v>1.7999999999999999E-2</v>
      </c>
      <c r="V130" s="9">
        <v>7.6200000000000004E-2</v>
      </c>
      <c r="W130" s="6">
        <v>-8.7300000000000003E-2</v>
      </c>
      <c r="X130" s="6">
        <v>-4.3499999999999997E-2</v>
      </c>
      <c r="Y130" s="6">
        <v>-5.2699999999999997E-2</v>
      </c>
      <c r="Z130" s="3">
        <v>2.9100000000000001E-2</v>
      </c>
      <c r="AA130" s="3">
        <v>0.49690000000000001</v>
      </c>
      <c r="AB130" s="22">
        <f>Z130/AA130</f>
        <v>5.8563091165224394E-2</v>
      </c>
      <c r="AC130" s="23">
        <f>1/AB130</f>
        <v>17.075601374570446</v>
      </c>
    </row>
    <row r="131" spans="1:29">
      <c r="A131" s="19" t="s">
        <v>140</v>
      </c>
      <c r="B131" s="19" t="s">
        <v>141</v>
      </c>
      <c r="C131" s="19">
        <f>COUNTIF(D131:H131,"&gt;0")</f>
        <v>5</v>
      </c>
      <c r="D131" s="18">
        <v>1.0022</v>
      </c>
      <c r="E131" s="18">
        <v>1.0022</v>
      </c>
      <c r="F131" s="18">
        <v>3.9348999999999998</v>
      </c>
      <c r="G131" s="18">
        <v>0.2009</v>
      </c>
      <c r="H131" s="18">
        <v>1.3244</v>
      </c>
      <c r="I131" s="21">
        <f>COUNTIF(J131:N131,"&gt;=0")</f>
        <v>4</v>
      </c>
      <c r="J131" s="15">
        <v>66485000</v>
      </c>
      <c r="K131" s="15">
        <v>-9817000</v>
      </c>
      <c r="L131" s="15">
        <v>130674000</v>
      </c>
      <c r="M131" s="15">
        <v>513055000</v>
      </c>
      <c r="N131" s="15">
        <v>198874000</v>
      </c>
      <c r="O131" s="12">
        <v>9.4000000000000004E-3</v>
      </c>
      <c r="P131" s="12">
        <v>-1.6000000000000001E-3</v>
      </c>
      <c r="Q131" s="12">
        <v>1.9E-2</v>
      </c>
      <c r="R131" s="12">
        <v>8.2100000000000006E-2</v>
      </c>
      <c r="S131" s="12">
        <v>4.0800000000000003E-2</v>
      </c>
      <c r="T131" s="9">
        <v>-0.49399999999999999</v>
      </c>
      <c r="U131" s="9"/>
      <c r="V131" s="9">
        <v>-0.152</v>
      </c>
      <c r="W131" s="6"/>
      <c r="X131" s="6"/>
      <c r="Y131" s="6"/>
      <c r="Z131" s="3">
        <v>1.7100000000000001E-2</v>
      </c>
      <c r="AA131" s="3">
        <v>0.29580000000000001</v>
      </c>
      <c r="AB131" s="22">
        <f>Z131/AA131</f>
        <v>5.7809330628803245E-2</v>
      </c>
      <c r="AC131" s="23">
        <f>1/AB131</f>
        <v>17.298245614035089</v>
      </c>
    </row>
    <row r="132" spans="1:29">
      <c r="A132" s="19" t="s">
        <v>436</v>
      </c>
      <c r="B132" s="19" t="s">
        <v>437</v>
      </c>
      <c r="C132" s="19">
        <f>COUNTIF(D132:H132,"&gt;0")</f>
        <v>5</v>
      </c>
      <c r="D132" s="18">
        <v>1.3254999999999999</v>
      </c>
      <c r="E132" s="18">
        <v>0.37359999999999999</v>
      </c>
      <c r="F132" s="18">
        <v>0.97540000000000004</v>
      </c>
      <c r="G132" s="18">
        <v>1.8897999999999999</v>
      </c>
      <c r="H132" s="18">
        <v>1.8084</v>
      </c>
      <c r="I132" s="21">
        <f>COUNTIF(J132:N132,"&gt;=0")</f>
        <v>3</v>
      </c>
      <c r="J132" s="15">
        <v>17669992000</v>
      </c>
      <c r="K132" s="15">
        <v>13296496000</v>
      </c>
      <c r="L132" s="15">
        <v>-45996622000</v>
      </c>
      <c r="M132" s="15">
        <v>219588000</v>
      </c>
      <c r="N132" s="15">
        <v>-257964000</v>
      </c>
      <c r="O132" s="12">
        <v>0.1628</v>
      </c>
      <c r="P132" s="12">
        <v>0.14050000000000001</v>
      </c>
      <c r="Q132" s="12">
        <v>-0.53800000000000003</v>
      </c>
      <c r="R132" s="12">
        <v>2.5000000000000001E-3</v>
      </c>
      <c r="S132" s="12">
        <v>-2.5000000000000001E-3</v>
      </c>
      <c r="T132" s="9"/>
      <c r="U132" s="9">
        <v>0.10829999999999999</v>
      </c>
      <c r="V132" s="9">
        <v>-1.41E-2</v>
      </c>
      <c r="W132" s="6">
        <v>-1.3599999999999999E-2</v>
      </c>
      <c r="X132" s="6">
        <v>-4.3200000000000002E-2</v>
      </c>
      <c r="Y132" s="6">
        <v>9.3899999999999997E-2</v>
      </c>
      <c r="Z132" s="3">
        <v>1.83E-2</v>
      </c>
      <c r="AA132" s="3">
        <v>0.31680000000000003</v>
      </c>
      <c r="AB132" s="22">
        <f>Z132/AA132</f>
        <v>5.7765151515151512E-2</v>
      </c>
      <c r="AC132" s="23">
        <f>1/AB132</f>
        <v>17.311475409836067</v>
      </c>
    </row>
    <row r="133" spans="1:29">
      <c r="A133" s="19" t="s">
        <v>216</v>
      </c>
      <c r="B133" s="19" t="s">
        <v>217</v>
      </c>
      <c r="C133" s="19">
        <f>COUNTIF(D133:H133,"&gt;0")</f>
        <v>5</v>
      </c>
      <c r="D133" s="18">
        <v>0.1132</v>
      </c>
      <c r="E133" s="18">
        <v>8.0199999999999994E-2</v>
      </c>
      <c r="F133" s="18">
        <v>0.189</v>
      </c>
      <c r="G133" s="18">
        <v>0.13800000000000001</v>
      </c>
      <c r="H133" s="18">
        <v>0.159</v>
      </c>
      <c r="I133" s="21">
        <f>COUNTIF(J133:N133,"&gt;=0")</f>
        <v>5</v>
      </c>
      <c r="J133" s="15">
        <v>572582000</v>
      </c>
      <c r="K133" s="15">
        <v>195786000</v>
      </c>
      <c r="L133" s="15">
        <v>351401000</v>
      </c>
      <c r="M133" s="15">
        <v>304720000</v>
      </c>
      <c r="N133" s="15">
        <v>202747000</v>
      </c>
      <c r="O133" s="12">
        <v>4.2000000000000003E-2</v>
      </c>
      <c r="P133" s="12">
        <v>1.66E-2</v>
      </c>
      <c r="Q133" s="12">
        <v>2.9399999999999999E-2</v>
      </c>
      <c r="R133" s="12">
        <v>3.6799999999999999E-2</v>
      </c>
      <c r="S133" s="12">
        <v>7.0900000000000005E-2</v>
      </c>
      <c r="T133" s="9">
        <v>0.22670000000000001</v>
      </c>
      <c r="U133" s="9">
        <v>0.14030000000000001</v>
      </c>
      <c r="V133" s="9">
        <v>6.1800000000000001E-2</v>
      </c>
      <c r="W133" s="6">
        <v>-6.3899999999999998E-2</v>
      </c>
      <c r="X133" s="6">
        <v>3.3500000000000002E-2</v>
      </c>
      <c r="Y133" s="6">
        <v>5.5399999999999998E-2</v>
      </c>
      <c r="Z133" s="3">
        <v>2.69E-2</v>
      </c>
      <c r="AA133" s="3">
        <v>0.4713</v>
      </c>
      <c r="AB133" s="22">
        <f>Z133/AA133</f>
        <v>5.7076172289412266E-2</v>
      </c>
      <c r="AC133" s="23">
        <f>1/AB133</f>
        <v>17.520446096654275</v>
      </c>
    </row>
    <row r="134" spans="1:29">
      <c r="A134" s="19" t="s">
        <v>236</v>
      </c>
      <c r="B134" s="19" t="s">
        <v>237</v>
      </c>
      <c r="C134" s="19">
        <f>COUNTIF(D134:H134,"&gt;0")</f>
        <v>5</v>
      </c>
      <c r="D134" s="18">
        <v>0.29630000000000001</v>
      </c>
      <c r="E134" s="18">
        <v>0.1076</v>
      </c>
      <c r="F134" s="18">
        <v>0.1326</v>
      </c>
      <c r="G134" s="18">
        <v>0.1096</v>
      </c>
      <c r="H134" s="18">
        <v>0.15010000000000001</v>
      </c>
      <c r="I134" s="21">
        <f>COUNTIF(J134:N134,"&gt;=0")</f>
        <v>5</v>
      </c>
      <c r="J134" s="15">
        <v>64160000</v>
      </c>
      <c r="K134" s="15">
        <v>64477000</v>
      </c>
      <c r="L134" s="15">
        <v>52462000</v>
      </c>
      <c r="M134" s="15">
        <v>45111000</v>
      </c>
      <c r="N134" s="15">
        <v>40107000</v>
      </c>
      <c r="O134" s="12">
        <v>7.6999999999999999E-2</v>
      </c>
      <c r="P134" s="12">
        <v>7.9299999999999995E-2</v>
      </c>
      <c r="Q134" s="12">
        <v>0.06</v>
      </c>
      <c r="R134" s="12">
        <v>5.8999999999999997E-2</v>
      </c>
      <c r="S134" s="12">
        <v>5.5899999999999998E-2</v>
      </c>
      <c r="T134" s="9">
        <v>0.1207</v>
      </c>
      <c r="U134" s="9">
        <v>0.25950000000000001</v>
      </c>
      <c r="V134" s="9">
        <v>7.0900000000000005E-2</v>
      </c>
      <c r="W134" s="6">
        <v>0.39300000000000002</v>
      </c>
      <c r="X134" s="6">
        <v>0.23519999999999999</v>
      </c>
      <c r="Y134" s="6">
        <v>5.1200000000000002E-2</v>
      </c>
      <c r="Z134" s="3">
        <v>4.6300000000000001E-2</v>
      </c>
      <c r="AA134" s="3">
        <v>0.82130000000000003</v>
      </c>
      <c r="AB134" s="22">
        <f>Z134/AA134</f>
        <v>5.6374041154267626E-2</v>
      </c>
      <c r="AC134" s="23">
        <f>1/AB134</f>
        <v>17.738660907127429</v>
      </c>
    </row>
    <row r="135" spans="1:29">
      <c r="A135" s="19" t="s">
        <v>426</v>
      </c>
      <c r="B135" s="19" t="s">
        <v>427</v>
      </c>
      <c r="C135" s="19">
        <f>COUNTIF(D135:H135,"&gt;0")</f>
        <v>5</v>
      </c>
      <c r="D135" s="18">
        <v>1.1514</v>
      </c>
      <c r="E135" s="18">
        <v>0.30070000000000002</v>
      </c>
      <c r="F135" s="18">
        <v>0.74219999999999997</v>
      </c>
      <c r="G135" s="18">
        <v>0.35049999999999998</v>
      </c>
      <c r="H135" s="18">
        <v>0.24829999999999999</v>
      </c>
      <c r="I135" s="21">
        <f>COUNTIF(J135:N135,"&gt;=0")</f>
        <v>4</v>
      </c>
      <c r="J135" s="15">
        <v>153401000</v>
      </c>
      <c r="K135" s="15">
        <v>-181455000</v>
      </c>
      <c r="L135" s="15">
        <v>220126000</v>
      </c>
      <c r="M135" s="15">
        <v>89212000</v>
      </c>
      <c r="N135" s="15">
        <v>86321000</v>
      </c>
      <c r="O135" s="12">
        <v>4.1399999999999999E-2</v>
      </c>
      <c r="P135" s="12">
        <v>-5.57E-2</v>
      </c>
      <c r="Q135" s="12">
        <v>6.4199999999999993E-2</v>
      </c>
      <c r="R135" s="12">
        <v>2.86E-2</v>
      </c>
      <c r="S135" s="12">
        <v>2.76E-2</v>
      </c>
      <c r="T135" s="9">
        <v>0.19800000000000001</v>
      </c>
      <c r="U135" s="9">
        <v>0.1825</v>
      </c>
      <c r="V135" s="9">
        <v>3.2500000000000001E-2</v>
      </c>
      <c r="W135" s="6">
        <v>0.48649999999999999</v>
      </c>
      <c r="X135" s="6">
        <v>9.2600000000000002E-2</v>
      </c>
      <c r="Y135" s="6"/>
      <c r="Z135" s="3">
        <v>7.1400000000000005E-2</v>
      </c>
      <c r="AA135" s="3">
        <v>1.3038000000000001</v>
      </c>
      <c r="AB135" s="22">
        <f>Z135/AA135</f>
        <v>5.4763000460193285E-2</v>
      </c>
      <c r="AC135" s="23">
        <f>1/AB135</f>
        <v>18.260504201680671</v>
      </c>
    </row>
    <row r="136" spans="1:29">
      <c r="A136" s="19" t="s">
        <v>150</v>
      </c>
      <c r="B136" s="19" t="s">
        <v>151</v>
      </c>
      <c r="C136" s="19">
        <f>COUNTIF(D136:H136,"&gt;0")</f>
        <v>5</v>
      </c>
      <c r="D136" s="18">
        <v>0.2069</v>
      </c>
      <c r="E136" s="18">
        <v>0.2069</v>
      </c>
      <c r="F136" s="18">
        <v>0.42509999999999998</v>
      </c>
      <c r="G136" s="18">
        <v>0.99690000000000001</v>
      </c>
      <c r="H136" s="18">
        <v>0.8246</v>
      </c>
      <c r="I136" s="21">
        <f>COUNTIF(J136:N136,"&gt;=0")</f>
        <v>5</v>
      </c>
      <c r="J136" s="15">
        <v>1243042000</v>
      </c>
      <c r="K136" s="15">
        <v>879057000</v>
      </c>
      <c r="L136" s="15">
        <v>875277000</v>
      </c>
      <c r="M136" s="15">
        <v>886443000</v>
      </c>
      <c r="N136" s="15">
        <v>949036000</v>
      </c>
      <c r="O136" s="12">
        <v>4.65E-2</v>
      </c>
      <c r="P136" s="12">
        <v>4.5999999999999999E-2</v>
      </c>
      <c r="Q136" s="12">
        <v>4.3299999999999998E-2</v>
      </c>
      <c r="R136" s="12">
        <v>5.1200000000000002E-2</v>
      </c>
      <c r="S136" s="12">
        <v>6.4899999999999999E-2</v>
      </c>
      <c r="T136" s="9">
        <v>0.1193</v>
      </c>
      <c r="U136" s="9">
        <v>-2.2000000000000001E-3</v>
      </c>
      <c r="V136" s="9">
        <v>0.31209999999999999</v>
      </c>
      <c r="W136" s="6"/>
      <c r="X136" s="6"/>
      <c r="Y136" s="6"/>
      <c r="Z136" s="3">
        <v>1.2E-2</v>
      </c>
      <c r="AA136" s="3">
        <v>0.22539999999999999</v>
      </c>
      <c r="AB136" s="22">
        <f>Z136/AA136</f>
        <v>5.3238686779059456E-2</v>
      </c>
      <c r="AC136" s="23">
        <f>1/AB136</f>
        <v>18.783333333333331</v>
      </c>
    </row>
    <row r="137" spans="1:29">
      <c r="A137" s="19" t="s">
        <v>322</v>
      </c>
      <c r="B137" s="19" t="s">
        <v>323</v>
      </c>
      <c r="C137" s="19">
        <f>COUNTIF(D137:H137,"&gt;0")</f>
        <v>5</v>
      </c>
      <c r="D137" s="18">
        <v>1.0181</v>
      </c>
      <c r="E137" s="18">
        <v>1.0181</v>
      </c>
      <c r="F137" s="18">
        <v>0.99439999999999995</v>
      </c>
      <c r="G137" s="18">
        <v>0.95369999999999999</v>
      </c>
      <c r="H137" s="18">
        <v>0.67349999999999999</v>
      </c>
      <c r="I137" s="21">
        <f>COUNTIF(J137:N137,"&gt;=0")</f>
        <v>5</v>
      </c>
      <c r="J137" s="15">
        <v>17292000</v>
      </c>
      <c r="K137" s="15">
        <v>14789000</v>
      </c>
      <c r="L137" s="15">
        <v>11069000</v>
      </c>
      <c r="M137" s="15">
        <v>15545000</v>
      </c>
      <c r="N137" s="15">
        <v>64815000</v>
      </c>
      <c r="O137" s="12">
        <v>2.12E-2</v>
      </c>
      <c r="P137" s="12">
        <v>2.1600000000000001E-2</v>
      </c>
      <c r="Q137" s="12">
        <v>1.7399999999999999E-2</v>
      </c>
      <c r="R137" s="12">
        <v>2.1100000000000001E-2</v>
      </c>
      <c r="S137" s="12">
        <v>8.6800000000000002E-2</v>
      </c>
      <c r="T137" s="9">
        <v>3.61E-2</v>
      </c>
      <c r="U137" s="9">
        <v>2.2499999999999999E-2</v>
      </c>
      <c r="V137" s="9">
        <v>5.7000000000000002E-2</v>
      </c>
      <c r="W137" s="6"/>
      <c r="X137" s="6"/>
      <c r="Y137" s="6"/>
      <c r="Z137" s="3">
        <v>6.4299999999999996E-2</v>
      </c>
      <c r="AA137" s="3">
        <v>1.2132000000000001</v>
      </c>
      <c r="AB137" s="22">
        <f>Z137/AA137</f>
        <v>5.3000329706561156E-2</v>
      </c>
      <c r="AC137" s="23">
        <f>1/AB137</f>
        <v>18.867807153965789</v>
      </c>
    </row>
    <row r="138" spans="1:29">
      <c r="A138" s="19" t="s">
        <v>30</v>
      </c>
      <c r="B138" s="19" t="s">
        <v>31</v>
      </c>
      <c r="C138" s="19">
        <f>COUNTIF(D138:H138,"&gt;0")</f>
        <v>4</v>
      </c>
      <c r="D138" s="18">
        <v>6.1899999999999997E-2</v>
      </c>
      <c r="E138" s="18">
        <v>0.1875</v>
      </c>
      <c r="F138" s="18">
        <v>0.4728</v>
      </c>
      <c r="G138" s="18">
        <v>0.11</v>
      </c>
      <c r="H138" s="18"/>
      <c r="I138" s="21">
        <f>COUNTIF(J138:N138,"&gt;=0")</f>
        <v>5</v>
      </c>
      <c r="J138" s="15">
        <v>85152000</v>
      </c>
      <c r="K138" s="15">
        <v>20845000</v>
      </c>
      <c r="L138" s="15">
        <v>64203000</v>
      </c>
      <c r="M138" s="15">
        <v>159094000</v>
      </c>
      <c r="N138" s="15">
        <v>34020000</v>
      </c>
      <c r="O138" s="12">
        <v>8.14E-2</v>
      </c>
      <c r="P138" s="12">
        <v>2.1700000000000001E-2</v>
      </c>
      <c r="Q138" s="12">
        <v>7.4899999999999994E-2</v>
      </c>
      <c r="R138" s="12">
        <v>0.22939999999999999</v>
      </c>
      <c r="S138" s="12">
        <v>7.3700000000000002E-2</v>
      </c>
      <c r="T138" s="9">
        <v>-0.18410000000000001</v>
      </c>
      <c r="U138" s="9">
        <v>0.29480000000000001</v>
      </c>
      <c r="V138" s="9"/>
      <c r="W138" s="6">
        <v>-0.1744</v>
      </c>
      <c r="X138" s="6"/>
      <c r="Y138" s="6"/>
      <c r="Z138" s="3">
        <v>1.24E-2</v>
      </c>
      <c r="AA138" s="3">
        <v>0.23749999999999999</v>
      </c>
      <c r="AB138" s="22">
        <f>Z138/AA138</f>
        <v>5.2210526315789471E-2</v>
      </c>
      <c r="AC138" s="23">
        <f>1/AB138</f>
        <v>19.153225806451612</v>
      </c>
    </row>
    <row r="139" spans="1:29">
      <c r="A139" s="19" t="s">
        <v>448</v>
      </c>
      <c r="B139" s="19" t="s">
        <v>449</v>
      </c>
      <c r="C139" s="19">
        <f>COUNTIF(D139:H139,"&gt;0")</f>
        <v>5</v>
      </c>
      <c r="D139" s="18">
        <v>0.50600000000000001</v>
      </c>
      <c r="E139" s="18">
        <v>0.1258</v>
      </c>
      <c r="F139" s="18">
        <v>0.1258</v>
      </c>
      <c r="G139" s="18">
        <v>0.71799999999999997</v>
      </c>
      <c r="H139" s="18">
        <v>0.35060000000000002</v>
      </c>
      <c r="I139" s="21">
        <f>COUNTIF(J139:N139,"&gt;=0")</f>
        <v>5</v>
      </c>
      <c r="J139" s="15">
        <v>427646000</v>
      </c>
      <c r="K139" s="15">
        <v>316740000</v>
      </c>
      <c r="L139" s="15">
        <v>290884000</v>
      </c>
      <c r="M139" s="15">
        <v>713908000</v>
      </c>
      <c r="N139" s="15">
        <v>820770000</v>
      </c>
      <c r="O139" s="12">
        <v>4.5100000000000001E-2</v>
      </c>
      <c r="P139" s="12">
        <v>3.44E-2</v>
      </c>
      <c r="Q139" s="12">
        <v>3.1E-2</v>
      </c>
      <c r="R139" s="12">
        <v>7.3899999999999993E-2</v>
      </c>
      <c r="S139" s="12">
        <v>8.7900000000000006E-2</v>
      </c>
      <c r="T139" s="9">
        <v>-0.157</v>
      </c>
      <c r="U139" s="9">
        <v>-7.0699999999999999E-2</v>
      </c>
      <c r="V139" s="9">
        <v>-1.06E-2</v>
      </c>
      <c r="W139" s="6">
        <v>-0.1101</v>
      </c>
      <c r="X139" s="6">
        <v>0.1966</v>
      </c>
      <c r="Y139" s="6">
        <v>0.1908</v>
      </c>
      <c r="Z139" s="3">
        <v>8.2900000000000001E-2</v>
      </c>
      <c r="AA139" s="3">
        <v>1.6015999999999999</v>
      </c>
      <c r="AB139" s="22">
        <f>Z139/AA139</f>
        <v>5.1760739260739264E-2</v>
      </c>
      <c r="AC139" s="23">
        <f>1/AB139</f>
        <v>19.319662243667068</v>
      </c>
    </row>
    <row r="140" spans="1:29">
      <c r="A140" s="19" t="s">
        <v>220</v>
      </c>
      <c r="B140" s="19" t="s">
        <v>221</v>
      </c>
      <c r="C140" s="19">
        <f>COUNTIF(D140:H140,"&gt;0")</f>
        <v>5</v>
      </c>
      <c r="D140" s="18">
        <v>0.28349999999999997</v>
      </c>
      <c r="E140" s="18">
        <v>0.80759999999999998</v>
      </c>
      <c r="F140" s="18">
        <v>0.31030000000000002</v>
      </c>
      <c r="G140" s="18">
        <v>0.18559999999999999</v>
      </c>
      <c r="H140" s="18">
        <v>8.43E-2</v>
      </c>
      <c r="I140" s="21">
        <f>COUNTIF(J140:N140,"&gt;=0")</f>
        <v>5</v>
      </c>
      <c r="J140" s="15">
        <v>424590000</v>
      </c>
      <c r="K140" s="15">
        <v>368102000</v>
      </c>
      <c r="L140" s="15">
        <v>484674000</v>
      </c>
      <c r="M140" s="15">
        <v>425645000</v>
      </c>
      <c r="N140" s="15">
        <v>244707000</v>
      </c>
      <c r="O140" s="12">
        <v>0.12570000000000001</v>
      </c>
      <c r="P140" s="12">
        <v>0.11559999999999999</v>
      </c>
      <c r="Q140" s="12">
        <v>0.16489999999999999</v>
      </c>
      <c r="R140" s="12">
        <v>0.17699999999999999</v>
      </c>
      <c r="S140" s="12">
        <v>0.1414</v>
      </c>
      <c r="T140" s="9">
        <v>5.1299999999999998E-2</v>
      </c>
      <c r="U140" s="9">
        <v>0.30209999999999998</v>
      </c>
      <c r="V140" s="9"/>
      <c r="W140" s="6">
        <v>0.15160000000000001</v>
      </c>
      <c r="X140" s="6">
        <v>0.34770000000000001</v>
      </c>
      <c r="Y140" s="6"/>
      <c r="Z140" s="3">
        <v>1.04E-2</v>
      </c>
      <c r="AA140" s="3">
        <v>0.2014</v>
      </c>
      <c r="AB140" s="22">
        <f>Z140/AA140</f>
        <v>5.1638530287984111E-2</v>
      </c>
      <c r="AC140" s="23">
        <f>1/AB140</f>
        <v>19.365384615384617</v>
      </c>
    </row>
    <row r="141" spans="1:29">
      <c r="A141" s="19" t="s">
        <v>212</v>
      </c>
      <c r="B141" s="19" t="s">
        <v>213</v>
      </c>
      <c r="C141" s="19">
        <f>COUNTIF(D141:H141,"&gt;0")</f>
        <v>5</v>
      </c>
      <c r="D141" s="18">
        <v>0.56599999999999995</v>
      </c>
      <c r="E141" s="18">
        <v>0.40100000000000002</v>
      </c>
      <c r="F141" s="18">
        <v>0.94499999999999995</v>
      </c>
      <c r="G141" s="18">
        <v>0.69</v>
      </c>
      <c r="H141" s="18">
        <v>0.79500000000000004</v>
      </c>
      <c r="I141" s="21">
        <f>COUNTIF(J141:N141,"&gt;=0")</f>
        <v>5</v>
      </c>
      <c r="J141" s="15">
        <v>572582000</v>
      </c>
      <c r="K141" s="15">
        <v>195786000</v>
      </c>
      <c r="L141" s="15">
        <v>351401000</v>
      </c>
      <c r="M141" s="15">
        <v>304720000</v>
      </c>
      <c r="N141" s="15">
        <v>202747000</v>
      </c>
      <c r="O141" s="12">
        <v>4.2000000000000003E-2</v>
      </c>
      <c r="P141" s="12">
        <v>1.66E-2</v>
      </c>
      <c r="Q141" s="12">
        <v>2.9399999999999999E-2</v>
      </c>
      <c r="R141" s="12">
        <v>3.6799999999999999E-2</v>
      </c>
      <c r="S141" s="12">
        <v>7.0900000000000005E-2</v>
      </c>
      <c r="T141" s="9">
        <v>0.22670000000000001</v>
      </c>
      <c r="U141" s="9">
        <v>0.14030000000000001</v>
      </c>
      <c r="V141" s="9">
        <v>6.1800000000000001E-2</v>
      </c>
      <c r="W141" s="6">
        <v>-6.3899999999999998E-2</v>
      </c>
      <c r="X141" s="6">
        <v>3.3500000000000002E-2</v>
      </c>
      <c r="Y141" s="6"/>
      <c r="Z141" s="3">
        <v>2.4199999999999999E-2</v>
      </c>
      <c r="AA141" s="3">
        <v>0.4713</v>
      </c>
      <c r="AB141" s="22">
        <f>Z141/AA141</f>
        <v>5.1347337152556759E-2</v>
      </c>
      <c r="AC141" s="23">
        <f>1/AB141</f>
        <v>19.475206611570247</v>
      </c>
    </row>
    <row r="142" spans="1:29">
      <c r="A142" s="19" t="s">
        <v>20</v>
      </c>
      <c r="B142" s="19" t="s">
        <v>21</v>
      </c>
      <c r="C142" s="19">
        <f>COUNTIF(D142:H142,"&gt;0")</f>
        <v>5</v>
      </c>
      <c r="D142" s="18">
        <v>0.3407</v>
      </c>
      <c r="E142" s="18">
        <v>0.1605</v>
      </c>
      <c r="F142" s="18">
        <v>0.97529999999999994</v>
      </c>
      <c r="G142" s="18">
        <v>0.26519999999999999</v>
      </c>
      <c r="H142" s="18">
        <v>0.24970000000000001</v>
      </c>
      <c r="I142" s="21">
        <f>COUNTIF(J142:N142,"&gt;=0")</f>
        <v>5</v>
      </c>
      <c r="J142" s="15">
        <v>350562000</v>
      </c>
      <c r="K142" s="15">
        <v>358473000</v>
      </c>
      <c r="L142" s="15">
        <v>263248000</v>
      </c>
      <c r="M142" s="15">
        <v>286528000</v>
      </c>
      <c r="N142" s="15">
        <v>309763000</v>
      </c>
      <c r="O142" s="12">
        <v>9.4200000000000006E-2</v>
      </c>
      <c r="P142" s="12">
        <v>8.8400000000000006E-2</v>
      </c>
      <c r="Q142" s="12">
        <v>6.3799999999999996E-2</v>
      </c>
      <c r="R142" s="12">
        <v>7.7200000000000005E-2</v>
      </c>
      <c r="S142" s="12">
        <v>9.0399999999999994E-2</v>
      </c>
      <c r="T142" s="9">
        <v>6.7799999999999999E-2</v>
      </c>
      <c r="U142" s="9">
        <v>4.58E-2</v>
      </c>
      <c r="V142" s="9">
        <v>0.1116</v>
      </c>
      <c r="W142" s="6">
        <v>8.72E-2</v>
      </c>
      <c r="X142" s="6">
        <v>0.12130000000000001</v>
      </c>
      <c r="Y142" s="6">
        <v>0.1188</v>
      </c>
      <c r="Z142" s="3">
        <v>3.7600000000000001E-2</v>
      </c>
      <c r="AA142" s="3">
        <v>0.74039999999999995</v>
      </c>
      <c r="AB142" s="22">
        <f>Z142/AA142</f>
        <v>5.0783360345759053E-2</v>
      </c>
      <c r="AC142" s="23">
        <f>1/AB142</f>
        <v>19.691489361702125</v>
      </c>
    </row>
    <row r="143" spans="1:29">
      <c r="A143" s="19" t="s">
        <v>162</v>
      </c>
      <c r="B143" s="19" t="s">
        <v>163</v>
      </c>
      <c r="C143" s="19">
        <f>COUNTIF(D143:H143,"&gt;0")</f>
        <v>5</v>
      </c>
      <c r="D143" s="18">
        <v>7.7127999999999997</v>
      </c>
      <c r="E143" s="18">
        <v>4.6021000000000001</v>
      </c>
      <c r="F143" s="18">
        <v>4.1154000000000002</v>
      </c>
      <c r="G143" s="18">
        <v>3.33</v>
      </c>
      <c r="H143" s="18">
        <v>1.6657999999999999</v>
      </c>
      <c r="I143" s="21">
        <f>COUNTIF(J143:N143,"&gt;=0")</f>
        <v>5</v>
      </c>
      <c r="J143" s="15">
        <v>20205000</v>
      </c>
      <c r="K143" s="15">
        <v>55954000</v>
      </c>
      <c r="L143" s="15">
        <v>46184000</v>
      </c>
      <c r="M143" s="15">
        <v>36099000</v>
      </c>
      <c r="N143" s="15">
        <v>10607000</v>
      </c>
      <c r="O143" s="12">
        <v>0.58379999999999999</v>
      </c>
      <c r="P143" s="12">
        <v>1.1993</v>
      </c>
      <c r="Q143" s="12">
        <v>0.90429999999999999</v>
      </c>
      <c r="R143" s="12">
        <v>0.6754</v>
      </c>
      <c r="S143" s="12">
        <v>0.1653</v>
      </c>
      <c r="T143" s="9">
        <v>-0.1759</v>
      </c>
      <c r="U143" s="9">
        <v>8.0500000000000002E-2</v>
      </c>
      <c r="V143" s="9"/>
      <c r="W143" s="6">
        <v>0.3231</v>
      </c>
      <c r="X143" s="6">
        <v>0.25469999999999998</v>
      </c>
      <c r="Y143" s="6">
        <v>0.39279999999999998</v>
      </c>
      <c r="Z143" s="3">
        <v>4.8099999999999997E-2</v>
      </c>
      <c r="AA143" s="3">
        <v>0.97319999999999995</v>
      </c>
      <c r="AB143" s="22">
        <f>Z143/AA143</f>
        <v>4.9424578709412248E-2</v>
      </c>
      <c r="AC143" s="23">
        <f>1/AB143</f>
        <v>20.232848232848234</v>
      </c>
    </row>
    <row r="144" spans="1:29">
      <c r="A144" s="19" t="s">
        <v>138</v>
      </c>
      <c r="B144" s="19" t="s">
        <v>139</v>
      </c>
      <c r="C144" s="19">
        <f>COUNTIF(D144:H144,"&gt;0")</f>
        <v>5</v>
      </c>
      <c r="D144" s="18">
        <v>0.91110000000000002</v>
      </c>
      <c r="E144" s="18">
        <v>0.91110000000000002</v>
      </c>
      <c r="F144" s="18">
        <v>3.5771999999999999</v>
      </c>
      <c r="G144" s="18">
        <v>0.18260000000000001</v>
      </c>
      <c r="H144" s="18">
        <v>1.204</v>
      </c>
      <c r="I144" s="21">
        <f>COUNTIF(J144:N144,"&gt;=0")</f>
        <v>4</v>
      </c>
      <c r="J144" s="15">
        <v>66485000</v>
      </c>
      <c r="K144" s="15">
        <v>-9817000</v>
      </c>
      <c r="L144" s="15">
        <v>130674000</v>
      </c>
      <c r="M144" s="15">
        <v>513055000</v>
      </c>
      <c r="N144" s="15">
        <v>198874000</v>
      </c>
      <c r="O144" s="12">
        <v>9.4000000000000004E-3</v>
      </c>
      <c r="P144" s="12">
        <v>-1.6000000000000001E-3</v>
      </c>
      <c r="Q144" s="12">
        <v>1.9E-2</v>
      </c>
      <c r="R144" s="12">
        <v>8.2100000000000006E-2</v>
      </c>
      <c r="S144" s="12">
        <v>4.0800000000000003E-2</v>
      </c>
      <c r="T144" s="9">
        <v>-0.49399999999999999</v>
      </c>
      <c r="U144" s="9"/>
      <c r="V144" s="9">
        <v>-0.152</v>
      </c>
      <c r="W144" s="6"/>
      <c r="X144" s="6"/>
      <c r="Y144" s="6"/>
      <c r="Z144" s="3">
        <v>1.32E-2</v>
      </c>
      <c r="AA144" s="3">
        <v>0.26889999999999997</v>
      </c>
      <c r="AB144" s="22">
        <f>Z144/AA144</f>
        <v>4.9088880624767579E-2</v>
      </c>
      <c r="AC144" s="23">
        <f>1/AB144</f>
        <v>20.371212121212118</v>
      </c>
    </row>
    <row r="145" spans="1:29">
      <c r="A145" s="19" t="s">
        <v>316</v>
      </c>
      <c r="B145" s="19" t="s">
        <v>317</v>
      </c>
      <c r="C145" s="19">
        <f>COUNTIF(D145:H145,"&gt;0")</f>
        <v>5</v>
      </c>
      <c r="D145" s="18">
        <v>0.31409999999999999</v>
      </c>
      <c r="E145" s="18">
        <v>0.42980000000000002</v>
      </c>
      <c r="F145" s="18">
        <v>1.5933999999999999</v>
      </c>
      <c r="G145" s="18">
        <v>1.7619</v>
      </c>
      <c r="H145" s="18">
        <v>1.9924999999999999</v>
      </c>
      <c r="I145" s="21">
        <f>COUNTIF(J145:N145,"&gt;=0")</f>
        <v>5</v>
      </c>
      <c r="J145" s="15">
        <v>670251000</v>
      </c>
      <c r="K145" s="15">
        <v>308238000</v>
      </c>
      <c r="L145" s="15">
        <v>522732000</v>
      </c>
      <c r="M145" s="15">
        <v>741221000</v>
      </c>
      <c r="N145" s="15">
        <v>847806000</v>
      </c>
      <c r="O145" s="12">
        <v>6.8000000000000005E-2</v>
      </c>
      <c r="P145" s="12">
        <v>3.9E-2</v>
      </c>
      <c r="Q145" s="12">
        <v>6.6199999999999995E-2</v>
      </c>
      <c r="R145" s="12">
        <v>0.10009999999999999</v>
      </c>
      <c r="S145" s="12">
        <v>0.12089999999999999</v>
      </c>
      <c r="T145" s="9">
        <v>-3.4000000000000002E-2</v>
      </c>
      <c r="U145" s="9">
        <v>-4.9399999999999999E-2</v>
      </c>
      <c r="V145" s="9">
        <v>3.7999999999999999E-2</v>
      </c>
      <c r="W145" s="6">
        <v>-0.43719999999999998</v>
      </c>
      <c r="X145" s="6">
        <v>-0.309</v>
      </c>
      <c r="Y145" s="6">
        <v>-0.1013</v>
      </c>
      <c r="Z145" s="3">
        <v>1.55E-2</v>
      </c>
      <c r="AA145" s="3">
        <v>0.31900000000000001</v>
      </c>
      <c r="AB145" s="22">
        <f>Z145/AA145</f>
        <v>4.8589341692789965E-2</v>
      </c>
      <c r="AC145" s="23">
        <f>1/AB145</f>
        <v>20.580645161290324</v>
      </c>
    </row>
    <row r="146" spans="1:29">
      <c r="A146" s="19" t="s">
        <v>18</v>
      </c>
      <c r="B146" s="19" t="s">
        <v>19</v>
      </c>
      <c r="C146" s="19">
        <f>COUNTIF(D146:H146,"&gt;0")</f>
        <v>5</v>
      </c>
      <c r="D146" s="18">
        <v>0.30980000000000002</v>
      </c>
      <c r="E146" s="18">
        <v>0.1459</v>
      </c>
      <c r="F146" s="18">
        <v>0.88660000000000005</v>
      </c>
      <c r="G146" s="18">
        <v>0.24110000000000001</v>
      </c>
      <c r="H146" s="18">
        <v>0.22720000000000001</v>
      </c>
      <c r="I146" s="21">
        <f>COUNTIF(J146:N146,"&gt;=0")</f>
        <v>5</v>
      </c>
      <c r="J146" s="15">
        <v>350562000</v>
      </c>
      <c r="K146" s="15">
        <v>358473000</v>
      </c>
      <c r="L146" s="15">
        <v>263248000</v>
      </c>
      <c r="M146" s="15">
        <v>286528000</v>
      </c>
      <c r="N146" s="15">
        <v>309763000</v>
      </c>
      <c r="O146" s="12">
        <v>9.4200000000000006E-2</v>
      </c>
      <c r="P146" s="12">
        <v>8.8400000000000006E-2</v>
      </c>
      <c r="Q146" s="12">
        <v>6.3799999999999996E-2</v>
      </c>
      <c r="R146" s="12">
        <v>7.7200000000000005E-2</v>
      </c>
      <c r="S146" s="12">
        <v>9.0399999999999994E-2</v>
      </c>
      <c r="T146" s="9">
        <v>6.7799999999999999E-2</v>
      </c>
      <c r="U146" s="9">
        <v>4.58E-2</v>
      </c>
      <c r="V146" s="9">
        <v>0.1116</v>
      </c>
      <c r="W146" s="6">
        <v>8.6999999999999994E-2</v>
      </c>
      <c r="X146" s="6">
        <v>0.1212</v>
      </c>
      <c r="Y146" s="6">
        <v>0.1231</v>
      </c>
      <c r="Z146" s="3">
        <v>3.2500000000000001E-2</v>
      </c>
      <c r="AA146" s="3">
        <v>0.67310000000000003</v>
      </c>
      <c r="AB146" s="22">
        <f>Z146/AA146</f>
        <v>4.8284058832268606E-2</v>
      </c>
      <c r="AC146" s="23">
        <f>1/AB146</f>
        <v>20.71076923076923</v>
      </c>
    </row>
    <row r="147" spans="1:29">
      <c r="A147" s="19" t="s">
        <v>222</v>
      </c>
      <c r="B147" s="19" t="s">
        <v>223</v>
      </c>
      <c r="C147" s="19">
        <f>COUNTIF(D147:H147,"&gt;0")</f>
        <v>5</v>
      </c>
      <c r="D147" s="18">
        <v>7.4000000000000003E-3</v>
      </c>
      <c r="E147" s="18">
        <v>7.4000000000000003E-3</v>
      </c>
      <c r="F147" s="18">
        <v>3.7999999999999999E-2</v>
      </c>
      <c r="G147" s="18">
        <v>0.18629999999999999</v>
      </c>
      <c r="H147" s="18">
        <v>0.18629999999999999</v>
      </c>
      <c r="I147" s="21">
        <f>COUNTIF(J147:N147,"&gt;=0")</f>
        <v>5</v>
      </c>
      <c r="J147" s="15">
        <v>41937000</v>
      </c>
      <c r="K147" s="15">
        <v>33578000</v>
      </c>
      <c r="L147" s="15">
        <v>10508000</v>
      </c>
      <c r="M147" s="15">
        <v>27382000</v>
      </c>
      <c r="N147" s="15">
        <v>88862000</v>
      </c>
      <c r="O147" s="12">
        <v>3.4799999999999998E-2</v>
      </c>
      <c r="P147" s="12">
        <v>2.93E-2</v>
      </c>
      <c r="Q147" s="12">
        <v>9.1999999999999998E-3</v>
      </c>
      <c r="R147" s="12">
        <v>2.46E-2</v>
      </c>
      <c r="S147" s="12">
        <v>7.9500000000000001E-2</v>
      </c>
      <c r="T147" s="9">
        <v>0.15260000000000001</v>
      </c>
      <c r="U147" s="9">
        <v>-0.13850000000000001</v>
      </c>
      <c r="V147" s="9">
        <v>-4.8000000000000001E-2</v>
      </c>
      <c r="W147" s="6"/>
      <c r="X147" s="6"/>
      <c r="Y147" s="6"/>
      <c r="Z147" s="3">
        <v>6.4000000000000003E-3</v>
      </c>
      <c r="AA147" s="3">
        <v>0.13300000000000001</v>
      </c>
      <c r="AB147" s="22">
        <f>Z147/AA147</f>
        <v>4.8120300751879702E-2</v>
      </c>
      <c r="AC147" s="23">
        <f>1/AB147</f>
        <v>20.78125</v>
      </c>
    </row>
    <row r="148" spans="1:29">
      <c r="A148" s="19" t="s">
        <v>450</v>
      </c>
      <c r="B148" s="19" t="s">
        <v>451</v>
      </c>
      <c r="C148" s="19">
        <f>COUNTIF(D148:H148,"&gt;0")</f>
        <v>5</v>
      </c>
      <c r="D148" s="18">
        <v>0.55659999999999998</v>
      </c>
      <c r="E148" s="18">
        <v>0.1384</v>
      </c>
      <c r="F148" s="18">
        <v>0.1384</v>
      </c>
      <c r="G148" s="18">
        <v>0.78979999999999995</v>
      </c>
      <c r="H148" s="18">
        <v>0.3856</v>
      </c>
      <c r="I148" s="21">
        <f>COUNTIF(J148:N148,"&gt;=0")</f>
        <v>5</v>
      </c>
      <c r="J148" s="15">
        <v>427646000</v>
      </c>
      <c r="K148" s="15">
        <v>316740000</v>
      </c>
      <c r="L148" s="15">
        <v>290884000</v>
      </c>
      <c r="M148" s="15">
        <v>713908000</v>
      </c>
      <c r="N148" s="15">
        <v>820770000</v>
      </c>
      <c r="O148" s="12">
        <v>4.5100000000000001E-2</v>
      </c>
      <c r="P148" s="12">
        <v>3.44E-2</v>
      </c>
      <c r="Q148" s="12">
        <v>3.1E-2</v>
      </c>
      <c r="R148" s="12">
        <v>7.3899999999999993E-2</v>
      </c>
      <c r="S148" s="12">
        <v>8.7900000000000006E-2</v>
      </c>
      <c r="T148" s="9">
        <v>-0.157</v>
      </c>
      <c r="U148" s="9">
        <v>-7.0699999999999999E-2</v>
      </c>
      <c r="V148" s="9">
        <v>-1.06E-2</v>
      </c>
      <c r="W148" s="6">
        <v>-0.1101</v>
      </c>
      <c r="X148" s="6">
        <v>0.1966</v>
      </c>
      <c r="Y148" s="6">
        <v>0.19539999999999999</v>
      </c>
      <c r="Z148" s="3">
        <v>8.3299999999999999E-2</v>
      </c>
      <c r="AA148" s="3">
        <v>1.7617</v>
      </c>
      <c r="AB148" s="22">
        <f>Z148/AA148</f>
        <v>4.7283873531248223E-2</v>
      </c>
      <c r="AC148" s="23">
        <f>1/AB148</f>
        <v>21.14885954381753</v>
      </c>
    </row>
    <row r="149" spans="1:29">
      <c r="A149" s="19" t="s">
        <v>358</v>
      </c>
      <c r="B149" s="19" t="s">
        <v>359</v>
      </c>
      <c r="C149" s="19">
        <f>COUNTIF(D149:H149,"&gt;0")</f>
        <v>5</v>
      </c>
      <c r="D149" s="18">
        <v>4.3799999999999999E-2</v>
      </c>
      <c r="E149" s="18">
        <v>4.02E-2</v>
      </c>
      <c r="F149" s="18">
        <v>4.02E-2</v>
      </c>
      <c r="G149" s="18">
        <v>0.26879999999999998</v>
      </c>
      <c r="H149" s="18">
        <v>0.23749999999999999</v>
      </c>
      <c r="I149" s="21">
        <f>COUNTIF(J149:N149,"&gt;=0")</f>
        <v>3</v>
      </c>
      <c r="J149" s="15">
        <v>104736000</v>
      </c>
      <c r="K149" s="15">
        <v>-11366000</v>
      </c>
      <c r="L149" s="15">
        <v>-751000</v>
      </c>
      <c r="M149" s="15">
        <v>246285000</v>
      </c>
      <c r="N149" s="15">
        <v>306766000</v>
      </c>
      <c r="O149" s="12">
        <v>3.5700000000000003E-2</v>
      </c>
      <c r="P149" s="12">
        <v>-4.3E-3</v>
      </c>
      <c r="Q149" s="12">
        <v>-2.0000000000000001E-4</v>
      </c>
      <c r="R149" s="12">
        <v>6.5199999999999994E-2</v>
      </c>
      <c r="S149" s="12">
        <v>7.2099999999999997E-2</v>
      </c>
      <c r="T149" s="9">
        <v>-0.24840000000000001</v>
      </c>
      <c r="U149" s="9">
        <v>6.7999999999999996E-3</v>
      </c>
      <c r="V149" s="9">
        <v>-4.9599999999999998E-2</v>
      </c>
      <c r="W149" s="6">
        <v>-0.45369999999999999</v>
      </c>
      <c r="X149" s="6">
        <v>-0.27579999999999999</v>
      </c>
      <c r="Y149" s="6">
        <v>-0.18229999999999999</v>
      </c>
      <c r="Z149" s="3">
        <v>1.38E-2</v>
      </c>
      <c r="AA149" s="3">
        <v>0.29360000000000003</v>
      </c>
      <c r="AB149" s="22">
        <f>Z149/AA149</f>
        <v>4.700272479564032E-2</v>
      </c>
      <c r="AC149" s="23">
        <f>1/AB149</f>
        <v>21.275362318840582</v>
      </c>
    </row>
    <row r="150" spans="1:29">
      <c r="A150" s="19" t="s">
        <v>274</v>
      </c>
      <c r="B150" s="19" t="s">
        <v>275</v>
      </c>
      <c r="C150" s="19">
        <f>COUNTIF(D150:H150,"&gt;0")</f>
        <v>5</v>
      </c>
      <c r="D150" s="18">
        <v>3.3000000000000002E-2</v>
      </c>
      <c r="E150" s="18">
        <v>0.40539999999999998</v>
      </c>
      <c r="F150" s="18">
        <v>0.16739999999999999</v>
      </c>
      <c r="G150" s="18">
        <v>7.6700000000000004E-2</v>
      </c>
      <c r="H150" s="18">
        <v>5.9499999999999997E-2</v>
      </c>
      <c r="I150" s="21">
        <f>COUNTIF(J150:N150,"&gt;=0")</f>
        <v>5</v>
      </c>
      <c r="J150" s="15">
        <v>1025469000</v>
      </c>
      <c r="K150" s="15">
        <v>707498000</v>
      </c>
      <c r="L150" s="15">
        <v>5128647000</v>
      </c>
      <c r="M150" s="15">
        <v>2406427000</v>
      </c>
      <c r="N150" s="15">
        <v>1118325000</v>
      </c>
      <c r="O150" s="12">
        <v>6.3E-3</v>
      </c>
      <c r="P150" s="12">
        <v>4.1999999999999997E-3</v>
      </c>
      <c r="Q150" s="12">
        <v>3.15E-2</v>
      </c>
      <c r="R150" s="12">
        <v>0.02</v>
      </c>
      <c r="S150" s="12">
        <v>1.2E-2</v>
      </c>
      <c r="T150" s="9">
        <v>-0.25040000000000001</v>
      </c>
      <c r="U150" s="9">
        <v>5.5300000000000002E-2</v>
      </c>
      <c r="V150" s="9"/>
      <c r="W150" s="6">
        <v>-0.24540000000000001</v>
      </c>
      <c r="X150" s="6"/>
      <c r="Y150" s="6"/>
      <c r="Z150" s="3">
        <v>5.7000000000000002E-3</v>
      </c>
      <c r="AA150" s="3">
        <v>0.1236</v>
      </c>
      <c r="AB150" s="22">
        <f>Z150/AA150</f>
        <v>4.6116504854368932E-2</v>
      </c>
      <c r="AC150" s="23">
        <f>1/AB150</f>
        <v>21.684210526315788</v>
      </c>
    </row>
    <row r="151" spans="1:29">
      <c r="A151" s="19" t="s">
        <v>164</v>
      </c>
      <c r="B151" s="19" t="s">
        <v>165</v>
      </c>
      <c r="C151" s="19">
        <f>COUNTIF(D151:H151,"&gt;0")</f>
        <v>5</v>
      </c>
      <c r="D151" s="18">
        <v>8.484</v>
      </c>
      <c r="E151" s="18">
        <v>5.0624000000000002</v>
      </c>
      <c r="F151" s="18">
        <v>4.5269000000000004</v>
      </c>
      <c r="G151" s="18">
        <v>3.67</v>
      </c>
      <c r="H151" s="18">
        <v>1.8383</v>
      </c>
      <c r="I151" s="21">
        <f>COUNTIF(J151:N151,"&gt;=0")</f>
        <v>5</v>
      </c>
      <c r="J151" s="15">
        <v>20205000</v>
      </c>
      <c r="K151" s="15">
        <v>55954000</v>
      </c>
      <c r="L151" s="15">
        <v>46184000</v>
      </c>
      <c r="M151" s="15">
        <v>36099000</v>
      </c>
      <c r="N151" s="15">
        <v>10607000</v>
      </c>
      <c r="O151" s="12">
        <v>0.58379999999999999</v>
      </c>
      <c r="P151" s="12">
        <v>1.1993</v>
      </c>
      <c r="Q151" s="12">
        <v>0.90429999999999999</v>
      </c>
      <c r="R151" s="12">
        <v>0.6754</v>
      </c>
      <c r="S151" s="12">
        <v>0.1653</v>
      </c>
      <c r="T151" s="9">
        <v>-0.1759</v>
      </c>
      <c r="U151" s="9">
        <v>8.0500000000000002E-2</v>
      </c>
      <c r="V151" s="9"/>
      <c r="W151" s="6">
        <v>0.32219999999999999</v>
      </c>
      <c r="X151" s="6">
        <v>0.25359999999999999</v>
      </c>
      <c r="Y151" s="6">
        <v>0.41070000000000001</v>
      </c>
      <c r="Z151" s="3">
        <v>4.6899999999999997E-2</v>
      </c>
      <c r="AA151" s="3">
        <v>1.0705</v>
      </c>
      <c r="AB151" s="22">
        <f>Z151/AA151</f>
        <v>4.3811303129378795E-2</v>
      </c>
      <c r="AC151" s="23">
        <f>1/AB151</f>
        <v>22.825159914712152</v>
      </c>
    </row>
    <row r="152" spans="1:29">
      <c r="A152" s="19" t="s">
        <v>428</v>
      </c>
      <c r="B152" s="19" t="s">
        <v>429</v>
      </c>
      <c r="C152" s="19">
        <f>COUNTIF(D152:H152,"&gt;0")</f>
        <v>5</v>
      </c>
      <c r="D152" s="18">
        <v>0.85</v>
      </c>
      <c r="E152" s="18">
        <v>1.6</v>
      </c>
      <c r="F152" s="18">
        <v>1.51</v>
      </c>
      <c r="G152" s="18">
        <v>1.42</v>
      </c>
      <c r="H152" s="18">
        <v>1.32</v>
      </c>
      <c r="I152" s="21">
        <f>COUNTIF(J152:N152,"&gt;=0")</f>
        <v>5</v>
      </c>
      <c r="J152" s="15">
        <v>1573868000</v>
      </c>
      <c r="K152" s="15">
        <v>1570618000</v>
      </c>
      <c r="L152" s="15">
        <v>1512972000</v>
      </c>
      <c r="M152" s="15">
        <v>1251213000</v>
      </c>
      <c r="N152" s="15">
        <v>1228713000</v>
      </c>
      <c r="O152" s="12">
        <v>1.9699999999999999E-2</v>
      </c>
      <c r="P152" s="12">
        <v>2.0299999999999999E-2</v>
      </c>
      <c r="Q152" s="12">
        <v>0.02</v>
      </c>
      <c r="R152" s="12">
        <v>1.8499999999999999E-2</v>
      </c>
      <c r="S152" s="12">
        <v>2.0199999999999999E-2</v>
      </c>
      <c r="T152" s="9">
        <v>-2.52E-2</v>
      </c>
      <c r="U152" s="9">
        <v>3.7199999999999997E-2</v>
      </c>
      <c r="V152" s="9">
        <v>0.18629999999999999</v>
      </c>
      <c r="W152" s="6">
        <v>7.2099999999999997E-2</v>
      </c>
      <c r="X152" s="6">
        <v>8.3799999999999999E-2</v>
      </c>
      <c r="Y152" s="6">
        <v>-3.1399999999999997E-2</v>
      </c>
      <c r="Z152" s="3">
        <v>3.2399999999999998E-2</v>
      </c>
      <c r="AA152" s="3">
        <v>0.74480000000000002</v>
      </c>
      <c r="AB152" s="22">
        <f>Z152/AA152</f>
        <v>4.3501611170784098E-2</v>
      </c>
      <c r="AC152" s="23">
        <f>1/AB152</f>
        <v>22.987654320987659</v>
      </c>
    </row>
    <row r="153" spans="1:29">
      <c r="A153" s="19" t="s">
        <v>324</v>
      </c>
      <c r="B153" s="19" t="s">
        <v>325</v>
      </c>
      <c r="C153" s="19">
        <f>COUNTIF(D153:H153,"&gt;0")</f>
        <v>5</v>
      </c>
      <c r="D153" s="18">
        <v>0.31509999999999999</v>
      </c>
      <c r="E153" s="18">
        <v>1.5100000000000001E-2</v>
      </c>
      <c r="F153" s="18">
        <v>1.2079</v>
      </c>
      <c r="G153" s="18">
        <v>1.0088999999999999</v>
      </c>
      <c r="H153" s="18">
        <v>1.0430999999999999</v>
      </c>
      <c r="I153" s="21">
        <f>COUNTIF(J153:N153,"&gt;=0")</f>
        <v>3</v>
      </c>
      <c r="J153" s="15">
        <v>865000000</v>
      </c>
      <c r="K153" s="15">
        <v>-1076000000</v>
      </c>
      <c r="L153" s="15">
        <v>-276000000</v>
      </c>
      <c r="M153" s="15">
        <v>1760000000</v>
      </c>
      <c r="N153" s="15">
        <v>1396207000</v>
      </c>
      <c r="O153" s="12">
        <v>1.9400000000000001E-2</v>
      </c>
      <c r="P153" s="12">
        <v>-2.5999999999999999E-2</v>
      </c>
      <c r="Q153" s="12">
        <v>-4.0000000000000001E-3</v>
      </c>
      <c r="R153" s="12">
        <v>2.69E-2</v>
      </c>
      <c r="S153" s="12">
        <v>2.4199999999999999E-2</v>
      </c>
      <c r="T153" s="9">
        <v>-0.1938</v>
      </c>
      <c r="U153" s="9">
        <v>-7.1300000000000002E-2</v>
      </c>
      <c r="V153" s="9">
        <v>0.1532</v>
      </c>
      <c r="W153" s="6">
        <v>-0.12790000000000001</v>
      </c>
      <c r="X153" s="6">
        <v>-0.02</v>
      </c>
      <c r="Y153" s="6">
        <v>0.17560000000000001</v>
      </c>
      <c r="Z153" s="3">
        <v>1.26E-2</v>
      </c>
      <c r="AA153" s="3">
        <v>0.29170000000000001</v>
      </c>
      <c r="AB153" s="22">
        <f>Z153/AA153</f>
        <v>4.3195063421323274E-2</v>
      </c>
      <c r="AC153" s="23">
        <f>1/AB153</f>
        <v>23.150793650793652</v>
      </c>
    </row>
    <row r="154" spans="1:29">
      <c r="A154" s="19" t="s">
        <v>208</v>
      </c>
      <c r="B154" s="19" t="s">
        <v>209</v>
      </c>
      <c r="C154" s="19">
        <f>COUNTIF(D154:H154,"&gt;0")</f>
        <v>5</v>
      </c>
      <c r="D154" s="18">
        <v>0.31190000000000001</v>
      </c>
      <c r="E154" s="18">
        <v>0.08</v>
      </c>
      <c r="F154" s="18">
        <v>0.18190000000000001</v>
      </c>
      <c r="G154" s="18">
        <v>0.33679999999999999</v>
      </c>
      <c r="H154" s="18">
        <v>0.25130000000000002</v>
      </c>
      <c r="I154" s="21">
        <f>COUNTIF(J154:N154,"&gt;=0")</f>
        <v>5</v>
      </c>
      <c r="J154" s="15">
        <v>847376000</v>
      </c>
      <c r="K154" s="15">
        <v>591811000</v>
      </c>
      <c r="L154" s="15">
        <v>281608000</v>
      </c>
      <c r="M154" s="15">
        <v>826600000</v>
      </c>
      <c r="N154" s="15">
        <v>786410000</v>
      </c>
      <c r="O154" s="12">
        <v>4.53E-2</v>
      </c>
      <c r="P154" s="12">
        <v>2.76E-2</v>
      </c>
      <c r="Q154" s="12">
        <v>1.3899999999999999E-2</v>
      </c>
      <c r="R154" s="12">
        <v>5.5300000000000002E-2</v>
      </c>
      <c r="S154" s="12">
        <v>5.7700000000000001E-2</v>
      </c>
      <c r="T154" s="9">
        <v>0.2157</v>
      </c>
      <c r="U154" s="9">
        <v>5.7000000000000002E-3</v>
      </c>
      <c r="V154" s="9">
        <v>2.5999999999999999E-3</v>
      </c>
      <c r="W154" s="6">
        <v>-3.6900000000000002E-2</v>
      </c>
      <c r="X154" s="6">
        <v>3.15E-2</v>
      </c>
      <c r="Y154" s="6">
        <v>-7.5800000000000006E-2</v>
      </c>
      <c r="Z154" s="3">
        <v>1.1900000000000001E-2</v>
      </c>
      <c r="AA154" s="3">
        <v>0.28549999999999998</v>
      </c>
      <c r="AB154" s="22">
        <f>Z154/AA154</f>
        <v>4.1681260945709286E-2</v>
      </c>
      <c r="AC154" s="23">
        <f>1/AB154</f>
        <v>23.991596638655459</v>
      </c>
    </row>
    <row r="155" spans="1:29">
      <c r="A155" s="19" t="s">
        <v>234</v>
      </c>
      <c r="B155" s="19" t="s">
        <v>235</v>
      </c>
      <c r="C155" s="19">
        <f>COUNTIF(D155:H155,"&gt;0")</f>
        <v>5</v>
      </c>
      <c r="D155" s="18">
        <v>0.41360000000000002</v>
      </c>
      <c r="E155" s="18">
        <v>1.2242</v>
      </c>
      <c r="F155" s="18">
        <v>5.1799999999999999E-2</v>
      </c>
      <c r="G155" s="18">
        <v>0.63980000000000004</v>
      </c>
      <c r="H155" s="18">
        <v>0.2621</v>
      </c>
      <c r="I155" s="21">
        <f>COUNTIF(J155:N155,"&gt;=0")</f>
        <v>5</v>
      </c>
      <c r="J155" s="15">
        <v>320618000</v>
      </c>
      <c r="K155" s="15">
        <v>228749000</v>
      </c>
      <c r="L155" s="15">
        <v>107343000</v>
      </c>
      <c r="M155" s="15">
        <v>85802000</v>
      </c>
      <c r="N155" s="15">
        <v>61143000</v>
      </c>
      <c r="O155" s="12">
        <v>0.13450000000000001</v>
      </c>
      <c r="P155" s="12">
        <v>0.1091</v>
      </c>
      <c r="Q155" s="12">
        <v>5.6599999999999998E-2</v>
      </c>
      <c r="R155" s="12">
        <v>5.11E-2</v>
      </c>
      <c r="S155" s="12">
        <v>3.6900000000000002E-2</v>
      </c>
      <c r="T155" s="9">
        <v>0.66169999999999995</v>
      </c>
      <c r="U155" s="9">
        <v>0.28320000000000001</v>
      </c>
      <c r="V155" s="9"/>
      <c r="W155" s="6">
        <v>0.14729999999999999</v>
      </c>
      <c r="X155" s="6">
        <v>0.5302</v>
      </c>
      <c r="Y155" s="6"/>
      <c r="Z155" s="3">
        <v>3.6299999999999999E-2</v>
      </c>
      <c r="AA155" s="3">
        <v>0.90820000000000001</v>
      </c>
      <c r="AB155" s="22">
        <f>Z155/AA155</f>
        <v>3.996916978639066E-2</v>
      </c>
      <c r="AC155" s="23">
        <f>1/AB155</f>
        <v>25.019283746556475</v>
      </c>
    </row>
    <row r="156" spans="1:29">
      <c r="A156" s="19" t="s">
        <v>334</v>
      </c>
      <c r="B156" s="19" t="s">
        <v>335</v>
      </c>
      <c r="C156" s="19">
        <f>COUNTIF(D156:H156,"&gt;0")</f>
        <v>5</v>
      </c>
      <c r="D156" s="18">
        <v>4.1821000000000002</v>
      </c>
      <c r="E156" s="18">
        <v>3.7254</v>
      </c>
      <c r="F156" s="18">
        <v>3.5486</v>
      </c>
      <c r="G156" s="18">
        <v>3.2625000000000002</v>
      </c>
      <c r="H156" s="18">
        <v>3.0653000000000001</v>
      </c>
      <c r="I156" s="21">
        <f>COUNTIF(J156:N156,"&gt;=0")</f>
        <v>5</v>
      </c>
      <c r="J156" s="15">
        <v>59798000</v>
      </c>
      <c r="K156" s="15">
        <v>53059000</v>
      </c>
      <c r="L156" s="15">
        <v>45268000</v>
      </c>
      <c r="M156" s="15">
        <v>49359000</v>
      </c>
      <c r="N156" s="15">
        <v>56145000</v>
      </c>
      <c r="O156" s="12">
        <v>2.6499999999999999E-2</v>
      </c>
      <c r="P156" s="12">
        <v>2.4899999999999999E-2</v>
      </c>
      <c r="Q156" s="12">
        <v>2.2800000000000001E-2</v>
      </c>
      <c r="R156" s="12">
        <v>2.6200000000000001E-2</v>
      </c>
      <c r="S156" s="12">
        <v>3.2300000000000002E-2</v>
      </c>
      <c r="T156" s="9">
        <v>6.59E-2</v>
      </c>
      <c r="U156" s="9">
        <v>4.9000000000000002E-2</v>
      </c>
      <c r="V156" s="9">
        <v>0.1542</v>
      </c>
      <c r="W156" s="6">
        <v>8.6300000000000002E-2</v>
      </c>
      <c r="X156" s="6">
        <v>0.09</v>
      </c>
      <c r="Y156" s="6">
        <v>0.1502</v>
      </c>
      <c r="Z156" s="3">
        <v>1.2699999999999999E-2</v>
      </c>
      <c r="AA156" s="3">
        <v>0.31830000000000003</v>
      </c>
      <c r="AB156" s="22">
        <f>Z156/AA156</f>
        <v>3.9899465912661004E-2</v>
      </c>
      <c r="AC156" s="23">
        <f>1/AB156</f>
        <v>25.062992125984255</v>
      </c>
    </row>
    <row r="157" spans="1:29">
      <c r="A157" s="19" t="s">
        <v>264</v>
      </c>
      <c r="B157" s="19" t="s">
        <v>265</v>
      </c>
      <c r="C157" s="19">
        <f>COUNTIF(D157:H157,"&gt;0")</f>
        <v>5</v>
      </c>
      <c r="D157" s="18">
        <v>0.3332</v>
      </c>
      <c r="E157" s="18">
        <v>0.3332</v>
      </c>
      <c r="F157" s="18">
        <v>0.33289999999999997</v>
      </c>
      <c r="G157" s="18">
        <v>0.33460000000000001</v>
      </c>
      <c r="H157" s="18">
        <v>0.39429999999999998</v>
      </c>
      <c r="I157" s="21">
        <f>COUNTIF(J157:N157,"&gt;=0")</f>
        <v>5</v>
      </c>
      <c r="J157" s="15">
        <v>218873000</v>
      </c>
      <c r="K157" s="15">
        <v>164195000</v>
      </c>
      <c r="L157" s="15">
        <v>193657000</v>
      </c>
      <c r="M157" s="15">
        <v>230709000</v>
      </c>
      <c r="N157" s="15">
        <v>184285000</v>
      </c>
      <c r="O157" s="12">
        <v>0.31619999999999998</v>
      </c>
      <c r="P157" s="12">
        <v>0.2457</v>
      </c>
      <c r="Q157" s="12">
        <v>0.3044</v>
      </c>
      <c r="R157" s="12">
        <v>0.3997</v>
      </c>
      <c r="S157" s="12">
        <v>0.44</v>
      </c>
      <c r="T157" s="9">
        <v>-1.77E-2</v>
      </c>
      <c r="U157" s="9">
        <v>-0.04</v>
      </c>
      <c r="V157" s="9">
        <v>0.16420000000000001</v>
      </c>
      <c r="W157" s="6"/>
      <c r="X157" s="6"/>
      <c r="Y157" s="6"/>
      <c r="Z157" s="3">
        <v>2.01E-2</v>
      </c>
      <c r="AA157" s="3">
        <v>0.54830000000000001</v>
      </c>
      <c r="AB157" s="22">
        <f>Z157/AA157</f>
        <v>3.6658763450665696E-2</v>
      </c>
      <c r="AC157" s="23">
        <f>1/AB157</f>
        <v>27.278606965174127</v>
      </c>
    </row>
    <row r="158" spans="1:29">
      <c r="A158" s="19" t="s">
        <v>32</v>
      </c>
      <c r="B158" s="19" t="s">
        <v>33</v>
      </c>
      <c r="C158" s="19">
        <f>COUNTIF(D158:H158,"&gt;0")</f>
        <v>5</v>
      </c>
      <c r="D158" s="18">
        <v>2.0590000000000002</v>
      </c>
      <c r="E158" s="18">
        <v>0.70779999999999998</v>
      </c>
      <c r="F158" s="18">
        <v>0.79079999999999995</v>
      </c>
      <c r="G158" s="18">
        <v>0.58050000000000002</v>
      </c>
      <c r="H158" s="18">
        <v>0.58819999999999995</v>
      </c>
      <c r="I158" s="21">
        <f>COUNTIF(J158:N158,"&gt;=0")</f>
        <v>5</v>
      </c>
      <c r="J158" s="15">
        <v>154470000</v>
      </c>
      <c r="K158" s="15">
        <v>116149000</v>
      </c>
      <c r="L158" s="15">
        <v>119663000</v>
      </c>
      <c r="M158" s="15">
        <v>112752000</v>
      </c>
      <c r="N158" s="15">
        <v>110555000</v>
      </c>
      <c r="O158" s="12">
        <v>0.1135</v>
      </c>
      <c r="P158" s="12">
        <v>9.3700000000000006E-2</v>
      </c>
      <c r="Q158" s="12">
        <v>0.10680000000000001</v>
      </c>
      <c r="R158" s="12">
        <v>0.1071</v>
      </c>
      <c r="S158" s="12">
        <v>0.1148</v>
      </c>
      <c r="T158" s="9">
        <v>0.11070000000000001</v>
      </c>
      <c r="U158" s="9">
        <v>9.7900000000000001E-2</v>
      </c>
      <c r="V158" s="9"/>
      <c r="W158" s="6">
        <v>0.52500000000000002</v>
      </c>
      <c r="X158" s="6">
        <v>0.44319999999999998</v>
      </c>
      <c r="Y158" s="6"/>
      <c r="Z158" s="3">
        <v>3.1800000000000002E-2</v>
      </c>
      <c r="AA158" s="3">
        <v>0.8679</v>
      </c>
      <c r="AB158" s="22">
        <f>Z158/AA158</f>
        <v>3.6640165917732462E-2</v>
      </c>
      <c r="AC158" s="23">
        <f>1/AB158</f>
        <v>27.292452830188676</v>
      </c>
    </row>
    <row r="159" spans="1:29">
      <c r="A159" s="19" t="s">
        <v>296</v>
      </c>
      <c r="B159" s="19" t="s">
        <v>297</v>
      </c>
      <c r="C159" s="19">
        <f>COUNTIF(D159:H159,"&gt;0")</f>
        <v>5</v>
      </c>
      <c r="D159" s="18">
        <v>4.9399999999999999E-2</v>
      </c>
      <c r="E159" s="18">
        <v>4.9399999999999999E-2</v>
      </c>
      <c r="F159" s="18">
        <v>0.77190000000000003</v>
      </c>
      <c r="G159" s="18">
        <v>1.7889999999999999</v>
      </c>
      <c r="H159" s="18">
        <v>0.97699999999999998</v>
      </c>
      <c r="I159" s="21">
        <f>COUNTIF(J159:N159,"&gt;=0")</f>
        <v>4</v>
      </c>
      <c r="J159" s="15">
        <v>124221000</v>
      </c>
      <c r="K159" s="15">
        <v>-312937000</v>
      </c>
      <c r="L159" s="15">
        <v>37836000</v>
      </c>
      <c r="M159" s="15">
        <v>662831000</v>
      </c>
      <c r="N159" s="15">
        <v>587335000</v>
      </c>
      <c r="O159" s="12">
        <v>1.0999999999999999E-2</v>
      </c>
      <c r="P159" s="12">
        <v>-3.2399999999999998E-2</v>
      </c>
      <c r="Q159" s="12">
        <v>3.5999999999999999E-3</v>
      </c>
      <c r="R159" s="12">
        <v>7.1800000000000003E-2</v>
      </c>
      <c r="S159" s="12">
        <v>7.9100000000000004E-2</v>
      </c>
      <c r="T159" s="9">
        <v>-0.42770000000000002</v>
      </c>
      <c r="U159" s="9">
        <v>-0.2177</v>
      </c>
      <c r="V159" s="9">
        <v>-0.1943</v>
      </c>
      <c r="W159" s="6"/>
      <c r="X159" s="6"/>
      <c r="Y159" s="6"/>
      <c r="Z159" s="3">
        <v>8.6999999999999994E-3</v>
      </c>
      <c r="AA159" s="3">
        <v>0.23749999999999999</v>
      </c>
      <c r="AB159" s="22">
        <f>Z159/AA159</f>
        <v>3.6631578947368418E-2</v>
      </c>
      <c r="AC159" s="23">
        <f>1/AB159</f>
        <v>27.298850574712645</v>
      </c>
    </row>
    <row r="160" spans="1:29">
      <c r="A160" s="19" t="s">
        <v>360</v>
      </c>
      <c r="B160" s="19" t="s">
        <v>361</v>
      </c>
      <c r="C160" s="19">
        <f>COUNTIF(D160:H160,"&gt;0")</f>
        <v>5</v>
      </c>
      <c r="D160" s="18">
        <v>4.3799999999999999E-2</v>
      </c>
      <c r="E160" s="18">
        <v>3.9100000000000003E-2</v>
      </c>
      <c r="F160" s="18">
        <v>3.9100000000000003E-2</v>
      </c>
      <c r="G160" s="18">
        <v>0.26119999999999999</v>
      </c>
      <c r="H160" s="18">
        <v>0.23069999999999999</v>
      </c>
      <c r="I160" s="21">
        <f>COUNTIF(J160:N160,"&gt;=0")</f>
        <v>3</v>
      </c>
      <c r="J160" s="15">
        <v>104736000</v>
      </c>
      <c r="K160" s="15">
        <v>-11366000</v>
      </c>
      <c r="L160" s="15">
        <v>-751000</v>
      </c>
      <c r="M160" s="15">
        <v>246285000</v>
      </c>
      <c r="N160" s="15">
        <v>306766000</v>
      </c>
      <c r="O160" s="12">
        <v>3.5700000000000003E-2</v>
      </c>
      <c r="P160" s="12">
        <v>-4.3E-3</v>
      </c>
      <c r="Q160" s="12">
        <v>-2.0000000000000001E-4</v>
      </c>
      <c r="R160" s="12">
        <v>6.5199999999999994E-2</v>
      </c>
      <c r="S160" s="12">
        <v>7.2099999999999997E-2</v>
      </c>
      <c r="T160" s="9">
        <v>-0.24840000000000001</v>
      </c>
      <c r="U160" s="9">
        <v>6.7999999999999996E-3</v>
      </c>
      <c r="V160" s="9">
        <v>-4.9599999999999998E-2</v>
      </c>
      <c r="W160" s="6">
        <v>-0.44850000000000001</v>
      </c>
      <c r="X160" s="6">
        <v>-0.27160000000000001</v>
      </c>
      <c r="Y160" s="6">
        <v>-0.18</v>
      </c>
      <c r="Z160" s="3">
        <v>1.0699999999999999E-2</v>
      </c>
      <c r="AA160" s="3">
        <v>0.29360000000000003</v>
      </c>
      <c r="AB160" s="22">
        <f>Z160/AA160</f>
        <v>3.6444141689373294E-2</v>
      </c>
      <c r="AC160" s="23">
        <f>1/AB160</f>
        <v>27.4392523364486</v>
      </c>
    </row>
    <row r="161" spans="1:29">
      <c r="A161" s="19" t="s">
        <v>332</v>
      </c>
      <c r="B161" s="19" t="s">
        <v>333</v>
      </c>
      <c r="C161" s="19">
        <f>COUNTIF(D161:H161,"&gt;0")</f>
        <v>5</v>
      </c>
      <c r="D161" s="18">
        <v>3.8018999999999998</v>
      </c>
      <c r="E161" s="18">
        <v>3.8014000000000001</v>
      </c>
      <c r="F161" s="18">
        <v>3.226</v>
      </c>
      <c r="G161" s="18">
        <v>2.9659</v>
      </c>
      <c r="H161" s="18">
        <v>2.7866</v>
      </c>
      <c r="I161" s="21">
        <f>COUNTIF(J161:N161,"&gt;=0")</f>
        <v>5</v>
      </c>
      <c r="J161" s="15">
        <v>59798000</v>
      </c>
      <c r="K161" s="15">
        <v>53059000</v>
      </c>
      <c r="L161" s="15">
        <v>45268000</v>
      </c>
      <c r="M161" s="15">
        <v>49359000</v>
      </c>
      <c r="N161" s="15">
        <v>56145000</v>
      </c>
      <c r="O161" s="12">
        <v>2.6499999999999999E-2</v>
      </c>
      <c r="P161" s="12">
        <v>2.4899999999999999E-2</v>
      </c>
      <c r="Q161" s="12">
        <v>2.2800000000000001E-2</v>
      </c>
      <c r="R161" s="12">
        <v>2.6200000000000001E-2</v>
      </c>
      <c r="S161" s="12">
        <v>3.2300000000000002E-2</v>
      </c>
      <c r="T161" s="9">
        <v>6.59E-2</v>
      </c>
      <c r="U161" s="9">
        <v>4.9000000000000002E-2</v>
      </c>
      <c r="V161" s="9">
        <v>0.1542</v>
      </c>
      <c r="W161" s="6">
        <v>8.6300000000000002E-2</v>
      </c>
      <c r="X161" s="6">
        <v>0.09</v>
      </c>
      <c r="Y161" s="6">
        <v>0.1502</v>
      </c>
      <c r="Z161" s="3">
        <v>1.0500000000000001E-2</v>
      </c>
      <c r="AA161" s="3">
        <v>0.28939999999999999</v>
      </c>
      <c r="AB161" s="22">
        <f>Z161/AA161</f>
        <v>3.6281962681409818E-2</v>
      </c>
      <c r="AC161" s="23">
        <f>1/AB161</f>
        <v>27.561904761904756</v>
      </c>
    </row>
    <row r="162" spans="1:29">
      <c r="A162" s="19" t="s">
        <v>214</v>
      </c>
      <c r="B162" s="19" t="s">
        <v>215</v>
      </c>
      <c r="C162" s="19">
        <f>COUNTIF(D162:H162,"&gt;0")</f>
        <v>5</v>
      </c>
      <c r="D162" s="18">
        <v>0.1132</v>
      </c>
      <c r="E162" s="18">
        <v>8.0199999999999994E-2</v>
      </c>
      <c r="F162" s="18">
        <v>0.189</v>
      </c>
      <c r="G162" s="18">
        <v>0.13800000000000001</v>
      </c>
      <c r="H162" s="18">
        <v>0.159</v>
      </c>
      <c r="I162" s="21">
        <f>COUNTIF(J162:N162,"&gt;=0")</f>
        <v>5</v>
      </c>
      <c r="J162" s="15">
        <v>572582000</v>
      </c>
      <c r="K162" s="15">
        <v>195786000</v>
      </c>
      <c r="L162" s="15">
        <v>351401000</v>
      </c>
      <c r="M162" s="15">
        <v>304720000</v>
      </c>
      <c r="N162" s="15">
        <v>202747000</v>
      </c>
      <c r="O162" s="12">
        <v>4.2000000000000003E-2</v>
      </c>
      <c r="P162" s="12">
        <v>1.66E-2</v>
      </c>
      <c r="Q162" s="12">
        <v>2.9399999999999999E-2</v>
      </c>
      <c r="R162" s="12">
        <v>3.6799999999999999E-2</v>
      </c>
      <c r="S162" s="12">
        <v>7.0900000000000005E-2</v>
      </c>
      <c r="T162" s="9">
        <v>0.22670000000000001</v>
      </c>
      <c r="U162" s="9">
        <v>0.14030000000000001</v>
      </c>
      <c r="V162" s="9">
        <v>6.1800000000000001E-2</v>
      </c>
      <c r="W162" s="6">
        <v>-6.3899999999999998E-2</v>
      </c>
      <c r="X162" s="6">
        <v>3.3500000000000002E-2</v>
      </c>
      <c r="Y162" s="6">
        <v>6.3500000000000001E-2</v>
      </c>
      <c r="Z162" s="3">
        <v>1.6500000000000001E-2</v>
      </c>
      <c r="AA162" s="3">
        <v>0.4713</v>
      </c>
      <c r="AB162" s="22">
        <f>Z162/AA162</f>
        <v>3.5009548058561428E-2</v>
      </c>
      <c r="AC162" s="23">
        <f>1/AB162</f>
        <v>28.563636363636363</v>
      </c>
    </row>
    <row r="163" spans="1:29">
      <c r="A163" s="19" t="s">
        <v>314</v>
      </c>
      <c r="B163" s="19" t="s">
        <v>315</v>
      </c>
      <c r="C163" s="19">
        <f>COUNTIF(D163:H163,"&gt;0")</f>
        <v>5</v>
      </c>
      <c r="D163" s="18">
        <v>0.32619999999999999</v>
      </c>
      <c r="E163" s="18">
        <v>0.50480000000000003</v>
      </c>
      <c r="F163" s="18">
        <v>1.3011999999999999</v>
      </c>
      <c r="G163" s="18">
        <v>0.82420000000000004</v>
      </c>
      <c r="H163" s="18">
        <v>1.0468999999999999</v>
      </c>
      <c r="I163" s="21">
        <f>COUNTIF(J163:N163,"&gt;=0")</f>
        <v>5</v>
      </c>
      <c r="J163" s="15">
        <v>368536000</v>
      </c>
      <c r="K163" s="15">
        <v>311802000</v>
      </c>
      <c r="L163" s="15">
        <v>361959000</v>
      </c>
      <c r="M163" s="15">
        <v>368047000</v>
      </c>
      <c r="N163" s="15">
        <v>284609000</v>
      </c>
      <c r="O163" s="12">
        <v>0.31869999999999998</v>
      </c>
      <c r="P163" s="12">
        <v>0.28089999999999998</v>
      </c>
      <c r="Q163" s="12">
        <v>0.33989999999999998</v>
      </c>
      <c r="R163" s="12">
        <v>0.33050000000000002</v>
      </c>
      <c r="S163" s="12">
        <v>0.29249999999999998</v>
      </c>
      <c r="T163" s="9">
        <v>4.9599999999999998E-2</v>
      </c>
      <c r="U163" s="9">
        <v>4.2700000000000002E-2</v>
      </c>
      <c r="V163" s="9">
        <v>0.3291</v>
      </c>
      <c r="W163" s="6">
        <v>0.13469999999999999</v>
      </c>
      <c r="X163" s="6">
        <v>-1.6E-2</v>
      </c>
      <c r="Y163" s="6"/>
      <c r="Z163" s="3">
        <v>1.9199999999999998E-2</v>
      </c>
      <c r="AA163" s="3">
        <v>0.58209999999999995</v>
      </c>
      <c r="AB163" s="22">
        <f>Z163/AA163</f>
        <v>3.2984023363683217E-2</v>
      </c>
      <c r="AC163" s="23">
        <f>1/AB163</f>
        <v>30.317708333333332</v>
      </c>
    </row>
    <row r="164" spans="1:29">
      <c r="A164" s="19" t="s">
        <v>412</v>
      </c>
      <c r="B164" s="19" t="s">
        <v>413</v>
      </c>
      <c r="C164" s="19">
        <f>COUNTIF(D164:H164,"&gt;0")</f>
        <v>5</v>
      </c>
      <c r="D164" s="18">
        <v>0.14000000000000001</v>
      </c>
      <c r="E164" s="18">
        <v>0.19359999999999999</v>
      </c>
      <c r="F164" s="18">
        <v>0.15179999999999999</v>
      </c>
      <c r="G164" s="18">
        <v>0.34889999999999999</v>
      </c>
      <c r="H164" s="18">
        <v>0.30740000000000001</v>
      </c>
      <c r="I164" s="21">
        <f>COUNTIF(J164:N164,"&gt;=0")</f>
        <v>5</v>
      </c>
      <c r="J164" s="15">
        <v>1234507000</v>
      </c>
      <c r="K164" s="15">
        <v>750427000</v>
      </c>
      <c r="L164" s="15">
        <v>2071145000</v>
      </c>
      <c r="M164" s="15">
        <v>1546419000</v>
      </c>
      <c r="N164" s="15">
        <v>1505614000</v>
      </c>
      <c r="O164" s="12">
        <v>7.5999999999999998E-2</v>
      </c>
      <c r="P164" s="12">
        <v>4.8099999999999997E-2</v>
      </c>
      <c r="Q164" s="12">
        <v>0.1208</v>
      </c>
      <c r="R164" s="12">
        <v>7.9299999999999995E-2</v>
      </c>
      <c r="S164" s="12">
        <v>7.5600000000000001E-2</v>
      </c>
      <c r="T164" s="9">
        <v>-7.22E-2</v>
      </c>
      <c r="U164" s="9">
        <v>-3.1399999999999997E-2</v>
      </c>
      <c r="V164" s="9">
        <v>0.32140000000000002</v>
      </c>
      <c r="W164" s="6">
        <v>-0.26250000000000001</v>
      </c>
      <c r="X164" s="6">
        <v>-8.6999999999999994E-2</v>
      </c>
      <c r="Y164" s="6">
        <v>-0.51480000000000004</v>
      </c>
      <c r="Z164" s="3">
        <v>7.7999999999999996E-3</v>
      </c>
      <c r="AA164" s="3">
        <v>0.23760000000000001</v>
      </c>
      <c r="AB164" s="22">
        <f>Z164/AA164</f>
        <v>3.2828282828282825E-2</v>
      </c>
      <c r="AC164" s="23">
        <f>1/AB164</f>
        <v>30.461538461538463</v>
      </c>
    </row>
    <row r="165" spans="1:29">
      <c r="A165" s="19" t="s">
        <v>446</v>
      </c>
      <c r="B165" s="19" t="s">
        <v>447</v>
      </c>
      <c r="C165" s="19">
        <f>COUNTIF(D165:H165,"&gt;0")</f>
        <v>5</v>
      </c>
      <c r="D165" s="18">
        <v>0.2752</v>
      </c>
      <c r="E165" s="18">
        <v>0.24460000000000001</v>
      </c>
      <c r="F165" s="18">
        <v>0.30030000000000001</v>
      </c>
      <c r="G165" s="18">
        <v>0.24640000000000001</v>
      </c>
      <c r="H165" s="18">
        <v>0.20330000000000001</v>
      </c>
      <c r="I165" s="21">
        <f>COUNTIF(J165:N165,"&gt;=0")</f>
        <v>5</v>
      </c>
      <c r="J165" s="15">
        <v>1140942000</v>
      </c>
      <c r="K165" s="15">
        <v>1127832000</v>
      </c>
      <c r="L165" s="15">
        <v>1165810000</v>
      </c>
      <c r="M165" s="15">
        <v>962316000</v>
      </c>
      <c r="N165" s="15">
        <v>845304000</v>
      </c>
      <c r="O165" s="12">
        <v>0.1198</v>
      </c>
      <c r="P165" s="12">
        <v>0.12039999999999999</v>
      </c>
      <c r="Q165" s="12">
        <v>0.11940000000000001</v>
      </c>
      <c r="R165" s="12">
        <v>0.1227</v>
      </c>
      <c r="S165" s="12">
        <v>0.12379999999999999</v>
      </c>
      <c r="T165" s="9">
        <v>5.2499999999999998E-2</v>
      </c>
      <c r="U165" s="9">
        <v>0.113</v>
      </c>
      <c r="V165" s="9">
        <v>7.4499999999999997E-2</v>
      </c>
      <c r="W165" s="6">
        <v>2.98E-2</v>
      </c>
      <c r="X165" s="6">
        <v>9.7699999999999995E-2</v>
      </c>
      <c r="Y165" s="6">
        <v>6.2700000000000006E-2</v>
      </c>
      <c r="Z165" s="3">
        <v>1.6299999999999999E-2</v>
      </c>
      <c r="AA165" s="3">
        <v>0.49990000000000001</v>
      </c>
      <c r="AB165" s="22">
        <f>Z165/AA165</f>
        <v>3.2606521304260845E-2</v>
      </c>
      <c r="AC165" s="23">
        <f>1/AB165</f>
        <v>30.668711656441726</v>
      </c>
    </row>
    <row r="166" spans="1:29">
      <c r="A166" s="19" t="s">
        <v>364</v>
      </c>
      <c r="B166" s="19" t="s">
        <v>365</v>
      </c>
      <c r="C166" s="19">
        <f>COUNTIF(D166:H166,"&gt;0")</f>
        <v>5</v>
      </c>
      <c r="D166" s="18">
        <v>0.18640000000000001</v>
      </c>
      <c r="E166" s="18">
        <v>0.1116</v>
      </c>
      <c r="F166" s="18">
        <v>0.23669999999999999</v>
      </c>
      <c r="G166" s="18">
        <v>0.15310000000000001</v>
      </c>
      <c r="H166" s="18">
        <v>0.4829</v>
      </c>
      <c r="I166" s="21">
        <f>COUNTIF(J166:N166,"&gt;=0")</f>
        <v>5</v>
      </c>
      <c r="J166" s="15">
        <v>505676000</v>
      </c>
      <c r="K166" s="15">
        <v>409315000</v>
      </c>
      <c r="L166" s="15">
        <v>402427000</v>
      </c>
      <c r="M166" s="15">
        <v>410589000</v>
      </c>
      <c r="N166" s="15">
        <v>384344000</v>
      </c>
      <c r="O166" s="12">
        <v>8.3500000000000005E-2</v>
      </c>
      <c r="P166" s="12">
        <v>9.2200000000000004E-2</v>
      </c>
      <c r="Q166" s="12">
        <v>0.1024</v>
      </c>
      <c r="R166" s="12">
        <v>0.1055</v>
      </c>
      <c r="S166" s="12">
        <v>0.1096</v>
      </c>
      <c r="T166" s="9">
        <v>0.1125</v>
      </c>
      <c r="U166" s="9">
        <v>0.16819999999999999</v>
      </c>
      <c r="V166" s="9">
        <v>0.13270000000000001</v>
      </c>
      <c r="W166" s="6">
        <v>0.14649999999999999</v>
      </c>
      <c r="X166" s="6">
        <v>0.1348</v>
      </c>
      <c r="Y166" s="6">
        <v>-2.9399999999999999E-2</v>
      </c>
      <c r="Z166" s="3">
        <v>9.4000000000000004E-3</v>
      </c>
      <c r="AA166" s="3">
        <v>0.29409999999999997</v>
      </c>
      <c r="AB166" s="22">
        <f>Z166/AA166</f>
        <v>3.1961917715062911E-2</v>
      </c>
      <c r="AC166" s="23">
        <f>1/AB166</f>
        <v>31.287234042553184</v>
      </c>
    </row>
    <row r="167" spans="1:29">
      <c r="A167" s="19" t="s">
        <v>22</v>
      </c>
      <c r="B167" s="19" t="s">
        <v>23</v>
      </c>
      <c r="C167" s="19">
        <f>COUNTIF(D167:H167,"&gt;0")</f>
        <v>5</v>
      </c>
      <c r="D167" s="18">
        <v>0.1094</v>
      </c>
      <c r="E167" s="18">
        <v>0.1094</v>
      </c>
      <c r="F167" s="18">
        <v>0.67120000000000002</v>
      </c>
      <c r="G167" s="18">
        <v>0.3175</v>
      </c>
      <c r="H167" s="18">
        <v>0.34610000000000002</v>
      </c>
      <c r="I167" s="21">
        <f>COUNTIF(J167:N167,"&gt;=0")</f>
        <v>4</v>
      </c>
      <c r="J167" s="15">
        <v>103459000</v>
      </c>
      <c r="K167" s="15">
        <v>-9869000</v>
      </c>
      <c r="L167" s="15">
        <v>144772000</v>
      </c>
      <c r="M167" s="15">
        <v>187282000</v>
      </c>
      <c r="N167" s="15">
        <v>73947000</v>
      </c>
      <c r="O167" s="12">
        <v>0.20380000000000001</v>
      </c>
      <c r="P167" s="12">
        <v>-2.0199999999999999E-2</v>
      </c>
      <c r="Q167" s="12">
        <v>0.29260000000000003</v>
      </c>
      <c r="R167" s="12">
        <v>0.3952</v>
      </c>
      <c r="S167" s="12">
        <v>0.16489999999999999</v>
      </c>
      <c r="T167" s="9">
        <v>-0.1794</v>
      </c>
      <c r="U167" s="9">
        <v>-4.6300000000000001E-2</v>
      </c>
      <c r="V167" s="9"/>
      <c r="W167" s="6"/>
      <c r="X167" s="6"/>
      <c r="Y167" s="6"/>
      <c r="Z167" s="3">
        <v>7.1999999999999998E-3</v>
      </c>
      <c r="AA167" s="3">
        <v>0.22839999999999999</v>
      </c>
      <c r="AB167" s="22">
        <f>Z167/AA167</f>
        <v>3.1523642732049037E-2</v>
      </c>
      <c r="AC167" s="23">
        <f>1/AB167</f>
        <v>31.722222222222221</v>
      </c>
    </row>
    <row r="168" spans="1:29">
      <c r="A168" s="19" t="s">
        <v>300</v>
      </c>
      <c r="B168" s="19" t="s">
        <v>301</v>
      </c>
      <c r="C168" s="19">
        <f>COUNTIF(D168:H168,"&gt;0")</f>
        <v>5</v>
      </c>
      <c r="D168" s="18">
        <v>0.3861</v>
      </c>
      <c r="E168" s="18">
        <v>0.35120000000000001</v>
      </c>
      <c r="F168" s="18">
        <v>1.4500999999999999</v>
      </c>
      <c r="G168" s="18">
        <v>1.2783</v>
      </c>
      <c r="H168" s="18">
        <v>1.7761</v>
      </c>
      <c r="I168" s="21">
        <f>COUNTIF(J168:N168,"&gt;=0")</f>
        <v>5</v>
      </c>
      <c r="J168" s="15">
        <v>732679000</v>
      </c>
      <c r="K168" s="15">
        <v>625058000</v>
      </c>
      <c r="L168" s="15">
        <v>578838000</v>
      </c>
      <c r="M168" s="15">
        <v>471420000</v>
      </c>
      <c r="N168" s="15">
        <v>407404000</v>
      </c>
      <c r="O168" s="12">
        <v>9.8400000000000001E-2</v>
      </c>
      <c r="P168" s="12">
        <v>9.69E-2</v>
      </c>
      <c r="Q168" s="12">
        <v>9.4200000000000006E-2</v>
      </c>
      <c r="R168" s="12">
        <v>9.0399999999999994E-2</v>
      </c>
      <c r="S168" s="12">
        <v>9.3200000000000005E-2</v>
      </c>
      <c r="T168" s="9">
        <v>0.15920000000000001</v>
      </c>
      <c r="U168" s="9">
        <v>0.15620000000000001</v>
      </c>
      <c r="V168" s="9">
        <v>0.1676</v>
      </c>
      <c r="W168" s="6">
        <v>-0.32900000000000001</v>
      </c>
      <c r="X168" s="6">
        <v>-0.2732</v>
      </c>
      <c r="Y168" s="6">
        <v>-2.7199999999999998E-2</v>
      </c>
      <c r="Z168" s="3">
        <v>1.23E-2</v>
      </c>
      <c r="AA168" s="3">
        <v>0.40570000000000001</v>
      </c>
      <c r="AB168" s="22">
        <f>Z168/AA168</f>
        <v>3.0317968942568399E-2</v>
      </c>
      <c r="AC168" s="23">
        <f>1/AB168</f>
        <v>32.983739837398375</v>
      </c>
    </row>
    <row r="169" spans="1:29">
      <c r="A169" s="19" t="s">
        <v>180</v>
      </c>
      <c r="B169" s="19" t="s">
        <v>181</v>
      </c>
      <c r="C169" s="19">
        <f>COUNTIF(D169:H169,"&gt;0")</f>
        <v>4</v>
      </c>
      <c r="D169" s="18">
        <v>0.45500000000000002</v>
      </c>
      <c r="E169" s="18">
        <v>0.9022</v>
      </c>
      <c r="F169" s="18">
        <v>0.74590000000000001</v>
      </c>
      <c r="G169" s="18">
        <v>0.224</v>
      </c>
      <c r="H169" s="18"/>
      <c r="I169" s="21">
        <f>COUNTIF(J169:N169,"&gt;=0")</f>
        <v>5</v>
      </c>
      <c r="J169" s="15">
        <v>237432000</v>
      </c>
      <c r="K169" s="15">
        <v>197209000</v>
      </c>
      <c r="L169" s="15">
        <v>175234000</v>
      </c>
      <c r="M169" s="15">
        <v>145739000</v>
      </c>
      <c r="N169" s="15">
        <v>111682000</v>
      </c>
      <c r="O169" s="12">
        <v>0.20030000000000001</v>
      </c>
      <c r="P169" s="12">
        <v>0.18540000000000001</v>
      </c>
      <c r="Q169" s="12">
        <v>0.19869999999999999</v>
      </c>
      <c r="R169" s="12">
        <v>0.20399999999999999</v>
      </c>
      <c r="S169" s="12">
        <v>0.17419999999999999</v>
      </c>
      <c r="T169" s="9">
        <v>0.1767</v>
      </c>
      <c r="U169" s="9">
        <v>0.63639999999999997</v>
      </c>
      <c r="V169" s="9"/>
      <c r="W169" s="6">
        <v>0.26650000000000001</v>
      </c>
      <c r="X169" s="6"/>
      <c r="Y169" s="6"/>
      <c r="Z169" s="3">
        <v>6.7999999999999996E-3</v>
      </c>
      <c r="AA169" s="3">
        <v>0.22989999999999999</v>
      </c>
      <c r="AB169" s="22">
        <f>Z169/AA169</f>
        <v>2.9578077424967375E-2</v>
      </c>
      <c r="AC169" s="23">
        <f>1/AB169</f>
        <v>33.808823529411768</v>
      </c>
    </row>
    <row r="170" spans="1:29">
      <c r="A170" s="19" t="s">
        <v>158</v>
      </c>
      <c r="B170" s="19" t="s">
        <v>159</v>
      </c>
      <c r="C170" s="19">
        <f>COUNTIF(D170:H170,"&gt;0")</f>
        <v>5</v>
      </c>
      <c r="D170" s="18">
        <v>6.1899999999999997E-2</v>
      </c>
      <c r="E170" s="18">
        <v>1.0974999999999999</v>
      </c>
      <c r="F170" s="18">
        <v>2.1490999999999998</v>
      </c>
      <c r="G170" s="18">
        <v>1.6192</v>
      </c>
      <c r="H170" s="18">
        <v>0.25119999999999998</v>
      </c>
      <c r="I170" s="21">
        <f>COUNTIF(J170:N170,"&gt;=0")</f>
        <v>5</v>
      </c>
      <c r="J170" s="15">
        <v>14368000</v>
      </c>
      <c r="K170" s="15">
        <v>8193000</v>
      </c>
      <c r="L170" s="15">
        <v>25683000</v>
      </c>
      <c r="M170" s="15">
        <v>32726000</v>
      </c>
      <c r="N170" s="15">
        <v>30032000</v>
      </c>
      <c r="O170" s="12">
        <v>2.1999999999999999E-2</v>
      </c>
      <c r="P170" s="12">
        <v>1.0999999999999999E-2</v>
      </c>
      <c r="Q170" s="12">
        <v>2.9399999999999999E-2</v>
      </c>
      <c r="R170" s="12">
        <v>4.9399999999999999E-2</v>
      </c>
      <c r="S170" s="12">
        <v>5.2499999999999998E-2</v>
      </c>
      <c r="T170" s="9">
        <v>-0.24</v>
      </c>
      <c r="U170" s="9"/>
      <c r="V170" s="9"/>
      <c r="W170" s="6">
        <v>-0.66310000000000002</v>
      </c>
      <c r="X170" s="6">
        <v>-0.159</v>
      </c>
      <c r="Y170" s="6"/>
      <c r="Z170" s="3">
        <v>1.34E-2</v>
      </c>
      <c r="AA170" s="3">
        <v>0.4819</v>
      </c>
      <c r="AB170" s="22">
        <f>Z170/AA170</f>
        <v>2.7806598879435568E-2</v>
      </c>
      <c r="AC170" s="23">
        <f>1/AB170</f>
        <v>35.962686567164177</v>
      </c>
    </row>
    <row r="171" spans="1:29">
      <c r="A171" s="19" t="s">
        <v>336</v>
      </c>
      <c r="B171" s="19" t="s">
        <v>337</v>
      </c>
      <c r="C171" s="19">
        <f>COUNTIF(D171:H171,"&gt;0")</f>
        <v>5</v>
      </c>
      <c r="D171" s="18">
        <v>1.8499999999999999E-2</v>
      </c>
      <c r="E171" s="18">
        <v>2.3099999999999999E-2</v>
      </c>
      <c r="F171" s="18">
        <v>7.8399999999999997E-2</v>
      </c>
      <c r="G171" s="18">
        <v>0.14369999999999999</v>
      </c>
      <c r="H171" s="18">
        <v>6.6600000000000006E-2</v>
      </c>
      <c r="I171" s="21">
        <f>COUNTIF(J171:N171,"&gt;=0")</f>
        <v>5</v>
      </c>
      <c r="J171" s="15">
        <v>82112000</v>
      </c>
      <c r="K171" s="15">
        <v>222546000</v>
      </c>
      <c r="L171" s="15">
        <v>89083000</v>
      </c>
      <c r="M171" s="15">
        <v>224070000</v>
      </c>
      <c r="N171" s="15">
        <v>292117000</v>
      </c>
      <c r="O171" s="12">
        <v>2.86E-2</v>
      </c>
      <c r="P171" s="12">
        <v>8.6499999999999994E-2</v>
      </c>
      <c r="Q171" s="12">
        <v>3.2500000000000001E-2</v>
      </c>
      <c r="R171" s="12">
        <v>6.59E-2</v>
      </c>
      <c r="S171" s="12">
        <v>7.9799999999999996E-2</v>
      </c>
      <c r="T171" s="9">
        <v>-0.28510000000000002</v>
      </c>
      <c r="U171" s="9">
        <v>-0.22919999999999999</v>
      </c>
      <c r="V171" s="9">
        <v>-4.6300000000000001E-2</v>
      </c>
      <c r="W171" s="6">
        <v>-0.495</v>
      </c>
      <c r="X171" s="6">
        <v>-0.34389999999999998</v>
      </c>
      <c r="Y171" s="6">
        <v>-0.1358</v>
      </c>
      <c r="Z171" s="3">
        <v>1.23E-2</v>
      </c>
      <c r="AA171" s="3">
        <v>0.44280000000000003</v>
      </c>
      <c r="AB171" s="22">
        <f>Z171/AA171</f>
        <v>2.7777777777777776E-2</v>
      </c>
      <c r="AC171" s="23">
        <f>1/AB171</f>
        <v>36</v>
      </c>
    </row>
    <row r="172" spans="1:29">
      <c r="A172" s="19" t="s">
        <v>34</v>
      </c>
      <c r="B172" s="19" t="s">
        <v>35</v>
      </c>
      <c r="C172" s="19">
        <f>COUNTIF(D172:H172,"&gt;0")</f>
        <v>5</v>
      </c>
      <c r="D172" s="18">
        <v>0.45269999999999999</v>
      </c>
      <c r="E172" s="18">
        <v>0.21560000000000001</v>
      </c>
      <c r="F172" s="18">
        <v>0.79910000000000003</v>
      </c>
      <c r="G172" s="18">
        <v>0.40529999999999999</v>
      </c>
      <c r="H172" s="18">
        <v>0.57699999999999996</v>
      </c>
      <c r="I172" s="21">
        <f>COUNTIF(J172:N172,"&gt;=0")</f>
        <v>5</v>
      </c>
      <c r="J172" s="15">
        <v>1296645000</v>
      </c>
      <c r="K172" s="15">
        <v>1446064000</v>
      </c>
      <c r="L172" s="15">
        <v>2203458000</v>
      </c>
      <c r="M172" s="15">
        <v>977914000</v>
      </c>
      <c r="N172" s="15">
        <v>1080947000</v>
      </c>
      <c r="O172" s="12">
        <v>0.35299999999999998</v>
      </c>
      <c r="P172" s="12">
        <v>0.62309999999999999</v>
      </c>
      <c r="Q172" s="12">
        <v>0.99409999999999998</v>
      </c>
      <c r="R172" s="12">
        <v>0.48159999999999997</v>
      </c>
      <c r="S172" s="12">
        <v>0.5071</v>
      </c>
      <c r="T172" s="9">
        <v>8.4099999999999994E-2</v>
      </c>
      <c r="U172" s="9">
        <v>3.5200000000000002E-2</v>
      </c>
      <c r="V172" s="9"/>
      <c r="W172" s="6">
        <v>3.7499999999999999E-2</v>
      </c>
      <c r="X172" s="6">
        <v>-8.5000000000000006E-3</v>
      </c>
      <c r="Y172" s="6"/>
      <c r="Z172" s="3">
        <v>2.29E-2</v>
      </c>
      <c r="AA172" s="3">
        <v>0.8659</v>
      </c>
      <c r="AB172" s="22">
        <f>Z172/AA172</f>
        <v>2.6446471878969858E-2</v>
      </c>
      <c r="AC172" s="23">
        <f>1/AB172</f>
        <v>37.812227074235807</v>
      </c>
    </row>
    <row r="173" spans="1:29">
      <c r="A173" s="19" t="s">
        <v>352</v>
      </c>
      <c r="B173" s="19" t="s">
        <v>353</v>
      </c>
      <c r="C173" s="19">
        <f>COUNTIF(D173:H173,"&gt;0")</f>
        <v>5</v>
      </c>
      <c r="D173" s="18">
        <v>0.61419999999999997</v>
      </c>
      <c r="E173" s="18">
        <v>0.44180000000000003</v>
      </c>
      <c r="F173" s="18">
        <v>0.54420000000000002</v>
      </c>
      <c r="G173" s="18">
        <v>0.2263</v>
      </c>
      <c r="H173" s="18">
        <v>0.1177</v>
      </c>
      <c r="I173" s="21">
        <f>COUNTIF(J173:N173,"&gt;=0")</f>
        <v>5</v>
      </c>
      <c r="J173" s="15">
        <v>512653000</v>
      </c>
      <c r="K173" s="15">
        <v>451252000</v>
      </c>
      <c r="L173" s="15">
        <v>339785000</v>
      </c>
      <c r="M173" s="15">
        <v>221386000</v>
      </c>
      <c r="N173" s="15">
        <v>100985000</v>
      </c>
      <c r="O173" s="12">
        <v>3.8800000000000001E-2</v>
      </c>
      <c r="P173" s="12">
        <v>4.0099999999999997E-2</v>
      </c>
      <c r="Q173" s="12">
        <v>3.8199999999999998E-2</v>
      </c>
      <c r="R173" s="12">
        <v>0.03</v>
      </c>
      <c r="S173" s="12">
        <v>1.6199999999999999E-2</v>
      </c>
      <c r="T173" s="9">
        <v>0.2636</v>
      </c>
      <c r="U173" s="9">
        <v>0.39750000000000002</v>
      </c>
      <c r="V173" s="9">
        <v>0.34410000000000002</v>
      </c>
      <c r="W173" s="6">
        <v>0.1646</v>
      </c>
      <c r="X173" s="6">
        <v>0.41020000000000001</v>
      </c>
      <c r="Y173" s="6">
        <v>0.23799999999999999</v>
      </c>
      <c r="Z173" s="3">
        <v>9.7999999999999997E-3</v>
      </c>
      <c r="AA173" s="3">
        <v>0.38179999999999997</v>
      </c>
      <c r="AB173" s="22">
        <f>Z173/AA173</f>
        <v>2.566788894709272E-2</v>
      </c>
      <c r="AC173" s="23">
        <f>1/AB173</f>
        <v>38.959183673469383</v>
      </c>
    </row>
    <row r="174" spans="1:29">
      <c r="A174" s="19" t="s">
        <v>118</v>
      </c>
      <c r="B174" s="19" t="s">
        <v>119</v>
      </c>
      <c r="C174" s="19">
        <f>COUNTIF(D174:H174,"&gt;0")</f>
        <v>5</v>
      </c>
      <c r="D174" s="18">
        <v>0.59389999999999998</v>
      </c>
      <c r="E174" s="18">
        <v>1.2357</v>
      </c>
      <c r="F174" s="18">
        <v>0.41320000000000001</v>
      </c>
      <c r="G174" s="18">
        <v>0.62280000000000002</v>
      </c>
      <c r="H174" s="18">
        <v>0.87450000000000006</v>
      </c>
      <c r="I174" s="21">
        <f>COUNTIF(J174:N174,"&gt;=0")</f>
        <v>5</v>
      </c>
      <c r="J174" s="15">
        <v>177044000</v>
      </c>
      <c r="K174" s="15">
        <v>259677000</v>
      </c>
      <c r="L174" s="15">
        <v>336103000</v>
      </c>
      <c r="M174" s="15">
        <v>475766000</v>
      </c>
      <c r="N174" s="15">
        <v>495129000</v>
      </c>
      <c r="O174" s="12">
        <v>2.18E-2</v>
      </c>
      <c r="P174" s="12">
        <v>3.6700000000000003E-2</v>
      </c>
      <c r="Q174" s="12">
        <v>0.05</v>
      </c>
      <c r="R174" s="12">
        <v>8.4699999999999998E-2</v>
      </c>
      <c r="S174" s="12">
        <v>9.9299999999999999E-2</v>
      </c>
      <c r="T174" s="9">
        <v>-0.33019999999999999</v>
      </c>
      <c r="U174" s="9">
        <v>-0.29659999999999997</v>
      </c>
      <c r="V174" s="9">
        <v>-0.14380000000000001</v>
      </c>
      <c r="W174" s="6">
        <v>-1.5699999999999999E-2</v>
      </c>
      <c r="X174" s="6">
        <v>-0.21920000000000001</v>
      </c>
      <c r="Y174" s="6">
        <v>-6.83E-2</v>
      </c>
      <c r="Z174" s="3">
        <v>2.3800000000000002E-2</v>
      </c>
      <c r="AA174" s="3">
        <v>0.94520000000000004</v>
      </c>
      <c r="AB174" s="22">
        <f>Z174/AA174</f>
        <v>2.5179856115107913E-2</v>
      </c>
      <c r="AC174" s="23">
        <f>1/AB174</f>
        <v>39.714285714285715</v>
      </c>
    </row>
    <row r="175" spans="1:29">
      <c r="A175" s="19" t="s">
        <v>116</v>
      </c>
      <c r="B175" s="19" t="s">
        <v>117</v>
      </c>
      <c r="C175" s="19">
        <f>COUNTIF(D175:H175,"&gt;0")</f>
        <v>5</v>
      </c>
      <c r="D175" s="18">
        <v>0.57920000000000005</v>
      </c>
      <c r="E175" s="18">
        <v>1.2051000000000001</v>
      </c>
      <c r="F175" s="18">
        <v>0.40289999999999998</v>
      </c>
      <c r="G175" s="18">
        <v>0.60729999999999995</v>
      </c>
      <c r="H175" s="18">
        <v>0.8528</v>
      </c>
      <c r="I175" s="21">
        <f>COUNTIF(J175:N175,"&gt;=0")</f>
        <v>5</v>
      </c>
      <c r="J175" s="15">
        <v>177044000</v>
      </c>
      <c r="K175" s="15">
        <v>259677000</v>
      </c>
      <c r="L175" s="15">
        <v>336103000</v>
      </c>
      <c r="M175" s="15">
        <v>475766000</v>
      </c>
      <c r="N175" s="15">
        <v>495129000</v>
      </c>
      <c r="O175" s="12">
        <v>2.18E-2</v>
      </c>
      <c r="P175" s="12">
        <v>3.6700000000000003E-2</v>
      </c>
      <c r="Q175" s="12">
        <v>0.05</v>
      </c>
      <c r="R175" s="12">
        <v>8.4699999999999998E-2</v>
      </c>
      <c r="S175" s="12">
        <v>9.9299999999999999E-2</v>
      </c>
      <c r="T175" s="9">
        <v>-0.33019999999999999</v>
      </c>
      <c r="U175" s="9">
        <v>-0.29659999999999997</v>
      </c>
      <c r="V175" s="9">
        <v>-0.14380000000000001</v>
      </c>
      <c r="W175" s="6">
        <v>-1.5699999999999999E-2</v>
      </c>
      <c r="X175" s="6">
        <v>-0.21920000000000001</v>
      </c>
      <c r="Y175" s="6">
        <v>-0.41930000000000001</v>
      </c>
      <c r="Z175" s="3">
        <v>2.3199999999999998E-2</v>
      </c>
      <c r="AA175" s="3">
        <v>0.92179999999999995</v>
      </c>
      <c r="AB175" s="22">
        <f>Z175/AA175</f>
        <v>2.5168149273161206E-2</v>
      </c>
      <c r="AC175" s="23">
        <f>1/AB175</f>
        <v>39.732758620689658</v>
      </c>
    </row>
    <row r="176" spans="1:29">
      <c r="A176" s="19" t="s">
        <v>390</v>
      </c>
      <c r="B176" s="19" t="s">
        <v>391</v>
      </c>
      <c r="C176" s="19">
        <f>COUNTIF(D176:H176,"&gt;0")</f>
        <v>4</v>
      </c>
      <c r="D176" s="18">
        <v>0.11219999999999999</v>
      </c>
      <c r="E176" s="18">
        <v>0.2145</v>
      </c>
      <c r="F176" s="18">
        <v>0.5</v>
      </c>
      <c r="G176" s="18">
        <v>0.15310000000000001</v>
      </c>
      <c r="H176" s="18"/>
      <c r="I176" s="21">
        <f>COUNTIF(J176:N176,"&gt;=0")</f>
        <v>5</v>
      </c>
      <c r="J176" s="15">
        <v>7464000</v>
      </c>
      <c r="K176" s="15">
        <v>8282000</v>
      </c>
      <c r="L176" s="15">
        <v>9799730</v>
      </c>
      <c r="M176" s="15">
        <v>11082997</v>
      </c>
      <c r="N176" s="15">
        <v>6330988</v>
      </c>
      <c r="O176" s="12">
        <v>5.5300000000000002E-2</v>
      </c>
      <c r="P176" s="12">
        <v>9.7900000000000001E-2</v>
      </c>
      <c r="Q176" s="12">
        <v>0.13009999999999999</v>
      </c>
      <c r="R176" s="12">
        <v>0.15609999999999999</v>
      </c>
      <c r="S176" s="12">
        <v>0.1237</v>
      </c>
      <c r="T176" s="9">
        <v>-0.1196</v>
      </c>
      <c r="U176" s="9">
        <v>5.6899999999999999E-2</v>
      </c>
      <c r="V176" s="9"/>
      <c r="W176" s="6"/>
      <c r="X176" s="6"/>
      <c r="Y176" s="6"/>
      <c r="Z176" s="3">
        <v>7.0000000000000001E-3</v>
      </c>
      <c r="AA176" s="3">
        <v>0.27939999999999998</v>
      </c>
      <c r="AB176" s="22">
        <f>Z176/AA176</f>
        <v>2.5053686471009307E-2</v>
      </c>
      <c r="AC176" s="23">
        <f>1/AB176</f>
        <v>39.914285714285711</v>
      </c>
    </row>
    <row r="177" spans="1:29">
      <c r="A177" s="19" t="s">
        <v>298</v>
      </c>
      <c r="B177" s="19" t="s">
        <v>299</v>
      </c>
      <c r="C177" s="19">
        <f>COUNTIF(D177:H177,"&gt;0")</f>
        <v>5</v>
      </c>
      <c r="D177" s="18">
        <v>0.22489999999999999</v>
      </c>
      <c r="E177" s="18">
        <v>0.17</v>
      </c>
      <c r="F177" s="18">
        <v>0.2757</v>
      </c>
      <c r="G177" s="18">
        <v>0.21149999999999999</v>
      </c>
      <c r="H177" s="18">
        <v>0.1138</v>
      </c>
      <c r="I177" s="21">
        <f>COUNTIF(J177:N177,"&gt;=0")</f>
        <v>5</v>
      </c>
      <c r="J177" s="15">
        <v>84845000</v>
      </c>
      <c r="K177" s="15">
        <v>68501000</v>
      </c>
      <c r="L177" s="15">
        <v>63818000</v>
      </c>
      <c r="M177" s="15">
        <v>67582000</v>
      </c>
      <c r="N177" s="15">
        <v>62410000</v>
      </c>
      <c r="O177" s="12">
        <v>0.1484</v>
      </c>
      <c r="P177" s="12">
        <v>0.13819999999999999</v>
      </c>
      <c r="Q177" s="12">
        <v>0.1421</v>
      </c>
      <c r="R177" s="12">
        <v>0.1832</v>
      </c>
      <c r="S177" s="12">
        <v>0.2112</v>
      </c>
      <c r="T177" s="9">
        <v>8.3099999999999993E-2</v>
      </c>
      <c r="U177" s="9">
        <v>0.37769999999999998</v>
      </c>
      <c r="V177" s="9"/>
      <c r="W177" s="6">
        <v>2.07E-2</v>
      </c>
      <c r="X177" s="6"/>
      <c r="Y177" s="6"/>
      <c r="Z177" s="3">
        <v>1.1299999999999999E-2</v>
      </c>
      <c r="AA177" s="3">
        <v>0.47160000000000002</v>
      </c>
      <c r="AB177" s="22">
        <f>Z177/AA177</f>
        <v>2.3960983884648006E-2</v>
      </c>
      <c r="AC177" s="23">
        <f>1/AB177</f>
        <v>41.734513274336287</v>
      </c>
    </row>
    <row r="178" spans="1:29">
      <c r="A178" s="19" t="s">
        <v>442</v>
      </c>
      <c r="B178" s="19" t="s">
        <v>443</v>
      </c>
      <c r="C178" s="19">
        <f>COUNTIF(D178:H178,"&gt;0")</f>
        <v>5</v>
      </c>
      <c r="D178" s="18">
        <v>0.3528</v>
      </c>
      <c r="E178" s="18">
        <v>0.65390000000000004</v>
      </c>
      <c r="F178" s="18">
        <v>0.93520000000000003</v>
      </c>
      <c r="G178" s="18">
        <v>1.2222999999999999</v>
      </c>
      <c r="H178" s="18">
        <v>1.0586</v>
      </c>
      <c r="I178" s="21">
        <f>COUNTIF(J178:N178,"&gt;=0")</f>
        <v>5</v>
      </c>
      <c r="J178" s="15">
        <v>27758000</v>
      </c>
      <c r="K178" s="15">
        <v>88395000</v>
      </c>
      <c r="L178" s="15">
        <v>133098000</v>
      </c>
      <c r="M178" s="15">
        <v>110142000</v>
      </c>
      <c r="N178" s="15">
        <v>91727000</v>
      </c>
      <c r="O178" s="12">
        <v>1.7600000000000001E-2</v>
      </c>
      <c r="P178" s="12">
        <v>5.1299999999999998E-2</v>
      </c>
      <c r="Q178" s="12">
        <v>8.1299999999999997E-2</v>
      </c>
      <c r="R178" s="12">
        <v>8.5000000000000006E-2</v>
      </c>
      <c r="S178" s="12">
        <v>7.8100000000000003E-2</v>
      </c>
      <c r="T178" s="9">
        <v>-0.36670000000000003</v>
      </c>
      <c r="U178" s="9">
        <v>-0.22950000000000001</v>
      </c>
      <c r="V178" s="9">
        <v>-8.9800000000000005E-2</v>
      </c>
      <c r="W178" s="6">
        <v>-0.3392</v>
      </c>
      <c r="X178" s="6">
        <v>-0.26269999999999999</v>
      </c>
      <c r="Y178" s="6">
        <v>-2.6599999999999999E-2</v>
      </c>
      <c r="Z178" s="3">
        <v>1.1599999999999999E-2</v>
      </c>
      <c r="AA178" s="3">
        <v>0.5081</v>
      </c>
      <c r="AB178" s="22">
        <f>Z178/AA178</f>
        <v>2.283015154497146E-2</v>
      </c>
      <c r="AC178" s="23">
        <f>1/AB178</f>
        <v>43.801724137931039</v>
      </c>
    </row>
    <row r="179" spans="1:29">
      <c r="A179" s="19" t="s">
        <v>10</v>
      </c>
      <c r="B179" s="19" t="s">
        <v>11</v>
      </c>
      <c r="C179" s="19">
        <f>COUNTIF(D179:H179,"&gt;0")</f>
        <v>4</v>
      </c>
      <c r="D179" s="18">
        <v>0.54</v>
      </c>
      <c r="E179" s="18">
        <v>0.48</v>
      </c>
      <c r="F179" s="18">
        <v>0.58599999999999997</v>
      </c>
      <c r="G179" s="18">
        <v>0.89400000000000002</v>
      </c>
      <c r="H179" s="18"/>
      <c r="I179" s="21">
        <f>COUNTIF(J179:N179,"&gt;=0")</f>
        <v>5</v>
      </c>
      <c r="J179" s="15">
        <v>7850504000</v>
      </c>
      <c r="K179" s="15">
        <v>13083397000</v>
      </c>
      <c r="L179" s="15">
        <v>12879141000</v>
      </c>
      <c r="M179" s="15">
        <v>12362019000</v>
      </c>
      <c r="N179" s="15">
        <v>11354070000</v>
      </c>
      <c r="O179" s="12">
        <v>0.16389999999999999</v>
      </c>
      <c r="P179" s="12">
        <v>0.28689999999999999</v>
      </c>
      <c r="Q179" s="12">
        <v>0.2757</v>
      </c>
      <c r="R179" s="12">
        <v>0.3246</v>
      </c>
      <c r="S179" s="12">
        <v>0.32629999999999998</v>
      </c>
      <c r="T179" s="9">
        <v>-0.14030000000000001</v>
      </c>
      <c r="U179" s="9">
        <v>-5.8999999999999997E-2</v>
      </c>
      <c r="V179" s="9">
        <v>0.10639999999999999</v>
      </c>
      <c r="W179" s="6">
        <v>-0.1547</v>
      </c>
      <c r="X179" s="6"/>
      <c r="Y179" s="6"/>
      <c r="Z179" s="3">
        <v>2.4E-2</v>
      </c>
      <c r="AA179" s="3">
        <v>1.081</v>
      </c>
      <c r="AB179" s="22">
        <f>Z179/AA179</f>
        <v>2.2201665124884369E-2</v>
      </c>
      <c r="AC179" s="23">
        <f>1/AB179</f>
        <v>45.041666666666664</v>
      </c>
    </row>
    <row r="180" spans="1:29">
      <c r="A180" s="19" t="s">
        <v>338</v>
      </c>
      <c r="B180" s="19" t="s">
        <v>339</v>
      </c>
      <c r="C180" s="19">
        <f>COUNTIF(D180:H180,"&gt;0")</f>
        <v>5</v>
      </c>
      <c r="D180" s="18">
        <v>1.8499999999999999E-2</v>
      </c>
      <c r="E180" s="18">
        <v>2.3300000000000001E-2</v>
      </c>
      <c r="F180" s="18">
        <v>7.9100000000000004E-2</v>
      </c>
      <c r="G180" s="18">
        <v>0.14480000000000001</v>
      </c>
      <c r="H180" s="18">
        <v>6.7100000000000007E-2</v>
      </c>
      <c r="I180" s="21">
        <f>COUNTIF(J180:N180,"&gt;=0")</f>
        <v>5</v>
      </c>
      <c r="J180" s="15">
        <v>82112000</v>
      </c>
      <c r="K180" s="15">
        <v>222546000</v>
      </c>
      <c r="L180" s="15">
        <v>89083000</v>
      </c>
      <c r="M180" s="15">
        <v>224070000</v>
      </c>
      <c r="N180" s="15">
        <v>292117000</v>
      </c>
      <c r="O180" s="12">
        <v>2.86E-2</v>
      </c>
      <c r="P180" s="12">
        <v>8.6499999999999994E-2</v>
      </c>
      <c r="Q180" s="12">
        <v>3.2500000000000001E-2</v>
      </c>
      <c r="R180" s="12">
        <v>6.59E-2</v>
      </c>
      <c r="S180" s="12">
        <v>7.9799999999999996E-2</v>
      </c>
      <c r="T180" s="9">
        <v>-0.28510000000000002</v>
      </c>
      <c r="U180" s="9">
        <v>-0.22919999999999999</v>
      </c>
      <c r="V180" s="9">
        <v>-4.6300000000000001E-2</v>
      </c>
      <c r="W180" s="6">
        <v>-0.49640000000000001</v>
      </c>
      <c r="X180" s="6">
        <v>-0.3448</v>
      </c>
      <c r="Y180" s="6">
        <v>-0.13650000000000001</v>
      </c>
      <c r="Z180" s="3">
        <v>9.5999999999999992E-3</v>
      </c>
      <c r="AA180" s="3">
        <v>0.44280000000000003</v>
      </c>
      <c r="AB180" s="22">
        <f>Z180/AA180</f>
        <v>2.1680216802168018E-2</v>
      </c>
      <c r="AC180" s="23">
        <f>1/AB180</f>
        <v>46.125000000000007</v>
      </c>
    </row>
    <row r="181" spans="1:29">
      <c r="A181" s="19" t="s">
        <v>304</v>
      </c>
      <c r="B181" s="19" t="s">
        <v>305</v>
      </c>
      <c r="C181" s="19">
        <f>COUNTIF(D181:H181,"&gt;0")</f>
        <v>5</v>
      </c>
      <c r="D181" s="18">
        <v>0.52329999999999999</v>
      </c>
      <c r="E181" s="18">
        <v>0.1095</v>
      </c>
      <c r="F181" s="18">
        <v>0.18759999999999999</v>
      </c>
      <c r="G181" s="18">
        <v>0.1729</v>
      </c>
      <c r="H181" s="18">
        <v>1.4800000000000001E-2</v>
      </c>
      <c r="I181" s="21">
        <f>COUNTIF(J181:N181,"&gt;=0")</f>
        <v>4</v>
      </c>
      <c r="J181" s="15">
        <v>389022000</v>
      </c>
      <c r="K181" s="15">
        <v>86565000</v>
      </c>
      <c r="L181" s="15">
        <v>-65605000</v>
      </c>
      <c r="M181" s="15">
        <v>128556000</v>
      </c>
      <c r="N181" s="15">
        <v>113806000</v>
      </c>
      <c r="O181" s="12">
        <v>3.2500000000000001E-2</v>
      </c>
      <c r="P181" s="12">
        <v>9.1000000000000004E-3</v>
      </c>
      <c r="Q181" s="12">
        <v>-7.3000000000000001E-3</v>
      </c>
      <c r="R181" s="12">
        <v>1.3100000000000001E-2</v>
      </c>
      <c r="S181" s="12">
        <v>1.41E-2</v>
      </c>
      <c r="T181" s="9">
        <v>0.44350000000000001</v>
      </c>
      <c r="U181" s="9"/>
      <c r="V181" s="9"/>
      <c r="W181" s="6">
        <v>0.44650000000000001</v>
      </c>
      <c r="X181" s="6">
        <v>1.0387</v>
      </c>
      <c r="Y181" s="6"/>
      <c r="Z181" s="3">
        <v>6.7999999999999996E-3</v>
      </c>
      <c r="AA181" s="3">
        <v>0.32129999999999997</v>
      </c>
      <c r="AB181" s="22">
        <f>Z181/AA181</f>
        <v>2.1164021164021163E-2</v>
      </c>
      <c r="AC181" s="23">
        <f>1/AB181</f>
        <v>47.25</v>
      </c>
    </row>
    <row r="182" spans="1:29">
      <c r="A182" s="19" t="s">
        <v>14</v>
      </c>
      <c r="B182" s="19" t="s">
        <v>15</v>
      </c>
      <c r="C182" s="19">
        <f>COUNTIF(D182:H182,"&gt;0")</f>
        <v>5</v>
      </c>
      <c r="D182" s="18">
        <v>0.5978</v>
      </c>
      <c r="E182" s="18">
        <v>0.19020000000000001</v>
      </c>
      <c r="F182" s="18">
        <v>0.12470000000000001</v>
      </c>
      <c r="G182" s="18">
        <v>0.251</v>
      </c>
      <c r="H182" s="18">
        <v>0.40910000000000002</v>
      </c>
      <c r="I182" s="21">
        <f>COUNTIF(J182:N182,"&gt;=0")</f>
        <v>5</v>
      </c>
      <c r="J182" s="15">
        <v>12517000</v>
      </c>
      <c r="K182" s="15">
        <v>14288000</v>
      </c>
      <c r="L182" s="15">
        <v>12633000</v>
      </c>
      <c r="M182" s="15">
        <v>14982000</v>
      </c>
      <c r="N182" s="15">
        <v>19441000</v>
      </c>
      <c r="O182" s="12">
        <v>0.52929999999999999</v>
      </c>
      <c r="P182" s="12">
        <v>0.45569999999999999</v>
      </c>
      <c r="Q182" s="12">
        <v>0.46079999999999999</v>
      </c>
      <c r="R182" s="12">
        <v>0.4325</v>
      </c>
      <c r="S182" s="12">
        <v>0.5534</v>
      </c>
      <c r="T182" s="9">
        <v>-0.1346</v>
      </c>
      <c r="U182" s="9">
        <v>-0.111</v>
      </c>
      <c r="V182" s="9"/>
      <c r="W182" s="6">
        <v>0.38990000000000002</v>
      </c>
      <c r="X182" s="6">
        <v>0.16159999999999999</v>
      </c>
      <c r="Y182" s="6"/>
      <c r="Z182" s="3">
        <v>2.5100000000000001E-2</v>
      </c>
      <c r="AA182" s="3">
        <v>1.3035000000000001</v>
      </c>
      <c r="AB182" s="22">
        <f>Z182/AA182</f>
        <v>1.925584963559647E-2</v>
      </c>
      <c r="AC182" s="23">
        <f>1/AB182</f>
        <v>51.932270916334666</v>
      </c>
    </row>
    <row r="183" spans="1:29">
      <c r="A183" s="19" t="s">
        <v>292</v>
      </c>
      <c r="B183" s="19" t="s">
        <v>293</v>
      </c>
      <c r="C183" s="19">
        <f>COUNTIF(D183:H183,"&gt;0")</f>
        <v>5</v>
      </c>
      <c r="D183" s="18">
        <v>0.28910000000000002</v>
      </c>
      <c r="E183" s="18">
        <v>0.54190000000000005</v>
      </c>
      <c r="F183" s="18">
        <v>0.23449999999999999</v>
      </c>
      <c r="G183" s="18">
        <v>0.16539999999999999</v>
      </c>
      <c r="H183" s="18">
        <v>0.18010000000000001</v>
      </c>
      <c r="I183" s="21">
        <f>COUNTIF(J183:N183,"&gt;=0")</f>
        <v>5</v>
      </c>
      <c r="J183" s="15">
        <v>60598000</v>
      </c>
      <c r="K183" s="15">
        <v>28907000</v>
      </c>
      <c r="L183" s="15">
        <v>18561000</v>
      </c>
      <c r="M183" s="15">
        <v>24788000</v>
      </c>
      <c r="N183" s="15">
        <v>16226000</v>
      </c>
      <c r="O183" s="12">
        <v>5.5399999999999998E-2</v>
      </c>
      <c r="P183" s="12">
        <v>3.8300000000000001E-2</v>
      </c>
      <c r="Q183" s="12">
        <v>2.6200000000000001E-2</v>
      </c>
      <c r="R183" s="12">
        <v>3.9399999999999998E-2</v>
      </c>
      <c r="S183" s="12">
        <v>0.03</v>
      </c>
      <c r="T183" s="9">
        <v>0.3458</v>
      </c>
      <c r="U183" s="9">
        <v>0.75370000000000004</v>
      </c>
      <c r="V183" s="9"/>
      <c r="W183" s="6">
        <v>0.2046</v>
      </c>
      <c r="X183" s="6">
        <v>0.158</v>
      </c>
      <c r="Y183" s="6"/>
      <c r="Z183" s="3">
        <v>1.7399999999999999E-2</v>
      </c>
      <c r="AA183" s="3">
        <v>0.92310000000000003</v>
      </c>
      <c r="AB183" s="22">
        <f>Z183/AA183</f>
        <v>1.8849528761780955E-2</v>
      </c>
      <c r="AC183" s="23">
        <f>1/AB183</f>
        <v>53.051724137931032</v>
      </c>
    </row>
    <row r="184" spans="1:29">
      <c r="A184" s="19" t="s">
        <v>414</v>
      </c>
      <c r="B184" s="19" t="s">
        <v>415</v>
      </c>
      <c r="C184" s="19">
        <f>COUNTIF(D184:H184,"&gt;0")</f>
        <v>5</v>
      </c>
      <c r="D184" s="18">
        <v>0.35320000000000001</v>
      </c>
      <c r="E184" s="18">
        <v>0.92300000000000004</v>
      </c>
      <c r="F184" s="18">
        <v>2.36</v>
      </c>
      <c r="G184" s="18">
        <v>2.5956000000000001</v>
      </c>
      <c r="H184" s="18">
        <v>3.1606000000000001</v>
      </c>
      <c r="I184" s="21">
        <f>COUNTIF(J184:N184,"&gt;=0")</f>
        <v>5</v>
      </c>
      <c r="J184" s="15">
        <v>93258000</v>
      </c>
      <c r="K184" s="15">
        <v>152269000</v>
      </c>
      <c r="L184" s="15">
        <v>194946000</v>
      </c>
      <c r="M184" s="15">
        <v>262798000</v>
      </c>
      <c r="N184" s="15">
        <v>223100000</v>
      </c>
      <c r="O184" s="12">
        <v>4.19E-2</v>
      </c>
      <c r="P184" s="12">
        <v>6.9699999999999998E-2</v>
      </c>
      <c r="Q184" s="12">
        <v>0.1021</v>
      </c>
      <c r="R184" s="12">
        <v>0.14829999999999999</v>
      </c>
      <c r="S184" s="12">
        <v>0.1384</v>
      </c>
      <c r="T184" s="9">
        <v>-0.29089999999999999</v>
      </c>
      <c r="U184" s="9">
        <v>-0.1452</v>
      </c>
      <c r="V184" s="9">
        <v>9.7600000000000006E-2</v>
      </c>
      <c r="W184" s="6">
        <v>-0.48559999999999998</v>
      </c>
      <c r="X184" s="6">
        <v>-0.34510000000000002</v>
      </c>
      <c r="Y184" s="6">
        <v>-2.47E-2</v>
      </c>
      <c r="Z184" s="3">
        <v>1.0999999999999999E-2</v>
      </c>
      <c r="AA184" s="3">
        <v>0.59819999999999995</v>
      </c>
      <c r="AB184" s="22">
        <f>Z184/AA184</f>
        <v>1.83884988298228E-2</v>
      </c>
      <c r="AC184" s="23">
        <f>1/AB184</f>
        <v>54.381818181818183</v>
      </c>
    </row>
    <row r="185" spans="1:29">
      <c r="A185" s="19" t="s">
        <v>444</v>
      </c>
      <c r="B185" s="19" t="s">
        <v>445</v>
      </c>
      <c r="C185" s="19">
        <f>COUNTIF(D185:H185,"&gt;0")</f>
        <v>5</v>
      </c>
      <c r="D185" s="18">
        <v>2.7E-2</v>
      </c>
      <c r="E185" s="18">
        <v>2.5999999999999999E-3</v>
      </c>
      <c r="F185" s="18">
        <v>0.17249999999999999</v>
      </c>
      <c r="G185" s="18">
        <v>0.14130000000000001</v>
      </c>
      <c r="H185" s="18">
        <v>0.30599999999999999</v>
      </c>
      <c r="I185" s="21">
        <f>COUNTIF(J185:N185,"&gt;=0")</f>
        <v>4</v>
      </c>
      <c r="J185" s="15">
        <v>195000000</v>
      </c>
      <c r="K185" s="15">
        <v>-95000000</v>
      </c>
      <c r="L185" s="15">
        <v>14000000</v>
      </c>
      <c r="M185" s="15">
        <v>938000000</v>
      </c>
      <c r="N185" s="15">
        <v>1144519000</v>
      </c>
      <c r="O185" s="12">
        <v>7.6E-3</v>
      </c>
      <c r="P185" s="12">
        <v>-4.7999999999999996E-3</v>
      </c>
      <c r="Q185" s="12">
        <v>6.9999999999999999E-4</v>
      </c>
      <c r="R185" s="12">
        <v>4.1399999999999999E-2</v>
      </c>
      <c r="S185" s="12">
        <v>5.2600000000000001E-2</v>
      </c>
      <c r="T185" s="9">
        <v>-0.44700000000000001</v>
      </c>
      <c r="U185" s="9">
        <v>-0.161</v>
      </c>
      <c r="V185" s="9">
        <v>8.6199999999999999E-2</v>
      </c>
      <c r="W185" s="6"/>
      <c r="X185" s="6"/>
      <c r="Y185" s="6">
        <v>-0.1067</v>
      </c>
      <c r="Z185" s="3">
        <v>3.5999999999999999E-3</v>
      </c>
      <c r="AA185" s="3">
        <v>0.20669999999999999</v>
      </c>
      <c r="AB185" s="22">
        <f>Z185/AA185</f>
        <v>1.741654571843251E-2</v>
      </c>
      <c r="AC185" s="23">
        <f>1/AB185</f>
        <v>57.416666666666671</v>
      </c>
    </row>
    <row r="186" spans="1:29">
      <c r="A186" s="19" t="s">
        <v>184</v>
      </c>
      <c r="B186" s="19" t="s">
        <v>185</v>
      </c>
      <c r="C186" s="19">
        <f>COUNTIF(D186:H186,"&gt;0")</f>
        <v>5</v>
      </c>
      <c r="D186" s="18">
        <v>0.1399</v>
      </c>
      <c r="E186" s="18">
        <v>0.1004</v>
      </c>
      <c r="F186" s="18">
        <v>6.3E-2</v>
      </c>
      <c r="G186" s="18">
        <v>0.10100000000000001</v>
      </c>
      <c r="H186" s="18">
        <v>6.6000000000000003E-2</v>
      </c>
      <c r="I186" s="21">
        <f>COUNTIF(J186:N186,"&gt;=0")</f>
        <v>5</v>
      </c>
      <c r="J186" s="15">
        <v>134458000</v>
      </c>
      <c r="K186" s="15">
        <v>95205000</v>
      </c>
      <c r="L186" s="15">
        <v>24204000</v>
      </c>
      <c r="M186" s="15">
        <v>82647000</v>
      </c>
      <c r="N186" s="15">
        <v>131582000</v>
      </c>
      <c r="O186" s="12">
        <v>3.9600000000000003E-2</v>
      </c>
      <c r="P186" s="12">
        <v>3.1300000000000001E-2</v>
      </c>
      <c r="Q186" s="12">
        <v>8.6999999999999994E-3</v>
      </c>
      <c r="R186" s="12">
        <v>3.0599999999999999E-2</v>
      </c>
      <c r="S186" s="12">
        <v>5.2900000000000003E-2</v>
      </c>
      <c r="T186" s="9">
        <v>0.17480000000000001</v>
      </c>
      <c r="U186" s="9">
        <v>9.6000000000000002E-2</v>
      </c>
      <c r="V186" s="9">
        <v>9.0300000000000005E-2</v>
      </c>
      <c r="W186" s="6">
        <v>0.1148</v>
      </c>
      <c r="X186" s="6">
        <v>0.3417</v>
      </c>
      <c r="Y186" s="6">
        <v>0.50880000000000003</v>
      </c>
      <c r="Z186" s="3">
        <v>5.3E-3</v>
      </c>
      <c r="AA186" s="3">
        <v>0.31380000000000002</v>
      </c>
      <c r="AB186" s="22">
        <f>Z186/AA186</f>
        <v>1.6889738687061822E-2</v>
      </c>
      <c r="AC186" s="23">
        <f>1/AB186</f>
        <v>59.20754716981132</v>
      </c>
    </row>
    <row r="187" spans="1:29">
      <c r="A187" s="19" t="s">
        <v>38</v>
      </c>
      <c r="B187" s="19" t="s">
        <v>39</v>
      </c>
      <c r="C187" s="19">
        <f>COUNTIF(D187:H187,"&gt;0")</f>
        <v>5</v>
      </c>
      <c r="D187" s="18">
        <v>0.27</v>
      </c>
      <c r="E187" s="18">
        <v>0.27</v>
      </c>
      <c r="F187" s="18">
        <v>0.47</v>
      </c>
      <c r="G187" s="18">
        <v>3.81</v>
      </c>
      <c r="H187" s="18">
        <v>1.35</v>
      </c>
      <c r="I187" s="21">
        <f>COUNTIF(J187:N187,"&gt;=0")</f>
        <v>5</v>
      </c>
      <c r="J187" s="15">
        <v>462000</v>
      </c>
      <c r="K187" s="15">
        <v>2803000</v>
      </c>
      <c r="L187" s="15">
        <v>14996000</v>
      </c>
      <c r="M187" s="15">
        <v>12382000</v>
      </c>
      <c r="N187" s="15">
        <v>14127000</v>
      </c>
      <c r="O187" s="12">
        <v>4.1999999999999997E-3</v>
      </c>
      <c r="P187" s="12">
        <v>2.4799999999999999E-2</v>
      </c>
      <c r="Q187" s="12">
        <v>0.1338</v>
      </c>
      <c r="R187" s="12">
        <v>0.1065</v>
      </c>
      <c r="S187" s="12">
        <v>0.13</v>
      </c>
      <c r="T187" s="9">
        <v>-0.66579999999999995</v>
      </c>
      <c r="U187" s="9">
        <v>-0.44850000000000001</v>
      </c>
      <c r="V187" s="9">
        <v>-0.12870000000000001</v>
      </c>
      <c r="W187" s="6"/>
      <c r="X187" s="6"/>
      <c r="Y187" s="6"/>
      <c r="Z187" s="3">
        <v>1.26E-2</v>
      </c>
      <c r="AA187" s="3">
        <v>2.5455999999999999</v>
      </c>
      <c r="AB187" s="22">
        <f>Z187/AA187</f>
        <v>4.9497171590194853E-3</v>
      </c>
      <c r="AC187" s="23">
        <f>1/AB187</f>
        <v>202.031746031746</v>
      </c>
    </row>
    <row r="188" spans="1:29">
      <c r="A188" s="19" t="s">
        <v>288</v>
      </c>
      <c r="B188" s="19" t="s">
        <v>289</v>
      </c>
      <c r="C188" s="19">
        <f>COUNTIF(D188:H188,"&gt;0")</f>
        <v>5</v>
      </c>
      <c r="D188" s="18">
        <v>3.9E-2</v>
      </c>
      <c r="E188" s="18">
        <v>8.3599999999999994E-2</v>
      </c>
      <c r="F188" s="18">
        <v>9.35E-2</v>
      </c>
      <c r="G188" s="18">
        <v>8.7999999999999995E-2</v>
      </c>
      <c r="H188" s="18">
        <v>7.0099999999999996E-2</v>
      </c>
      <c r="I188" s="21">
        <f>COUNTIF(J188:N188,"&gt;=0")</f>
        <v>5</v>
      </c>
      <c r="J188" s="15">
        <v>81234000</v>
      </c>
      <c r="K188" s="15">
        <v>27828000</v>
      </c>
      <c r="L188" s="15">
        <v>64474000</v>
      </c>
      <c r="M188" s="15">
        <v>355210000</v>
      </c>
      <c r="N188" s="15">
        <v>402617000</v>
      </c>
      <c r="O188" s="12">
        <v>4.7999999999999996E-3</v>
      </c>
      <c r="P188" s="12">
        <v>1.5E-3</v>
      </c>
      <c r="Q188" s="12">
        <v>3.5999999999999999E-3</v>
      </c>
      <c r="R188" s="12">
        <v>2.1999999999999999E-2</v>
      </c>
      <c r="S188" s="12">
        <v>0.03</v>
      </c>
      <c r="T188" s="9">
        <v>-0.39369999999999999</v>
      </c>
      <c r="U188" s="9">
        <v>-0.25879999999999997</v>
      </c>
      <c r="V188" s="9">
        <v>-2.6599999999999999E-2</v>
      </c>
      <c r="W188" s="6"/>
      <c r="X188" s="6"/>
      <c r="Y188" s="6"/>
      <c r="Z188" s="3">
        <v>5.3E-3</v>
      </c>
      <c r="AA188" s="3">
        <v>1.4772000000000001</v>
      </c>
      <c r="AB188" s="22">
        <f>Z188/AA188</f>
        <v>3.587868941240184E-3</v>
      </c>
      <c r="AC188" s="23">
        <f>1/AB188</f>
        <v>278.71698113207549</v>
      </c>
    </row>
    <row r="189" spans="1:29">
      <c r="A189" s="19" t="s">
        <v>284</v>
      </c>
      <c r="B189" s="19" t="s">
        <v>285</v>
      </c>
      <c r="C189" s="19">
        <f>COUNTIF(D189:H189,"&gt;0")</f>
        <v>5</v>
      </c>
      <c r="D189" s="18">
        <v>0.10680000000000001</v>
      </c>
      <c r="E189" s="18">
        <v>9.7699999999999995E-2</v>
      </c>
      <c r="F189" s="18">
        <v>8.2500000000000004E-2</v>
      </c>
      <c r="G189" s="18">
        <v>7.2499999999999995E-2</v>
      </c>
      <c r="H189" s="18">
        <v>6.6600000000000006E-2</v>
      </c>
      <c r="I189" s="21">
        <f>COUNTIF(J189:N189,"&gt;=0")</f>
        <v>4</v>
      </c>
      <c r="J189" s="15">
        <v>532169000</v>
      </c>
      <c r="K189" s="15">
        <v>2481946000</v>
      </c>
      <c r="L189" s="15">
        <v>-1253197000</v>
      </c>
      <c r="M189" s="15">
        <v>730330000</v>
      </c>
      <c r="N189" s="15">
        <v>290097000</v>
      </c>
      <c r="O189" s="12">
        <v>6.3600000000000004E-2</v>
      </c>
      <c r="P189" s="12">
        <v>0.35</v>
      </c>
      <c r="Q189" s="12">
        <v>-0.2203</v>
      </c>
      <c r="R189" s="12">
        <v>0.1492</v>
      </c>
      <c r="S189" s="12">
        <v>6.3100000000000003E-2</v>
      </c>
      <c r="T189" s="9"/>
      <c r="U189" s="9">
        <v>-0.35680000000000001</v>
      </c>
      <c r="V189" s="9">
        <v>-0.2026</v>
      </c>
      <c r="W189" s="6">
        <v>0.1389</v>
      </c>
      <c r="X189" s="6">
        <v>0.1275</v>
      </c>
      <c r="Y189" s="6">
        <v>5.7000000000000002E-2</v>
      </c>
      <c r="Z189" s="3">
        <v>3.5299999999999998E-2</v>
      </c>
      <c r="AA189" s="3">
        <v>11.164300000000001</v>
      </c>
      <c r="AB189" s="22">
        <f>Z189/AA189</f>
        <v>3.1618641562838686E-3</v>
      </c>
      <c r="AC189" s="23">
        <f>1/AB189</f>
        <v>316.26912181303123</v>
      </c>
    </row>
    <row r="190" spans="1:29">
      <c r="A190" s="19" t="s">
        <v>290</v>
      </c>
      <c r="B190" s="19" t="s">
        <v>291</v>
      </c>
      <c r="C190" s="19">
        <f>COUNTIF(D190:H190,"&gt;0")</f>
        <v>5</v>
      </c>
      <c r="D190" s="18">
        <v>3.9E-2</v>
      </c>
      <c r="E190" s="18">
        <v>8.3599999999999994E-2</v>
      </c>
      <c r="F190" s="18">
        <v>9.35E-2</v>
      </c>
      <c r="G190" s="18">
        <v>8.7999999999999995E-2</v>
      </c>
      <c r="H190" s="18">
        <v>7.0199999999999999E-2</v>
      </c>
      <c r="I190" s="21">
        <f>COUNTIF(J190:N190,"&gt;=0")</f>
        <v>5</v>
      </c>
      <c r="J190" s="15">
        <v>81234000</v>
      </c>
      <c r="K190" s="15">
        <v>27828000</v>
      </c>
      <c r="L190" s="15">
        <v>64474000</v>
      </c>
      <c r="M190" s="15">
        <v>355210000</v>
      </c>
      <c r="N190" s="15">
        <v>402617000</v>
      </c>
      <c r="O190" s="12">
        <v>4.7999999999999996E-3</v>
      </c>
      <c r="P190" s="12">
        <v>1.5E-3</v>
      </c>
      <c r="Q190" s="12">
        <v>3.5999999999999999E-3</v>
      </c>
      <c r="R190" s="12">
        <v>2.1999999999999999E-2</v>
      </c>
      <c r="S190" s="12">
        <v>0.03</v>
      </c>
      <c r="T190" s="9">
        <v>-0.39369999999999999</v>
      </c>
      <c r="U190" s="9">
        <v>-0.25879999999999997</v>
      </c>
      <c r="V190" s="9">
        <v>-2.6599999999999999E-2</v>
      </c>
      <c r="W190" s="6"/>
      <c r="X190" s="6"/>
      <c r="Y190" s="6"/>
      <c r="Z190" s="3">
        <v>4.1000000000000003E-3</v>
      </c>
      <c r="AA190" s="3">
        <v>1.4772000000000001</v>
      </c>
      <c r="AB190" s="22">
        <f>Z190/AA190</f>
        <v>2.775521256431086E-3</v>
      </c>
      <c r="AC190" s="23">
        <f>1/AB190</f>
        <v>360.29268292682923</v>
      </c>
    </row>
    <row r="191" spans="1:29">
      <c r="A191" s="19" t="s">
        <v>280</v>
      </c>
      <c r="B191" s="19" t="s">
        <v>281</v>
      </c>
      <c r="C191" s="19">
        <f>COUNTIF(D191:H191,"&gt;0")</f>
        <v>4</v>
      </c>
      <c r="D191" s="18">
        <v>0.53420000000000001</v>
      </c>
      <c r="E191" s="18">
        <v>0.48859999999999998</v>
      </c>
      <c r="F191" s="18">
        <v>0.41270000000000001</v>
      </c>
      <c r="G191" s="18">
        <v>0.36249999999999999</v>
      </c>
      <c r="H191" s="18"/>
      <c r="I191" s="21">
        <f>COUNTIF(J191:N191,"&gt;=0")</f>
        <v>4</v>
      </c>
      <c r="J191" s="15">
        <v>532169000</v>
      </c>
      <c r="K191" s="15">
        <v>2481946000</v>
      </c>
      <c r="L191" s="15">
        <v>-1253197000</v>
      </c>
      <c r="M191" s="15">
        <v>730330000</v>
      </c>
      <c r="N191" s="15">
        <v>290097000</v>
      </c>
      <c r="O191" s="12">
        <v>6.3600000000000004E-2</v>
      </c>
      <c r="P191" s="12">
        <v>0.35</v>
      </c>
      <c r="Q191" s="12">
        <v>-0.2203</v>
      </c>
      <c r="R191" s="12">
        <v>0.1492</v>
      </c>
      <c r="S191" s="12">
        <v>6.3100000000000003E-2</v>
      </c>
      <c r="T191" s="9"/>
      <c r="U191" s="9">
        <v>-0.35680000000000001</v>
      </c>
      <c r="V191" s="9">
        <v>-0.2026</v>
      </c>
      <c r="W191" s="6">
        <v>0.1389</v>
      </c>
      <c r="X191" s="6"/>
      <c r="Y191" s="6"/>
      <c r="Z191" s="3">
        <v>2.7699999999999999E-2</v>
      </c>
      <c r="AA191" s="3">
        <v>11.1645</v>
      </c>
      <c r="AB191" s="22">
        <f>Z191/AA191</f>
        <v>2.4810784182005461E-3</v>
      </c>
      <c r="AC191" s="23">
        <f>1/AB191</f>
        <v>403.05054151624552</v>
      </c>
    </row>
    <row r="192" spans="1:29">
      <c r="A192" s="19" t="s">
        <v>282</v>
      </c>
      <c r="B192" s="19" t="s">
        <v>283</v>
      </c>
      <c r="C192" s="19">
        <f>COUNTIF(D192:H192,"&gt;0")</f>
        <v>5</v>
      </c>
      <c r="D192" s="18">
        <v>0.10680000000000001</v>
      </c>
      <c r="E192" s="18">
        <v>9.7699999999999995E-2</v>
      </c>
      <c r="F192" s="18">
        <v>8.2500000000000004E-2</v>
      </c>
      <c r="G192" s="18">
        <v>0.1512</v>
      </c>
      <c r="H192" s="18">
        <v>0.30170000000000002</v>
      </c>
      <c r="I192" s="21">
        <f>COUNTIF(J192:N192,"&gt;=0")</f>
        <v>4</v>
      </c>
      <c r="J192" s="15">
        <v>532169000</v>
      </c>
      <c r="K192" s="15">
        <v>2481946000</v>
      </c>
      <c r="L192" s="15">
        <v>-1253197000</v>
      </c>
      <c r="M192" s="15">
        <v>730330000</v>
      </c>
      <c r="N192" s="15">
        <v>290097000</v>
      </c>
      <c r="O192" s="12">
        <v>6.3600000000000004E-2</v>
      </c>
      <c r="P192" s="12">
        <v>0.35</v>
      </c>
      <c r="Q192" s="12">
        <v>-0.2203</v>
      </c>
      <c r="R192" s="12">
        <v>0.1492</v>
      </c>
      <c r="S192" s="12">
        <v>6.3100000000000003E-2</v>
      </c>
      <c r="T192" s="9"/>
      <c r="U192" s="9">
        <v>-0.35680000000000001</v>
      </c>
      <c r="V192" s="9">
        <v>-0.2026</v>
      </c>
      <c r="W192" s="6">
        <v>0.1389</v>
      </c>
      <c r="X192" s="6">
        <v>-0.16639999999999999</v>
      </c>
      <c r="Y192" s="6">
        <v>-7.6600000000000001E-2</v>
      </c>
      <c r="Z192" s="3">
        <v>1.5699999999999999E-2</v>
      </c>
      <c r="AA192" s="3">
        <v>11.164300000000001</v>
      </c>
      <c r="AB192" s="22">
        <f>Z192/AA192</f>
        <v>1.4062681941545817E-3</v>
      </c>
      <c r="AC192" s="23">
        <f>1/AB192</f>
        <v>711.10191082802567</v>
      </c>
    </row>
    <row r="193" spans="1:29">
      <c r="A193" s="19" t="s">
        <v>246</v>
      </c>
      <c r="B193" s="19" t="s">
        <v>247</v>
      </c>
      <c r="C193" s="19">
        <f>COUNTIF(D193:H193,"&gt;0")</f>
        <v>5</v>
      </c>
      <c r="D193" s="18">
        <v>0.05</v>
      </c>
      <c r="E193" s="18">
        <v>0.03</v>
      </c>
      <c r="F193" s="18">
        <v>0.22</v>
      </c>
      <c r="G193" s="18">
        <v>0.25</v>
      </c>
      <c r="H193" s="18">
        <v>0.23</v>
      </c>
      <c r="I193" s="21">
        <f>COUNTIF(J193:N193,"&gt;=0")</f>
        <v>2</v>
      </c>
      <c r="J193" s="15">
        <v>-338667000</v>
      </c>
      <c r="K193" s="15">
        <v>-2885929000</v>
      </c>
      <c r="L193" s="15">
        <v>-4595986000</v>
      </c>
      <c r="M193" s="15">
        <v>1488373000</v>
      </c>
      <c r="N193" s="15">
        <v>1693702000</v>
      </c>
      <c r="O193" s="12">
        <v>-9.1999999999999998E-3</v>
      </c>
      <c r="P193" s="12">
        <v>-7.6600000000000001E-2</v>
      </c>
      <c r="Q193" s="12">
        <v>-0.1055</v>
      </c>
      <c r="R193" s="12">
        <v>3.5000000000000003E-2</v>
      </c>
      <c r="S193" s="12">
        <v>4.2500000000000003E-2</v>
      </c>
      <c r="T193" s="9"/>
      <c r="U193" s="9"/>
      <c r="V193" s="9"/>
      <c r="W193" s="6">
        <v>-0.41520000000000001</v>
      </c>
      <c r="X193" s="6">
        <v>-0.30120000000000002</v>
      </c>
      <c r="Y193" s="6">
        <v>-0.22739999999999999</v>
      </c>
      <c r="Z193" s="3">
        <v>4.7999999999999996E-3</v>
      </c>
      <c r="AA193" s="3">
        <v>-0.40379999999999999</v>
      </c>
      <c r="AB193" s="22">
        <f>Z193/AA193</f>
        <v>-1.188707280832095E-2</v>
      </c>
      <c r="AC193" s="23">
        <f>1/AB193</f>
        <v>-84.125</v>
      </c>
    </row>
    <row r="194" spans="1:29">
      <c r="A194" s="19" t="s">
        <v>244</v>
      </c>
      <c r="B194" s="19" t="s">
        <v>245</v>
      </c>
      <c r="C194" s="19">
        <f>COUNTIF(D194:H194,"&gt;0")</f>
        <v>5</v>
      </c>
      <c r="D194" s="18">
        <v>0.05</v>
      </c>
      <c r="E194" s="18">
        <v>0.03</v>
      </c>
      <c r="F194" s="18">
        <v>0.22</v>
      </c>
      <c r="G194" s="18">
        <v>0.25</v>
      </c>
      <c r="H194" s="18">
        <v>0.23</v>
      </c>
      <c r="I194" s="21">
        <f>COUNTIF(J194:N194,"&gt;=0")</f>
        <v>2</v>
      </c>
      <c r="J194" s="15">
        <v>-338667000</v>
      </c>
      <c r="K194" s="15">
        <v>-2885929000</v>
      </c>
      <c r="L194" s="15">
        <v>-4595986000</v>
      </c>
      <c r="M194" s="15">
        <v>1488373000</v>
      </c>
      <c r="N194" s="15">
        <v>1693702000</v>
      </c>
      <c r="O194" s="12">
        <v>-9.1999999999999998E-3</v>
      </c>
      <c r="P194" s="12">
        <v>-7.6600000000000001E-2</v>
      </c>
      <c r="Q194" s="12">
        <v>-0.1055</v>
      </c>
      <c r="R194" s="12">
        <v>3.5000000000000003E-2</v>
      </c>
      <c r="S194" s="12">
        <v>4.2500000000000003E-2</v>
      </c>
      <c r="T194" s="9"/>
      <c r="U194" s="9"/>
      <c r="V194" s="9"/>
      <c r="W194" s="6">
        <v>-0.41520000000000001</v>
      </c>
      <c r="X194" s="6">
        <v>-0.30120000000000002</v>
      </c>
      <c r="Y194" s="6">
        <v>-0.22739999999999999</v>
      </c>
      <c r="Z194" s="3">
        <v>5.5999999999999999E-3</v>
      </c>
      <c r="AA194" s="3">
        <v>-0.40379999999999999</v>
      </c>
      <c r="AB194" s="22">
        <f>Z194/AA194</f>
        <v>-1.3868251609707775E-2</v>
      </c>
      <c r="AC194" s="23">
        <f>1/AB194</f>
        <v>-72.107142857142861</v>
      </c>
    </row>
    <row r="195" spans="1:29">
      <c r="A195" s="19" t="s">
        <v>124</v>
      </c>
      <c r="B195" s="19" t="s">
        <v>125</v>
      </c>
      <c r="C195" s="19">
        <f>COUNTIF(D195:H195,"&gt;0")</f>
        <v>5</v>
      </c>
      <c r="D195" s="18">
        <v>1.8245</v>
      </c>
      <c r="E195" s="18">
        <v>3.4704999999999999</v>
      </c>
      <c r="F195" s="18">
        <v>3.2383999999999999</v>
      </c>
      <c r="G195" s="18">
        <v>2.8136000000000001</v>
      </c>
      <c r="H195" s="18">
        <v>1.5625</v>
      </c>
      <c r="I195" s="21">
        <f>COUNTIF(J195:N195,"&gt;=0")</f>
        <v>2</v>
      </c>
      <c r="J195" s="15">
        <v>-168528000</v>
      </c>
      <c r="K195" s="15">
        <v>305095000</v>
      </c>
      <c r="L195" s="15">
        <v>-61357000</v>
      </c>
      <c r="M195" s="15">
        <v>560139000</v>
      </c>
      <c r="N195" s="15">
        <v>-195346000</v>
      </c>
      <c r="O195" s="12">
        <v>-0.11409999999999999</v>
      </c>
      <c r="P195" s="12">
        <v>0.18279999999999999</v>
      </c>
      <c r="Q195" s="12">
        <v>-2.0799999999999999E-2</v>
      </c>
      <c r="R195" s="12">
        <v>0.1153</v>
      </c>
      <c r="S195" s="12">
        <v>-0.05</v>
      </c>
      <c r="T195" s="9"/>
      <c r="U195" s="9"/>
      <c r="V195" s="9"/>
      <c r="W195" s="6"/>
      <c r="X195" s="6"/>
      <c r="Y195" s="6"/>
      <c r="Z195" s="3">
        <v>8.9399999999999993E-2</v>
      </c>
      <c r="AA195" s="3">
        <v>-3.5457000000000001</v>
      </c>
      <c r="AB195" s="22">
        <f>Z195/AA195</f>
        <v>-2.5213639055757676E-2</v>
      </c>
      <c r="AC195" s="23">
        <f>1/AB195</f>
        <v>-39.661073825503358</v>
      </c>
    </row>
    <row r="196" spans="1:29">
      <c r="A196" s="19" t="s">
        <v>126</v>
      </c>
      <c r="B196" s="19" t="s">
        <v>127</v>
      </c>
      <c r="C196" s="19">
        <f>COUNTIF(D196:H196,"&gt;0")</f>
        <v>5</v>
      </c>
      <c r="D196" s="18">
        <v>0.3846</v>
      </c>
      <c r="E196" s="18">
        <v>0.46899999999999997</v>
      </c>
      <c r="F196" s="18">
        <v>4.7244000000000002</v>
      </c>
      <c r="G196" s="18">
        <v>3.0937999999999999</v>
      </c>
      <c r="H196" s="18">
        <v>1.3789</v>
      </c>
      <c r="I196" s="21">
        <f>COUNTIF(J196:N196,"&gt;=0")</f>
        <v>2</v>
      </c>
      <c r="J196" s="15">
        <v>-168528000</v>
      </c>
      <c r="K196" s="15">
        <v>305095000</v>
      </c>
      <c r="L196" s="15">
        <v>-61357000</v>
      </c>
      <c r="M196" s="15">
        <v>560139000</v>
      </c>
      <c r="N196" s="15">
        <v>-195346000</v>
      </c>
      <c r="O196" s="12">
        <v>-0.11409999999999999</v>
      </c>
      <c r="P196" s="12">
        <v>0.18279999999999999</v>
      </c>
      <c r="Q196" s="12">
        <v>-2.0799999999999999E-2</v>
      </c>
      <c r="R196" s="12">
        <v>0.1153</v>
      </c>
      <c r="S196" s="12">
        <v>-0.05</v>
      </c>
      <c r="T196" s="9"/>
      <c r="U196" s="9"/>
      <c r="V196" s="9"/>
      <c r="W196" s="6"/>
      <c r="X196" s="6"/>
      <c r="Y196" s="6"/>
      <c r="Z196" s="3">
        <v>2.3E-3</v>
      </c>
      <c r="AA196" s="3">
        <v>-7.3899999999999993E-2</v>
      </c>
      <c r="AB196" s="22">
        <f>Z196/AA196</f>
        <v>-3.1123139377537214E-2</v>
      </c>
      <c r="AC196" s="23">
        <f>1/AB196</f>
        <v>-32.130434782608695</v>
      </c>
    </row>
    <row r="197" spans="1:29">
      <c r="A197" s="19" t="s">
        <v>122</v>
      </c>
      <c r="B197" s="19" t="s">
        <v>123</v>
      </c>
      <c r="C197" s="19">
        <f>COUNTIF(D197:H197,"&gt;0")</f>
        <v>5</v>
      </c>
      <c r="D197" s="18">
        <v>0.38240000000000002</v>
      </c>
      <c r="E197" s="18">
        <v>0.4662</v>
      </c>
      <c r="F197" s="18">
        <v>4.6967999999999996</v>
      </c>
      <c r="G197" s="18">
        <v>3.0758000000000001</v>
      </c>
      <c r="H197" s="18">
        <v>1.3709</v>
      </c>
      <c r="I197" s="21">
        <f>COUNTIF(J197:N197,"&gt;=0")</f>
        <v>2</v>
      </c>
      <c r="J197" s="15">
        <v>-168528000</v>
      </c>
      <c r="K197" s="15">
        <v>305095000</v>
      </c>
      <c r="L197" s="15">
        <v>-61357000</v>
      </c>
      <c r="M197" s="15">
        <v>560139000</v>
      </c>
      <c r="N197" s="15">
        <v>-195346000</v>
      </c>
      <c r="O197" s="12">
        <v>-0.11409999999999999</v>
      </c>
      <c r="P197" s="12">
        <v>0.18279999999999999</v>
      </c>
      <c r="Q197" s="12">
        <v>-2.0799999999999999E-2</v>
      </c>
      <c r="R197" s="12">
        <v>0.1153</v>
      </c>
      <c r="S197" s="12">
        <v>-0.05</v>
      </c>
      <c r="T197" s="9"/>
      <c r="U197" s="9"/>
      <c r="V197" s="9"/>
      <c r="W197" s="6"/>
      <c r="X197" s="6"/>
      <c r="Y197" s="6"/>
      <c r="Z197" s="3">
        <v>2.8E-3</v>
      </c>
      <c r="AA197" s="3">
        <v>-7.3899999999999993E-2</v>
      </c>
      <c r="AB197" s="22">
        <f>Z197/AA197</f>
        <v>-3.7889039242219216E-2</v>
      </c>
      <c r="AC197" s="23">
        <f>1/AB197</f>
        <v>-26.392857142857142</v>
      </c>
    </row>
    <row r="198" spans="1:29">
      <c r="A198" s="19" t="s">
        <v>416</v>
      </c>
      <c r="B198" s="19" t="s">
        <v>417</v>
      </c>
      <c r="C198" s="19">
        <f>COUNTIF(D198:H198,"&gt;0")</f>
        <v>5</v>
      </c>
      <c r="D198" s="18">
        <v>0.23039999999999999</v>
      </c>
      <c r="E198" s="18">
        <v>0.23039999999999999</v>
      </c>
      <c r="F198" s="18">
        <v>0.2273</v>
      </c>
      <c r="G198" s="18">
        <v>0.35620000000000002</v>
      </c>
      <c r="H198" s="18">
        <v>0.35620000000000002</v>
      </c>
      <c r="I198" s="21">
        <f>COUNTIF(J198:N198,"&gt;=0")</f>
        <v>1</v>
      </c>
      <c r="J198" s="15">
        <v>-16876000</v>
      </c>
      <c r="K198" s="15">
        <v>-334651000</v>
      </c>
      <c r="L198" s="15">
        <v>123355000</v>
      </c>
      <c r="M198" s="15">
        <v>-467932000</v>
      </c>
      <c r="N198" s="15">
        <v>-79320000</v>
      </c>
      <c r="O198" s="12">
        <v>-1.1299999999999999E-2</v>
      </c>
      <c r="P198" s="12">
        <v>-0.21690000000000001</v>
      </c>
      <c r="Q198" s="12">
        <v>5.0299999999999997E-2</v>
      </c>
      <c r="R198" s="12">
        <v>-0.27079999999999999</v>
      </c>
      <c r="S198" s="12">
        <v>-9.4100000000000003E-2</v>
      </c>
      <c r="T198" s="9"/>
      <c r="U198" s="9"/>
      <c r="V198" s="9"/>
      <c r="W198" s="6"/>
      <c r="X198" s="6"/>
      <c r="Y198" s="6"/>
      <c r="Z198" s="3">
        <v>8.43E-2</v>
      </c>
      <c r="AA198" s="3">
        <v>-2.0009999999999999</v>
      </c>
      <c r="AB198" s="22">
        <f>Z198/AA198</f>
        <v>-4.2128935532233888E-2</v>
      </c>
      <c r="AC198" s="23">
        <f>1/AB198</f>
        <v>-23.736654804270461</v>
      </c>
    </row>
    <row r="199" spans="1:29">
      <c r="A199" s="19" t="s">
        <v>36</v>
      </c>
      <c r="B199" s="19" t="s">
        <v>37</v>
      </c>
      <c r="C199" s="19">
        <f>COUNTIF(D199:H199,"&gt;0")</f>
        <v>5</v>
      </c>
      <c r="D199" s="18">
        <v>0.64190000000000003</v>
      </c>
      <c r="E199" s="18">
        <v>5</v>
      </c>
      <c r="F199" s="18">
        <v>5</v>
      </c>
      <c r="G199" s="18">
        <v>10</v>
      </c>
      <c r="H199" s="18">
        <v>10</v>
      </c>
      <c r="I199" s="21">
        <f>COUNTIF(J199:N199,"&gt;=0")</f>
        <v>2</v>
      </c>
      <c r="J199" s="15">
        <v>-4021000</v>
      </c>
      <c r="K199" s="15">
        <v>1631000</v>
      </c>
      <c r="L199" s="15">
        <v>-675000</v>
      </c>
      <c r="M199" s="15">
        <v>4574000</v>
      </c>
      <c r="N199" s="15">
        <v>-2702000</v>
      </c>
      <c r="O199" s="12">
        <v>-0.10680000000000001</v>
      </c>
      <c r="P199" s="12"/>
      <c r="Q199" s="12"/>
      <c r="R199" s="12"/>
      <c r="S199" s="12"/>
      <c r="T199" s="9"/>
      <c r="U199" s="9"/>
      <c r="V199" s="9"/>
      <c r="W199" s="6">
        <v>-0.59960000000000002</v>
      </c>
      <c r="X199" s="6">
        <v>-0.42259999999999998</v>
      </c>
      <c r="Y199" s="6">
        <v>0.17399999999999999</v>
      </c>
      <c r="Z199" s="3">
        <v>9.1999999999999998E-3</v>
      </c>
      <c r="AA199" s="3">
        <v>-0.18709999999999999</v>
      </c>
      <c r="AB199" s="22">
        <f>Z199/AA199</f>
        <v>-4.9171566007482632E-2</v>
      </c>
      <c r="AC199" s="23">
        <f>1/AB199</f>
        <v>-20.336956521739129</v>
      </c>
    </row>
    <row r="200" spans="1:29">
      <c r="A200" s="19" t="s">
        <v>250</v>
      </c>
      <c r="B200" s="19" t="s">
        <v>251</v>
      </c>
      <c r="C200" s="19">
        <f>COUNTIF(D200:H200,"&gt;0")</f>
        <v>5</v>
      </c>
      <c r="D200" s="18">
        <v>0.02</v>
      </c>
      <c r="E200" s="18">
        <v>0.02</v>
      </c>
      <c r="F200" s="18">
        <v>0.11</v>
      </c>
      <c r="G200" s="18">
        <v>0.3</v>
      </c>
      <c r="H200" s="18">
        <v>0.31</v>
      </c>
      <c r="I200" s="21">
        <f>COUNTIF(J200:N200,"&gt;=0")</f>
        <v>2</v>
      </c>
      <c r="J200" s="15">
        <v>-404612000</v>
      </c>
      <c r="K200" s="15">
        <v>-3165249000</v>
      </c>
      <c r="L200" s="15">
        <v>-5028973000</v>
      </c>
      <c r="M200" s="15">
        <v>1105292000</v>
      </c>
      <c r="N200" s="15">
        <v>1520480000</v>
      </c>
      <c r="O200" s="12">
        <v>-1.0999999999999999E-2</v>
      </c>
      <c r="P200" s="12">
        <v>-8.4099999999999994E-2</v>
      </c>
      <c r="Q200" s="12">
        <v>-0.1154</v>
      </c>
      <c r="R200" s="12">
        <v>2.5999999999999999E-2</v>
      </c>
      <c r="S200" s="12">
        <v>3.8100000000000002E-2</v>
      </c>
      <c r="T200" s="9"/>
      <c r="U200" s="9"/>
      <c r="V200" s="9"/>
      <c r="W200" s="6">
        <v>-0.59450000000000003</v>
      </c>
      <c r="X200" s="6">
        <v>-0.45340000000000003</v>
      </c>
      <c r="Y200" s="6">
        <v>-0.33050000000000002</v>
      </c>
      <c r="Z200" s="3">
        <v>2.5999999999999999E-3</v>
      </c>
      <c r="AA200" s="3">
        <v>-4.8300000000000003E-2</v>
      </c>
      <c r="AB200" s="22">
        <f>Z200/AA200</f>
        <v>-5.3830227743271217E-2</v>
      </c>
      <c r="AC200" s="23">
        <f>1/AB200</f>
        <v>-18.57692307692308</v>
      </c>
    </row>
    <row r="201" spans="1:29">
      <c r="A201" s="19" t="s">
        <v>248</v>
      </c>
      <c r="B201" s="19" t="s">
        <v>249</v>
      </c>
      <c r="C201" s="19">
        <f>COUNTIF(D201:H201,"&gt;0")</f>
        <v>5</v>
      </c>
      <c r="D201" s="18">
        <v>0.02</v>
      </c>
      <c r="E201" s="18">
        <v>0.02</v>
      </c>
      <c r="F201" s="18">
        <v>0.11</v>
      </c>
      <c r="G201" s="18">
        <v>0.3</v>
      </c>
      <c r="H201" s="18">
        <v>0.31</v>
      </c>
      <c r="I201" s="21">
        <f>COUNTIF(J201:N201,"&gt;=0")</f>
        <v>2</v>
      </c>
      <c r="J201" s="15">
        <v>-404612000</v>
      </c>
      <c r="K201" s="15">
        <v>-3165249000</v>
      </c>
      <c r="L201" s="15">
        <v>-5028973000</v>
      </c>
      <c r="M201" s="15">
        <v>1105292000</v>
      </c>
      <c r="N201" s="15">
        <v>1520480000</v>
      </c>
      <c r="O201" s="12">
        <v>-1.0999999999999999E-2</v>
      </c>
      <c r="P201" s="12">
        <v>-8.4099999999999994E-2</v>
      </c>
      <c r="Q201" s="12">
        <v>-0.1154</v>
      </c>
      <c r="R201" s="12">
        <v>2.5999999999999999E-2</v>
      </c>
      <c r="S201" s="12">
        <v>3.8100000000000002E-2</v>
      </c>
      <c r="T201" s="9"/>
      <c r="U201" s="9"/>
      <c r="V201" s="9"/>
      <c r="W201" s="6">
        <v>-0.59450000000000003</v>
      </c>
      <c r="X201" s="6">
        <v>-0.45340000000000003</v>
      </c>
      <c r="Y201" s="6">
        <v>-0.33050000000000002</v>
      </c>
      <c r="Z201" s="3">
        <v>3.0000000000000001E-3</v>
      </c>
      <c r="AA201" s="3">
        <v>-4.8300000000000003E-2</v>
      </c>
      <c r="AB201" s="22">
        <f>Z201/AA201</f>
        <v>-6.2111801242236024E-2</v>
      </c>
      <c r="AC201" s="23">
        <f>1/AB201</f>
        <v>-16.100000000000001</v>
      </c>
    </row>
    <row r="202" spans="1:29">
      <c r="A202" s="19" t="s">
        <v>64</v>
      </c>
      <c r="B202" s="19" t="s">
        <v>65</v>
      </c>
      <c r="C202" s="19">
        <f>COUNTIF(D202:H202,"&gt;0")</f>
        <v>5</v>
      </c>
      <c r="D202" s="18">
        <v>2.0632000000000001</v>
      </c>
      <c r="E202" s="18">
        <v>0.62519999999999998</v>
      </c>
      <c r="F202" s="18">
        <v>1.2098</v>
      </c>
      <c r="G202" s="18">
        <v>1.1691</v>
      </c>
      <c r="H202" s="18">
        <v>1.1315999999999999</v>
      </c>
      <c r="I202" s="21">
        <f>COUNTIF(J202:N202,"&gt;=0")</f>
        <v>4</v>
      </c>
      <c r="J202" s="15">
        <v>-12931000</v>
      </c>
      <c r="K202" s="15">
        <v>13089000</v>
      </c>
      <c r="L202" s="15">
        <v>4058000</v>
      </c>
      <c r="M202" s="15">
        <v>3494000</v>
      </c>
      <c r="N202" s="15">
        <v>2123000</v>
      </c>
      <c r="O202" s="12">
        <v>-0.67749999999999999</v>
      </c>
      <c r="P202" s="12">
        <v>0.41660000000000003</v>
      </c>
      <c r="Q202" s="12">
        <v>0.33079999999999998</v>
      </c>
      <c r="R202" s="12">
        <v>0.34770000000000001</v>
      </c>
      <c r="S202" s="12">
        <v>0.157</v>
      </c>
      <c r="T202" s="9"/>
      <c r="U202" s="9"/>
      <c r="V202" s="9"/>
      <c r="W202" s="6">
        <v>0.2084</v>
      </c>
      <c r="X202" s="6">
        <v>0.14230000000000001</v>
      </c>
      <c r="Y202" s="6">
        <v>9.2700000000000005E-2</v>
      </c>
      <c r="Z202" s="3">
        <v>7.6799999999999993E-2</v>
      </c>
      <c r="AA202" s="3">
        <v>-0.16800000000000001</v>
      </c>
      <c r="AB202" s="22">
        <f>Z202/AA202</f>
        <v>-0.45714285714285707</v>
      </c>
      <c r="AC202" s="23">
        <f>1/AB202</f>
        <v>-2.1875000000000004</v>
      </c>
    </row>
    <row r="203" spans="1:29">
      <c r="A203" s="19" t="s">
        <v>72</v>
      </c>
      <c r="B203" s="19" t="s">
        <v>73</v>
      </c>
      <c r="C203" s="19">
        <f>COUNTIF(D203:H203,"&gt;0")</f>
        <v>5</v>
      </c>
      <c r="D203" s="18">
        <v>0.22900000000000001</v>
      </c>
      <c r="E203" s="18">
        <v>0.18770000000000001</v>
      </c>
      <c r="F203" s="18">
        <v>0.50290000000000001</v>
      </c>
      <c r="G203" s="18">
        <v>0.21390000000000001</v>
      </c>
      <c r="H203" s="18">
        <v>0.27800000000000002</v>
      </c>
      <c r="I203" s="21"/>
      <c r="J203" s="15"/>
      <c r="K203" s="15"/>
      <c r="L203" s="15"/>
      <c r="M203" s="15"/>
      <c r="N203" s="15"/>
      <c r="O203" s="12"/>
      <c r="P203" s="12"/>
      <c r="Q203" s="12"/>
      <c r="R203" s="12"/>
      <c r="S203" s="12"/>
      <c r="T203" s="9"/>
      <c r="U203" s="9"/>
      <c r="V203" s="9"/>
      <c r="W203" s="6">
        <v>2.3E-2</v>
      </c>
      <c r="X203" s="6">
        <v>-3.3999999999999998E-3</v>
      </c>
      <c r="Y203" s="6"/>
      <c r="Z203" s="3">
        <v>6.4399999999999999E-2</v>
      </c>
      <c r="AA203" s="3"/>
    </row>
    <row r="204" spans="1:29">
      <c r="A204" s="19" t="s">
        <v>70</v>
      </c>
      <c r="B204" s="19" t="s">
        <v>71</v>
      </c>
      <c r="C204" s="19">
        <f>COUNTIF(D204:H204,"&gt;0")</f>
        <v>5</v>
      </c>
      <c r="D204" s="18">
        <v>0.22900000000000001</v>
      </c>
      <c r="E204" s="18">
        <v>0.1371</v>
      </c>
      <c r="F204" s="18">
        <v>0.3674</v>
      </c>
      <c r="G204" s="18">
        <v>0.15620000000000001</v>
      </c>
      <c r="H204" s="18">
        <v>0.20300000000000001</v>
      </c>
      <c r="I204" s="21"/>
      <c r="J204" s="15"/>
      <c r="K204" s="15"/>
      <c r="L204" s="15"/>
      <c r="M204" s="15"/>
      <c r="N204" s="15"/>
      <c r="O204" s="12"/>
      <c r="P204" s="12"/>
      <c r="Q204" s="12"/>
      <c r="R204" s="12"/>
      <c r="S204" s="12"/>
      <c r="T204" s="9"/>
      <c r="U204" s="9"/>
      <c r="V204" s="9"/>
      <c r="W204" s="6">
        <v>0.13600000000000001</v>
      </c>
      <c r="X204" s="6">
        <v>6.13E-2</v>
      </c>
      <c r="Y204" s="6"/>
      <c r="Z204" s="3">
        <v>5.11E-2</v>
      </c>
      <c r="AA204" s="3"/>
    </row>
    <row r="205" spans="1:29">
      <c r="A205" s="19" t="s">
        <v>202</v>
      </c>
      <c r="B205" s="19" t="s">
        <v>203</v>
      </c>
      <c r="C205" s="19">
        <f>COUNTIF(D205:H205,"&gt;0")</f>
        <v>5</v>
      </c>
      <c r="D205" s="18">
        <v>1.6958</v>
      </c>
      <c r="E205" s="18">
        <v>0.1017</v>
      </c>
      <c r="F205" s="18">
        <v>0.1017</v>
      </c>
      <c r="G205" s="18">
        <v>1.6877</v>
      </c>
      <c r="H205" s="18">
        <v>1.6718</v>
      </c>
      <c r="I205" s="21"/>
      <c r="J205" s="15">
        <v>-1725691000</v>
      </c>
      <c r="K205" s="15">
        <v>3513276000</v>
      </c>
      <c r="L205" s="15">
        <v>-14953658000</v>
      </c>
      <c r="M205" s="15">
        <v>-2962502000</v>
      </c>
      <c r="N205" s="15">
        <v>-6291375000</v>
      </c>
      <c r="O205" s="12">
        <v>-4.5600000000000002E-2</v>
      </c>
      <c r="P205" s="12">
        <v>5.7799999999999997E-2</v>
      </c>
      <c r="Q205" s="12">
        <v>-0.45889999999999997</v>
      </c>
      <c r="R205" s="12">
        <v>-9.8000000000000004E-2</v>
      </c>
      <c r="S205" s="12">
        <v>-0.22320000000000001</v>
      </c>
      <c r="T205" s="9"/>
      <c r="U205" s="9"/>
      <c r="V205" s="9"/>
      <c r="W205" s="6">
        <v>1.6000000000000001E-3</v>
      </c>
      <c r="X205" s="6">
        <v>4.0000000000000002E-4</v>
      </c>
      <c r="Y205" s="6">
        <v>7.4000000000000003E-3</v>
      </c>
      <c r="Z205" s="3"/>
      <c r="AA205" s="3"/>
    </row>
    <row r="206" spans="1:29">
      <c r="A206" s="19" t="s">
        <v>200</v>
      </c>
      <c r="B206" s="19" t="s">
        <v>201</v>
      </c>
      <c r="C206" s="19">
        <f>COUNTIF(D206:H206,"&gt;0")</f>
        <v>5</v>
      </c>
      <c r="D206" s="18">
        <v>2.2610000000000001</v>
      </c>
      <c r="E206" s="18">
        <v>0.1017</v>
      </c>
      <c r="F206" s="18">
        <v>0.1017</v>
      </c>
      <c r="G206" s="18">
        <v>2.2503000000000002</v>
      </c>
      <c r="H206" s="18">
        <v>2.2290999999999999</v>
      </c>
      <c r="I206" s="21"/>
      <c r="J206" s="15">
        <v>-1725691000</v>
      </c>
      <c r="K206" s="15">
        <v>3513276000</v>
      </c>
      <c r="L206" s="15">
        <v>-14953658000</v>
      </c>
      <c r="M206" s="15">
        <v>-2962502000</v>
      </c>
      <c r="N206" s="15">
        <v>-6291375000</v>
      </c>
      <c r="O206" s="12">
        <v>-4.5600000000000002E-2</v>
      </c>
      <c r="P206" s="12">
        <v>5.7799999999999997E-2</v>
      </c>
      <c r="Q206" s="12">
        <v>-0.45889999999999997</v>
      </c>
      <c r="R206" s="12">
        <v>-9.8000000000000004E-2</v>
      </c>
      <c r="S206" s="12">
        <v>-0.22320000000000001</v>
      </c>
      <c r="T206" s="9"/>
      <c r="U206" s="9"/>
      <c r="V206" s="9"/>
      <c r="W206" s="6">
        <v>1.6000000000000001E-3</v>
      </c>
      <c r="X206" s="6">
        <v>4.0000000000000002E-4</v>
      </c>
      <c r="Y206" s="6">
        <v>7.4000000000000003E-3</v>
      </c>
      <c r="Z206" s="3"/>
      <c r="AA206" s="3"/>
    </row>
    <row r="207" spans="1:29">
      <c r="A207" s="19" t="s">
        <v>260</v>
      </c>
      <c r="B207" s="19" t="s">
        <v>261</v>
      </c>
      <c r="C207" s="19">
        <f>COUNTIF(D207:H207,"&gt;0")</f>
        <v>5</v>
      </c>
      <c r="D207" s="18">
        <v>0.63029999999999997</v>
      </c>
      <c r="E207" s="18">
        <v>0.63029999999999997</v>
      </c>
      <c r="F207" s="18">
        <v>1.2563</v>
      </c>
      <c r="G207" s="18">
        <v>0.84050000000000002</v>
      </c>
      <c r="H207" s="18">
        <v>1.2726</v>
      </c>
      <c r="I207" s="21"/>
      <c r="J207" s="15">
        <v>-18346000</v>
      </c>
      <c r="K207" s="15">
        <v>-4937000</v>
      </c>
      <c r="L207" s="15">
        <v>6058000</v>
      </c>
      <c r="M207" s="15">
        <v>2115000</v>
      </c>
      <c r="N207" s="15">
        <v>13061000</v>
      </c>
      <c r="O207" s="12">
        <v>-0.23730000000000001</v>
      </c>
      <c r="P207" s="12">
        <v>-9.2399999999999996E-2</v>
      </c>
      <c r="Q207" s="12">
        <v>8.5800000000000001E-2</v>
      </c>
      <c r="R207" s="12">
        <v>2.1100000000000001E-2</v>
      </c>
      <c r="S207" s="12">
        <v>0.1225</v>
      </c>
      <c r="T207" s="9"/>
      <c r="U207" s="9"/>
      <c r="V207" s="9"/>
      <c r="W207" s="6">
        <v>-0.15540000000000001</v>
      </c>
      <c r="X207" s="6">
        <v>-0.1016</v>
      </c>
      <c r="Y207" s="6"/>
      <c r="Z207" s="3"/>
      <c r="AA207" s="3"/>
    </row>
    <row r="208" spans="1:29">
      <c r="A208" s="19" t="s">
        <v>94</v>
      </c>
      <c r="B208" s="19" t="s">
        <v>95</v>
      </c>
      <c r="C208" s="19">
        <f>COUNTIF(D208:H208,"&gt;0")</f>
        <v>5</v>
      </c>
      <c r="D208" s="18">
        <v>6.6199999999999995E-2</v>
      </c>
      <c r="E208" s="18">
        <v>0.35189999999999999</v>
      </c>
      <c r="F208" s="18">
        <v>0.35189999999999999</v>
      </c>
      <c r="G208" s="18">
        <v>0.36080000000000001</v>
      </c>
      <c r="H208" s="18">
        <v>0.36259999999999998</v>
      </c>
      <c r="I208" s="21"/>
      <c r="J208" s="15">
        <v>-876151000</v>
      </c>
      <c r="K208" s="15">
        <v>215416000</v>
      </c>
      <c r="L208" s="15">
        <v>66158000</v>
      </c>
      <c r="M208" s="15">
        <v>598331000</v>
      </c>
      <c r="N208" s="15">
        <v>755623000</v>
      </c>
      <c r="O208" s="12">
        <v>-0.6925</v>
      </c>
      <c r="P208" s="12">
        <v>0.16750000000000001</v>
      </c>
      <c r="Q208" s="12">
        <v>4.8500000000000001E-2</v>
      </c>
      <c r="R208" s="12">
        <v>0.45169999999999999</v>
      </c>
      <c r="S208" s="12">
        <v>0.60570000000000002</v>
      </c>
      <c r="T208" s="9"/>
      <c r="U208" s="9"/>
      <c r="V208" s="9"/>
      <c r="W208" s="6">
        <v>-0.43169999999999997</v>
      </c>
      <c r="X208" s="6">
        <v>-0.10580000000000001</v>
      </c>
      <c r="Y208" s="6"/>
      <c r="Z208" s="3"/>
      <c r="AA208" s="3"/>
    </row>
    <row r="209" spans="1:27">
      <c r="A209" s="19" t="s">
        <v>182</v>
      </c>
      <c r="B209" s="19" t="s">
        <v>183</v>
      </c>
      <c r="C209" s="19">
        <f>COUNTIF(D209:H209,"&gt;0")</f>
        <v>5</v>
      </c>
      <c r="D209" s="18">
        <v>9.4100000000000003E-2</v>
      </c>
      <c r="E209" s="18">
        <v>0.2792</v>
      </c>
      <c r="F209" s="18">
        <v>0.41499999999999998</v>
      </c>
      <c r="G209" s="18">
        <v>0.42309999999999998</v>
      </c>
      <c r="H209" s="18">
        <v>0.50390000000000001</v>
      </c>
      <c r="I209" s="21"/>
      <c r="J209" s="15">
        <v>-10539000</v>
      </c>
      <c r="K209" s="15">
        <v>244620000</v>
      </c>
      <c r="L209" s="15">
        <v>593153000</v>
      </c>
      <c r="M209" s="15">
        <v>831386000</v>
      </c>
      <c r="N209" s="15">
        <v>893999000</v>
      </c>
      <c r="O209" s="12">
        <v>-3.8999999999999998E-3</v>
      </c>
      <c r="P209" s="12">
        <v>7.6600000000000001E-2</v>
      </c>
      <c r="Q209" s="12">
        <v>0.1366</v>
      </c>
      <c r="R209" s="12">
        <v>0.1429</v>
      </c>
      <c r="S209" s="12">
        <v>0.16639999999999999</v>
      </c>
      <c r="T209" s="9"/>
      <c r="U209" s="9"/>
      <c r="V209" s="9"/>
      <c r="W209" s="6">
        <v>-0.39419999999999999</v>
      </c>
      <c r="X209" s="6">
        <v>-0.2006</v>
      </c>
      <c r="Y209" s="6">
        <v>-9.0899999999999995E-2</v>
      </c>
      <c r="Z209" s="3"/>
      <c r="AA209" s="3"/>
    </row>
    <row r="210" spans="1:27">
      <c r="A210" s="19" t="s">
        <v>204</v>
      </c>
      <c r="B210" s="19" t="s">
        <v>205</v>
      </c>
      <c r="C210" s="19">
        <f>COUNTIF(D210:H210,"&gt;0")</f>
        <v>5</v>
      </c>
      <c r="D210" s="18">
        <v>0.126</v>
      </c>
      <c r="E210" s="18">
        <v>0.23719999999999999</v>
      </c>
      <c r="F210" s="18">
        <v>0.38900000000000001</v>
      </c>
      <c r="G210" s="18">
        <v>0.38900000000000001</v>
      </c>
      <c r="H210" s="18">
        <v>3.0000000000000001E-3</v>
      </c>
      <c r="I210" s="21"/>
      <c r="J210" s="15">
        <v>-844424000</v>
      </c>
      <c r="K210" s="15">
        <v>20923000</v>
      </c>
      <c r="L210" s="15">
        <v>101136000</v>
      </c>
      <c r="M210" s="15">
        <v>-131747000</v>
      </c>
      <c r="N210" s="15">
        <v>198182000</v>
      </c>
      <c r="O210" s="12">
        <v>-6.4100000000000004E-2</v>
      </c>
      <c r="P210" s="12">
        <v>1.8E-3</v>
      </c>
      <c r="Q210" s="12">
        <v>7.4000000000000003E-3</v>
      </c>
      <c r="R210" s="12">
        <v>-1.2500000000000001E-2</v>
      </c>
      <c r="S210" s="12">
        <v>2.1999999999999999E-2</v>
      </c>
      <c r="T210" s="9"/>
      <c r="U210" s="9"/>
      <c r="V210" s="9"/>
      <c r="W210" s="6">
        <v>-0.31330000000000002</v>
      </c>
      <c r="X210" s="6">
        <v>-0.4824</v>
      </c>
      <c r="Y210" s="6">
        <v>-0.29360000000000003</v>
      </c>
      <c r="Z210" s="3"/>
      <c r="AA210" s="3"/>
    </row>
    <row r="211" spans="1:27">
      <c r="A211" s="19" t="s">
        <v>354</v>
      </c>
      <c r="B211" s="19" t="s">
        <v>355</v>
      </c>
      <c r="C211" s="19">
        <f>COUNTIF(D211:H211,"&gt;0")</f>
        <v>5</v>
      </c>
      <c r="D211" s="18">
        <v>2.47E-2</v>
      </c>
      <c r="E211" s="18">
        <v>7.4999999999999997E-3</v>
      </c>
      <c r="F211" s="18">
        <v>0.1072</v>
      </c>
      <c r="G211" s="18">
        <v>0.13700000000000001</v>
      </c>
      <c r="H211" s="18">
        <v>0.15210000000000001</v>
      </c>
      <c r="I211" s="21"/>
      <c r="J211" s="15">
        <v>-108173000</v>
      </c>
      <c r="K211" s="15">
        <v>-10782000</v>
      </c>
      <c r="L211" s="15">
        <v>495000</v>
      </c>
      <c r="M211" s="15">
        <v>56579000</v>
      </c>
      <c r="N211" s="15">
        <v>67410000</v>
      </c>
      <c r="O211" s="12">
        <v>-0.12590000000000001</v>
      </c>
      <c r="P211" s="12">
        <v>-1.3899999999999999E-2</v>
      </c>
      <c r="Q211" s="12">
        <v>6.9999999999999999E-4</v>
      </c>
      <c r="R211" s="12">
        <v>7.6600000000000001E-2</v>
      </c>
      <c r="S211" s="12">
        <v>0.1116</v>
      </c>
      <c r="T211" s="9"/>
      <c r="U211" s="9"/>
      <c r="V211" s="9"/>
      <c r="W211" s="6">
        <v>-0.43469999999999998</v>
      </c>
      <c r="X211" s="6">
        <v>-0.49690000000000001</v>
      </c>
      <c r="Y211" s="6">
        <v>-0.27929999999999999</v>
      </c>
      <c r="Z211" s="3"/>
      <c r="AA211" s="3"/>
    </row>
    <row r="212" spans="1:27">
      <c r="A212" s="19" t="s">
        <v>356</v>
      </c>
      <c r="B212" s="19" t="s">
        <v>357</v>
      </c>
      <c r="C212" s="19">
        <f>COUNTIF(D212:H212,"&gt;0")</f>
        <v>5</v>
      </c>
      <c r="D212" s="18">
        <v>2.47E-2</v>
      </c>
      <c r="E212" s="18">
        <v>7.4999999999999997E-3</v>
      </c>
      <c r="F212" s="18">
        <v>0.1072</v>
      </c>
      <c r="G212" s="18">
        <v>0.13700000000000001</v>
      </c>
      <c r="H212" s="18">
        <v>0.15210000000000001</v>
      </c>
      <c r="I212" s="21"/>
      <c r="J212" s="15">
        <v>-108173000</v>
      </c>
      <c r="K212" s="15">
        <v>-10782000</v>
      </c>
      <c r="L212" s="15">
        <v>495000</v>
      </c>
      <c r="M212" s="15">
        <v>56579000</v>
      </c>
      <c r="N212" s="15">
        <v>67410000</v>
      </c>
      <c r="O212" s="12">
        <v>-0.12590000000000001</v>
      </c>
      <c r="P212" s="12">
        <v>-1.3899999999999999E-2</v>
      </c>
      <c r="Q212" s="12">
        <v>6.9999999999999999E-4</v>
      </c>
      <c r="R212" s="12">
        <v>7.6600000000000001E-2</v>
      </c>
      <c r="S212" s="12">
        <v>0.1116</v>
      </c>
      <c r="T212" s="9"/>
      <c r="U212" s="9"/>
      <c r="V212" s="9"/>
      <c r="W212" s="6">
        <v>-0.43469999999999998</v>
      </c>
      <c r="X212" s="6">
        <v>-0.51129999999999998</v>
      </c>
      <c r="Y212" s="6">
        <v>-0.28070000000000001</v>
      </c>
      <c r="Z212" s="3"/>
      <c r="AA212" s="3"/>
    </row>
    <row r="213" spans="1:27">
      <c r="A213" s="19" t="s">
        <v>454</v>
      </c>
      <c r="B213" s="19" t="s">
        <v>455</v>
      </c>
      <c r="C213" s="19">
        <f>COUNTIF(D213:H213,"&gt;0")</f>
        <v>5</v>
      </c>
      <c r="D213" s="18">
        <v>8.5999999999999993E-2</v>
      </c>
      <c r="E213" s="18">
        <v>8.5999999999999993E-2</v>
      </c>
      <c r="F213" s="18">
        <v>6.9847999999999999</v>
      </c>
      <c r="G213" s="18">
        <v>1.0742</v>
      </c>
      <c r="H213" s="18">
        <v>4.1538000000000004</v>
      </c>
      <c r="I213" s="21"/>
      <c r="J213" s="15">
        <v>-6702000</v>
      </c>
      <c r="K213" s="15">
        <v>-19012000</v>
      </c>
      <c r="L213" s="15">
        <v>3943000</v>
      </c>
      <c r="M213" s="15">
        <v>12207000</v>
      </c>
      <c r="N213" s="15">
        <v>19362000</v>
      </c>
      <c r="O213" s="12">
        <v>-1.37E-2</v>
      </c>
      <c r="P213" s="12">
        <v>-4.5100000000000001E-2</v>
      </c>
      <c r="Q213" s="12">
        <v>7.9000000000000008E-3</v>
      </c>
      <c r="R213" s="12">
        <v>1.41E-2</v>
      </c>
      <c r="S213" s="12">
        <v>1.7100000000000001E-2</v>
      </c>
      <c r="T213" s="9"/>
      <c r="U213" s="9"/>
      <c r="V213" s="9"/>
      <c r="W213" s="6"/>
      <c r="X213" s="6"/>
      <c r="Y213" s="6"/>
      <c r="Z213" s="3"/>
      <c r="AA213" s="3"/>
    </row>
    <row r="214" spans="1:27">
      <c r="A214" s="19" t="s">
        <v>452</v>
      </c>
      <c r="B214" s="19" t="s">
        <v>453</v>
      </c>
      <c r="C214" s="19">
        <f>COUNTIF(D214:H214,"&gt;0")</f>
        <v>5</v>
      </c>
      <c r="D214" s="18">
        <v>7.8200000000000006E-2</v>
      </c>
      <c r="E214" s="18">
        <v>7.8200000000000006E-2</v>
      </c>
      <c r="F214" s="18">
        <v>6.3498000000000001</v>
      </c>
      <c r="G214" s="18">
        <v>0.97660000000000002</v>
      </c>
      <c r="H214" s="18">
        <v>3.7761999999999998</v>
      </c>
      <c r="I214" s="21"/>
      <c r="J214" s="15">
        <v>-6702000</v>
      </c>
      <c r="K214" s="15">
        <v>-19012000</v>
      </c>
      <c r="L214" s="15">
        <v>3943000</v>
      </c>
      <c r="M214" s="15">
        <v>12207000</v>
      </c>
      <c r="N214" s="15">
        <v>19362000</v>
      </c>
      <c r="O214" s="12">
        <v>-1.37E-2</v>
      </c>
      <c r="P214" s="12">
        <v>-4.5100000000000001E-2</v>
      </c>
      <c r="Q214" s="12">
        <v>7.9000000000000008E-3</v>
      </c>
      <c r="R214" s="12">
        <v>1.41E-2</v>
      </c>
      <c r="S214" s="12">
        <v>1.7100000000000001E-2</v>
      </c>
      <c r="T214" s="9"/>
      <c r="U214" s="9"/>
      <c r="V214" s="9"/>
      <c r="W214" s="6"/>
      <c r="X214" s="6"/>
      <c r="Y214" s="6"/>
      <c r="Z214" s="3"/>
      <c r="AA214" s="3"/>
    </row>
    <row r="215" spans="1:27">
      <c r="A215" s="19" t="s">
        <v>408</v>
      </c>
      <c r="B215" s="19" t="s">
        <v>409</v>
      </c>
      <c r="C215" s="19">
        <f>COUNTIF(D215:H215,"&gt;0")</f>
        <v>5</v>
      </c>
      <c r="D215" s="18">
        <v>4.8599999999999997E-2</v>
      </c>
      <c r="E215" s="18">
        <v>4.8599999999999997E-2</v>
      </c>
      <c r="F215" s="18">
        <v>0.3</v>
      </c>
      <c r="G215" s="18">
        <v>0.36680000000000001</v>
      </c>
      <c r="H215" s="18">
        <v>0.1603</v>
      </c>
      <c r="I215" s="21"/>
      <c r="J215" s="15">
        <v>-1919000</v>
      </c>
      <c r="K215" s="15">
        <v>-1936000</v>
      </c>
      <c r="L215" s="15">
        <v>22015000</v>
      </c>
      <c r="M215" s="15">
        <v>46228000</v>
      </c>
      <c r="N215" s="15">
        <v>31522000</v>
      </c>
      <c r="O215" s="12">
        <v>-5.5999999999999999E-3</v>
      </c>
      <c r="P215" s="12">
        <v>-5.4000000000000003E-3</v>
      </c>
      <c r="Q215" s="12">
        <v>5.5399999999999998E-2</v>
      </c>
      <c r="R215" s="12">
        <v>0.1118</v>
      </c>
      <c r="S215" s="12">
        <v>7.2700000000000001E-2</v>
      </c>
      <c r="T215" s="9"/>
      <c r="U215" s="9"/>
      <c r="V215" s="9"/>
      <c r="W215" s="6"/>
      <c r="X215" s="6"/>
      <c r="Y215" s="6"/>
      <c r="Z215" s="3"/>
      <c r="AA215" s="3"/>
    </row>
    <row r="216" spans="1:27">
      <c r="A216" s="19" t="s">
        <v>406</v>
      </c>
      <c r="B216" s="19" t="s">
        <v>407</v>
      </c>
      <c r="C216" s="19">
        <f>COUNTIF(D216:H216,"&gt;0")</f>
        <v>5</v>
      </c>
      <c r="D216" s="18">
        <v>0.14410000000000001</v>
      </c>
      <c r="E216" s="18">
        <v>0.14410000000000001</v>
      </c>
      <c r="F216" s="18">
        <v>0.18360000000000001</v>
      </c>
      <c r="G216" s="18">
        <v>0.41810000000000003</v>
      </c>
      <c r="H216" s="18">
        <v>0.26840000000000003</v>
      </c>
      <c r="I216" s="21"/>
      <c r="J216" s="15">
        <v>-531594000</v>
      </c>
      <c r="K216" s="15">
        <v>-456443000</v>
      </c>
      <c r="L216" s="15">
        <v>292905000</v>
      </c>
      <c r="M216" s="15">
        <v>211790000</v>
      </c>
      <c r="N216" s="15">
        <v>285449000</v>
      </c>
      <c r="O216" s="12">
        <v>-1.726</v>
      </c>
      <c r="P216" s="12">
        <v>-1.3382000000000001</v>
      </c>
      <c r="Q216" s="12">
        <v>0.2303</v>
      </c>
      <c r="R216" s="12">
        <v>0.1326</v>
      </c>
      <c r="S216" s="12">
        <v>0.15579999999999999</v>
      </c>
      <c r="T216" s="9"/>
      <c r="U216" s="9"/>
      <c r="V216" s="9"/>
      <c r="W216" s="6"/>
      <c r="X216" s="6"/>
      <c r="Y216" s="6"/>
      <c r="Z216" s="3"/>
      <c r="AA216" s="3"/>
    </row>
    <row r="217" spans="1:27">
      <c r="A217" s="19" t="s">
        <v>362</v>
      </c>
      <c r="B217" s="19" t="s">
        <v>363</v>
      </c>
      <c r="C217" s="19">
        <f>COUNTIF(D217:H217,"&gt;0")</f>
        <v>5</v>
      </c>
      <c r="D217" s="18">
        <v>0.23699999999999999</v>
      </c>
      <c r="E217" s="18">
        <v>0.23699999999999999</v>
      </c>
      <c r="F217" s="18">
        <v>0.38300000000000001</v>
      </c>
      <c r="G217" s="18">
        <v>0.5242</v>
      </c>
      <c r="H217" s="18">
        <v>1.0868</v>
      </c>
      <c r="I217" s="21"/>
      <c r="J217" s="15">
        <v>-93669000</v>
      </c>
      <c r="K217" s="15">
        <v>-75271000</v>
      </c>
      <c r="L217" s="15">
        <v>10030000</v>
      </c>
      <c r="M217" s="15">
        <v>77487000</v>
      </c>
      <c r="N217" s="15">
        <v>129787000</v>
      </c>
      <c r="O217" s="12">
        <v>-0.32329999999999998</v>
      </c>
      <c r="P217" s="12">
        <v>-0.19500000000000001</v>
      </c>
      <c r="Q217" s="12">
        <v>1.7999999999999999E-2</v>
      </c>
      <c r="R217" s="12">
        <v>0.1084</v>
      </c>
      <c r="S217" s="12">
        <v>0.17219999999999999</v>
      </c>
      <c r="T217" s="9"/>
      <c r="U217" s="9"/>
      <c r="V217" s="9"/>
      <c r="W217" s="6"/>
      <c r="X217" s="6"/>
      <c r="Y217" s="6"/>
      <c r="Z217" s="3"/>
      <c r="AA217" s="3"/>
    </row>
    <row r="218" spans="1:27">
      <c r="A218" s="19" t="s">
        <v>340</v>
      </c>
      <c r="B218" s="19" t="s">
        <v>341</v>
      </c>
      <c r="C218" s="19">
        <f>COUNTIF(D218:H218,"&gt;0")</f>
        <v>5</v>
      </c>
      <c r="D218" s="18">
        <v>2.5700000000000001E-2</v>
      </c>
      <c r="E218" s="18">
        <v>6.8199999999999997E-2</v>
      </c>
      <c r="F218" s="18">
        <v>6.8199999999999997E-2</v>
      </c>
      <c r="G218" s="18">
        <v>4.5499999999999999E-2</v>
      </c>
      <c r="H218" s="18">
        <v>8.7599999999999997E-2</v>
      </c>
      <c r="I218" s="21"/>
      <c r="J218" s="15">
        <v>-47551000</v>
      </c>
      <c r="K218" s="15">
        <v>8838000</v>
      </c>
      <c r="L218" s="15">
        <v>-79881000</v>
      </c>
      <c r="M218" s="15">
        <v>23271000</v>
      </c>
      <c r="N218" s="15">
        <v>15590000</v>
      </c>
      <c r="O218" s="12">
        <v>-2.4799999999999999E-2</v>
      </c>
      <c r="P218" s="12">
        <v>5.1000000000000004E-3</v>
      </c>
      <c r="Q218" s="12">
        <v>-4.3299999999999998E-2</v>
      </c>
      <c r="R218" s="12">
        <v>0.01</v>
      </c>
      <c r="S218" s="12">
        <v>6.1000000000000004E-3</v>
      </c>
      <c r="T218" s="9"/>
      <c r="U218" s="9"/>
      <c r="V218" s="9"/>
      <c r="W218" s="6">
        <v>-0.17369999999999999</v>
      </c>
      <c r="X218" s="6"/>
      <c r="Y218" s="6">
        <v>-0.23519999999999999</v>
      </c>
      <c r="Z218" s="3"/>
      <c r="AA218" s="3"/>
    </row>
    <row r="219" spans="1:27">
      <c r="A219" s="19" t="s">
        <v>330</v>
      </c>
      <c r="B219" s="19" t="s">
        <v>331</v>
      </c>
      <c r="C219" s="19">
        <f>COUNTIF(D219:H219,"&gt;0")</f>
        <v>5</v>
      </c>
      <c r="D219" s="18">
        <v>0.06</v>
      </c>
      <c r="E219" s="18">
        <v>0.42149999999999999</v>
      </c>
      <c r="F219" s="18">
        <v>0.4904</v>
      </c>
      <c r="G219" s="18">
        <v>0.59660000000000002</v>
      </c>
      <c r="H219" s="18">
        <v>0.98829999999999996</v>
      </c>
      <c r="I219" s="21"/>
      <c r="J219" s="15">
        <v>-228383000</v>
      </c>
      <c r="K219" s="15">
        <v>-28514000</v>
      </c>
      <c r="L219" s="15">
        <v>40757000</v>
      </c>
      <c r="M219" s="15">
        <v>95761000</v>
      </c>
      <c r="N219" s="15">
        <v>147304000</v>
      </c>
      <c r="O219" s="12">
        <v>-0.2326</v>
      </c>
      <c r="P219" s="12">
        <v>-2.9499999999999998E-2</v>
      </c>
      <c r="Q219" s="12">
        <v>4.2099999999999999E-2</v>
      </c>
      <c r="R219" s="12">
        <v>0.10150000000000001</v>
      </c>
      <c r="S219" s="12">
        <v>0.19520000000000001</v>
      </c>
      <c r="T219" s="9"/>
      <c r="U219" s="9"/>
      <c r="V219" s="9"/>
      <c r="W219" s="6"/>
      <c r="X219" s="6"/>
      <c r="Y219" s="6"/>
      <c r="Z219" s="3"/>
      <c r="AA219" s="3"/>
    </row>
    <row r="220" spans="1:27">
      <c r="A220" s="19" t="s">
        <v>278</v>
      </c>
      <c r="B220" s="19" t="s">
        <v>279</v>
      </c>
      <c r="C220" s="19">
        <f>COUNTIF(D220:H220,"&gt;0")</f>
        <v>5</v>
      </c>
      <c r="D220" s="18">
        <v>0.1022</v>
      </c>
      <c r="E220" s="18">
        <v>0.1022</v>
      </c>
      <c r="F220" s="18">
        <v>1.3615999999999999</v>
      </c>
      <c r="G220" s="18">
        <v>0.97840000000000005</v>
      </c>
      <c r="H220" s="18">
        <v>0.70879999999999999</v>
      </c>
      <c r="I220" s="21"/>
      <c r="J220" s="15">
        <v>-34257000</v>
      </c>
      <c r="K220" s="15">
        <v>-22124000</v>
      </c>
      <c r="L220" s="15">
        <v>6237000</v>
      </c>
      <c r="M220" s="15">
        <v>132684000</v>
      </c>
      <c r="N220" s="15">
        <v>62098000</v>
      </c>
      <c r="O220" s="12">
        <v>-5.9200000000000003E-2</v>
      </c>
      <c r="P220" s="12">
        <v>-4.65E-2</v>
      </c>
      <c r="Q220" s="12">
        <v>8.8000000000000005E-3</v>
      </c>
      <c r="R220" s="12">
        <v>0.14649999999999999</v>
      </c>
      <c r="S220" s="12">
        <v>0.10440000000000001</v>
      </c>
      <c r="T220" s="9"/>
      <c r="U220" s="9"/>
      <c r="V220" s="9"/>
      <c r="W220" s="6"/>
      <c r="X220" s="6"/>
      <c r="Y220" s="6"/>
      <c r="Z220" s="3"/>
      <c r="AA220" s="3"/>
    </row>
    <row r="221" spans="1:27">
      <c r="A221" s="19" t="s">
        <v>258</v>
      </c>
      <c r="B221" s="19" t="s">
        <v>259</v>
      </c>
      <c r="C221" s="19">
        <f>COUNTIF(D221:H221,"&gt;0")</f>
        <v>5</v>
      </c>
      <c r="D221" s="18">
        <v>0.23319999999999999</v>
      </c>
      <c r="E221" s="18">
        <v>0.52690000000000003</v>
      </c>
      <c r="F221" s="18">
        <v>0.3695</v>
      </c>
      <c r="G221" s="18">
        <v>0.47049999999999997</v>
      </c>
      <c r="H221" s="18">
        <v>0.63849999999999996</v>
      </c>
      <c r="I221" s="21"/>
      <c r="J221" s="15">
        <v>-309123000</v>
      </c>
      <c r="K221" s="15">
        <v>-103207000</v>
      </c>
      <c r="L221" s="15">
        <v>68873000</v>
      </c>
      <c r="M221" s="15">
        <v>210757000</v>
      </c>
      <c r="N221" s="15">
        <v>304121000</v>
      </c>
      <c r="O221" s="12">
        <v>-0.59660000000000002</v>
      </c>
      <c r="P221" s="12">
        <v>-0.1144</v>
      </c>
      <c r="Q221" s="12">
        <v>5.2699999999999997E-2</v>
      </c>
      <c r="R221" s="12">
        <v>0.1142</v>
      </c>
      <c r="S221" s="12">
        <v>0.15640000000000001</v>
      </c>
      <c r="T221" s="9"/>
      <c r="U221" s="9"/>
      <c r="V221" s="9"/>
      <c r="W221" s="6"/>
      <c r="X221" s="6"/>
      <c r="Y221" s="6"/>
      <c r="Z221" s="3"/>
      <c r="AA221" s="3"/>
    </row>
    <row r="222" spans="1:27">
      <c r="A222" s="19" t="s">
        <v>242</v>
      </c>
      <c r="B222" s="19" t="s">
        <v>243</v>
      </c>
      <c r="C222" s="19">
        <f>COUNTIF(D222:H222,"&gt;0")</f>
        <v>5</v>
      </c>
      <c r="D222" s="18">
        <v>0.40489999999999998</v>
      </c>
      <c r="E222" s="18">
        <v>0.40489999999999998</v>
      </c>
      <c r="F222" s="18">
        <v>0.69410000000000005</v>
      </c>
      <c r="G222" s="18">
        <v>0.69410000000000005</v>
      </c>
      <c r="H222" s="18">
        <v>2.6023999999999998</v>
      </c>
      <c r="I222" s="21"/>
      <c r="J222" s="15">
        <v>-850137000</v>
      </c>
      <c r="K222" s="15">
        <v>-1161725000</v>
      </c>
      <c r="L222" s="15">
        <v>70979000</v>
      </c>
      <c r="M222" s="15">
        <v>-43725000</v>
      </c>
      <c r="N222" s="15">
        <v>867678000</v>
      </c>
      <c r="O222" s="12">
        <v>-1.3964000000000001</v>
      </c>
      <c r="P222" s="12">
        <v>-1.2686999999999999</v>
      </c>
      <c r="Q222" s="12">
        <v>3.09E-2</v>
      </c>
      <c r="R222" s="12">
        <v>-2.0299999999999999E-2</v>
      </c>
      <c r="S222" s="12">
        <v>0.34970000000000001</v>
      </c>
      <c r="T222" s="9"/>
      <c r="U222" s="9"/>
      <c r="V222" s="9"/>
      <c r="W222" s="6"/>
      <c r="X222" s="6"/>
      <c r="Y222" s="6"/>
      <c r="Z222" s="3"/>
      <c r="AA222" s="3"/>
    </row>
    <row r="223" spans="1:27">
      <c r="A223" s="19" t="s">
        <v>226</v>
      </c>
      <c r="B223" s="19" t="s">
        <v>227</v>
      </c>
      <c r="C223" s="19">
        <f>COUNTIF(D223:H223,"&gt;0")</f>
        <v>5</v>
      </c>
      <c r="D223" s="18">
        <v>0.1709</v>
      </c>
      <c r="E223" s="18">
        <v>0.1709</v>
      </c>
      <c r="F223" s="18">
        <v>0.2621</v>
      </c>
      <c r="G223" s="18">
        <v>0.28870000000000001</v>
      </c>
      <c r="H223" s="18">
        <v>0.2616</v>
      </c>
      <c r="I223" s="21"/>
      <c r="J223" s="15">
        <v>-343437000</v>
      </c>
      <c r="K223" s="15">
        <v>39892000</v>
      </c>
      <c r="L223" s="15">
        <v>149202000</v>
      </c>
      <c r="M223" s="15">
        <v>273897000</v>
      </c>
      <c r="N223" s="15">
        <v>328347000</v>
      </c>
      <c r="O223" s="12">
        <v>-0.21679999999999999</v>
      </c>
      <c r="P223" s="12">
        <v>2.29E-2</v>
      </c>
      <c r="Q223" s="12">
        <v>6.7699999999999996E-2</v>
      </c>
      <c r="R223" s="12">
        <v>0.1242</v>
      </c>
      <c r="S223" s="12">
        <v>0.13350000000000001</v>
      </c>
      <c r="T223" s="9"/>
      <c r="U223" s="9"/>
      <c r="V223" s="9"/>
      <c r="W223" s="6"/>
      <c r="X223" s="6"/>
      <c r="Y223" s="6"/>
      <c r="Z223" s="3"/>
      <c r="AA223" s="3"/>
    </row>
    <row r="224" spans="1:27">
      <c r="A224" s="19" t="s">
        <v>186</v>
      </c>
      <c r="B224" s="19" t="s">
        <v>187</v>
      </c>
      <c r="C224" s="19">
        <f>COUNTIF(D224:H224,"&gt;0")</f>
        <v>5</v>
      </c>
      <c r="D224" s="18">
        <v>0.27339999999999998</v>
      </c>
      <c r="E224" s="18">
        <v>0.27339999999999998</v>
      </c>
      <c r="F224" s="18">
        <v>0.45240000000000002</v>
      </c>
      <c r="G224" s="18">
        <v>0.60919999999999996</v>
      </c>
      <c r="H224" s="18">
        <v>0.3639</v>
      </c>
      <c r="I224" s="21"/>
      <c r="J224" s="15">
        <v>-137435000</v>
      </c>
      <c r="K224" s="15">
        <v>-1397000</v>
      </c>
      <c r="L224" s="15">
        <v>156210000</v>
      </c>
      <c r="M224" s="15">
        <v>232216000</v>
      </c>
      <c r="N224" s="15">
        <v>236454000</v>
      </c>
      <c r="O224" s="12">
        <v>-0.18279999999999999</v>
      </c>
      <c r="P224" s="12">
        <v>-1E-3</v>
      </c>
      <c r="Q224" s="12">
        <v>9.9500000000000005E-2</v>
      </c>
      <c r="R224" s="12">
        <v>0.1265</v>
      </c>
      <c r="S224" s="12">
        <v>0.1356</v>
      </c>
      <c r="T224" s="9"/>
      <c r="U224" s="9"/>
      <c r="V224" s="9"/>
      <c r="W224" s="6"/>
      <c r="X224" s="6"/>
      <c r="Y224" s="6"/>
      <c r="Z224" s="3"/>
      <c r="AA224" s="3"/>
    </row>
    <row r="225" spans="1:27">
      <c r="A225" s="19" t="s">
        <v>78</v>
      </c>
      <c r="B225" s="19" t="s">
        <v>79</v>
      </c>
      <c r="C225" s="19">
        <f>COUNTIF(D225:H225,"&gt;0")</f>
        <v>5</v>
      </c>
      <c r="D225" s="18">
        <v>0.64229999999999998</v>
      </c>
      <c r="E225" s="18">
        <v>0.7641</v>
      </c>
      <c r="F225" s="18">
        <v>1.1998</v>
      </c>
      <c r="G225" s="18">
        <v>0.94840000000000002</v>
      </c>
      <c r="H225" s="18">
        <v>0.88349999999999995</v>
      </c>
      <c r="I225" s="21"/>
      <c r="J225" s="15">
        <v>-1098854000</v>
      </c>
      <c r="K225" s="15">
        <v>-367339000</v>
      </c>
      <c r="L225" s="15">
        <v>3130858000</v>
      </c>
      <c r="M225" s="15">
        <v>2224877000</v>
      </c>
      <c r="N225" s="15">
        <v>1066837000</v>
      </c>
      <c r="O225" s="12">
        <v>-3.2800000000000003E-2</v>
      </c>
      <c r="P225" s="12">
        <v>-1.09E-2</v>
      </c>
      <c r="Q225" s="12">
        <v>9.7199999999999995E-2</v>
      </c>
      <c r="R225" s="12">
        <v>7.6700000000000004E-2</v>
      </c>
      <c r="S225" s="12">
        <v>3.5000000000000003E-2</v>
      </c>
      <c r="T225" s="9"/>
      <c r="U225" s="9"/>
      <c r="V225" s="9"/>
      <c r="W225" s="6"/>
      <c r="X225" s="6"/>
      <c r="Y225" s="6"/>
      <c r="Z225" s="3"/>
      <c r="AA225" s="3"/>
    </row>
    <row r="226" spans="1:27">
      <c r="A226" s="19" t="s">
        <v>60</v>
      </c>
      <c r="B226" s="19" t="s">
        <v>61</v>
      </c>
      <c r="C226" s="19">
        <f>COUNTIF(D226:H226,"&gt;0")</f>
        <v>5</v>
      </c>
      <c r="D226" s="18">
        <v>0.30159999999999998</v>
      </c>
      <c r="E226" s="18">
        <v>0.60160000000000002</v>
      </c>
      <c r="F226" s="18">
        <v>0.33</v>
      </c>
      <c r="G226" s="18">
        <v>0.29859999999999998</v>
      </c>
      <c r="H226" s="18">
        <v>0.63039999999999996</v>
      </c>
      <c r="I226" s="21"/>
      <c r="J226" s="15">
        <v>49382000</v>
      </c>
      <c r="K226" s="15">
        <v>23514000</v>
      </c>
      <c r="L226" s="15">
        <v>104273000</v>
      </c>
      <c r="M226" s="15">
        <v>-202328000</v>
      </c>
      <c r="N226" s="15">
        <v>86918000</v>
      </c>
      <c r="O226" s="12">
        <v>1.7999999999999999E-2</v>
      </c>
      <c r="P226" s="12">
        <v>7.1000000000000004E-3</v>
      </c>
      <c r="Q226" s="12">
        <v>2.6599999999999999E-2</v>
      </c>
      <c r="R226" s="12">
        <v>-6.6100000000000006E-2</v>
      </c>
      <c r="S226" s="12">
        <v>3.09E-2</v>
      </c>
      <c r="T226" s="9"/>
      <c r="U226" s="9">
        <v>-0.18360000000000001</v>
      </c>
      <c r="V226" s="9">
        <v>3.0099999999999998E-2</v>
      </c>
      <c r="W226" s="6"/>
      <c r="X226" s="6"/>
      <c r="Y226" s="6"/>
      <c r="Z226" s="3"/>
      <c r="AA226" s="3"/>
    </row>
    <row r="227" spans="1:27">
      <c r="A227" s="19" t="s">
        <v>12</v>
      </c>
      <c r="B227" s="19" t="s">
        <v>13</v>
      </c>
      <c r="C227" s="19">
        <f>COUNTIF(D227:H227,"&gt;0")</f>
        <v>5</v>
      </c>
      <c r="D227" s="18">
        <v>7.3200000000000001E-2</v>
      </c>
      <c r="E227" s="18">
        <v>7.3200000000000001E-2</v>
      </c>
      <c r="F227" s="18">
        <v>7.2599999999999998E-2</v>
      </c>
      <c r="G227" s="18">
        <v>0.13300000000000001</v>
      </c>
      <c r="H227" s="18">
        <v>3.0200000000000001E-2</v>
      </c>
      <c r="I227" s="21"/>
      <c r="J227" s="15">
        <v>154000</v>
      </c>
      <c r="K227" s="15">
        <v>225146000</v>
      </c>
      <c r="L227" s="15">
        <v>54281000</v>
      </c>
      <c r="M227" s="15">
        <v>-177884000</v>
      </c>
      <c r="N227" s="15">
        <v>150571000</v>
      </c>
      <c r="O227" s="12"/>
      <c r="P227" s="12">
        <v>-2.8E-3</v>
      </c>
      <c r="Q227" s="12">
        <v>4.0000000000000001E-3</v>
      </c>
      <c r="R227" s="12">
        <v>-1.6799999999999999E-2</v>
      </c>
      <c r="S227" s="12">
        <v>1.67E-2</v>
      </c>
      <c r="T227" s="9"/>
      <c r="U227" s="9">
        <v>-0.67700000000000005</v>
      </c>
      <c r="V227" s="9">
        <v>-0.50890000000000002</v>
      </c>
      <c r="W227" s="6"/>
      <c r="X227" s="6"/>
      <c r="Y227" s="6"/>
      <c r="Z227" s="3"/>
      <c r="AA227" s="3"/>
    </row>
  </sheetData>
  <autoFilter ref="A3:AC3">
    <sortState ref="A4:AC227">
      <sortCondition descending="1" ref="AB3"/>
    </sortState>
  </autoFilter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dividendos confiáveis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Nigri</dc:creator>
  <cp:lastModifiedBy>Daniel Nigri</cp:lastModifiedBy>
  <dcterms:created xsi:type="dcterms:W3CDTF">2018-05-07T02:11:59Z</dcterms:created>
  <dcterms:modified xsi:type="dcterms:W3CDTF">2018-06-18T02:00:48Z</dcterms:modified>
</cp:coreProperties>
</file>