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 defaultThemeVersion="124226"/>
  <bookViews>
    <workbookView xWindow="360" yWindow="150" windowWidth="27795" windowHeight="12090"/>
  </bookViews>
  <sheets>
    <sheet name="Plan1" sheetId="1" r:id="rId1"/>
    <sheet name="Plan2" sheetId="2" r:id="rId2"/>
    <sheet name="Plan3" sheetId="3" r:id="rId3"/>
  </sheets>
  <calcPr calcId="144525"/>
  <fileRecoveryPr repairLoad="1"/>
</workbook>
</file>

<file path=xl/calcChain.xml><?xml version="1.0" encoding="utf-8"?>
<calcChain xmlns="http://schemas.openxmlformats.org/spreadsheetml/2006/main">
  <c r="J15" i="1" l="1"/>
  <c r="F4" i="1" l="1"/>
  <c r="E168" i="1" l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113" i="1" l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98" i="1" l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39" i="1" l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9" i="1"/>
  <c r="C9" i="1" s="1"/>
  <c r="D9" i="1" l="1"/>
  <c r="F9" i="1" l="1"/>
  <c r="C10" i="1"/>
  <c r="D10" i="1" l="1"/>
  <c r="C11" i="1"/>
  <c r="F10" i="1" l="1"/>
  <c r="D11" i="1"/>
  <c r="C12" i="1"/>
  <c r="C13" i="1" s="1"/>
  <c r="F11" i="1" l="1"/>
  <c r="D12" i="1"/>
  <c r="F12" i="1" l="1"/>
  <c r="D13" i="1"/>
  <c r="C14" i="1"/>
  <c r="F13" i="1" l="1"/>
  <c r="D14" i="1"/>
  <c r="C15" i="1"/>
  <c r="F14" i="1" l="1"/>
  <c r="D15" i="1"/>
  <c r="C16" i="1"/>
  <c r="C17" i="1" s="1"/>
  <c r="F15" i="1" l="1"/>
  <c r="D16" i="1"/>
  <c r="C18" i="1"/>
  <c r="F16" i="1" l="1"/>
  <c r="D17" i="1"/>
  <c r="C19" i="1"/>
  <c r="F17" i="1" l="1"/>
  <c r="D18" i="1"/>
  <c r="F18" i="1" l="1"/>
  <c r="D19" i="1"/>
  <c r="C20" i="1"/>
  <c r="F19" i="1" l="1"/>
  <c r="D20" i="1"/>
  <c r="C21" i="1"/>
  <c r="F20" i="1" l="1"/>
  <c r="D21" i="1"/>
  <c r="C22" i="1"/>
  <c r="F21" i="1" l="1"/>
  <c r="D22" i="1"/>
  <c r="C23" i="1"/>
  <c r="F22" i="1" l="1"/>
  <c r="D23" i="1"/>
  <c r="C24" i="1"/>
  <c r="F23" i="1" l="1"/>
  <c r="D24" i="1"/>
  <c r="C25" i="1"/>
  <c r="F24" i="1" l="1"/>
  <c r="D25" i="1"/>
  <c r="C26" i="1"/>
  <c r="F25" i="1" l="1"/>
  <c r="D26" i="1"/>
  <c r="C27" i="1"/>
  <c r="F26" i="1" l="1"/>
  <c r="D27" i="1"/>
  <c r="C28" i="1"/>
  <c r="F27" i="1" l="1"/>
  <c r="D28" i="1"/>
  <c r="C29" i="1"/>
  <c r="F28" i="1" l="1"/>
  <c r="D29" i="1"/>
  <c r="C30" i="1"/>
  <c r="F29" i="1" l="1"/>
  <c r="D30" i="1"/>
  <c r="C31" i="1"/>
  <c r="F30" i="1" l="1"/>
  <c r="D31" i="1"/>
  <c r="C32" i="1"/>
  <c r="F31" i="1" l="1"/>
  <c r="D32" i="1"/>
  <c r="C33" i="1"/>
  <c r="F32" i="1" l="1"/>
  <c r="D33" i="1"/>
  <c r="C34" i="1"/>
  <c r="F33" i="1" l="1"/>
  <c r="D34" i="1"/>
  <c r="C35" i="1"/>
  <c r="F34" i="1" l="1"/>
  <c r="D35" i="1"/>
  <c r="C36" i="1"/>
  <c r="F35" i="1" l="1"/>
  <c r="D36" i="1"/>
  <c r="C37" i="1"/>
  <c r="F36" i="1" l="1"/>
  <c r="D37" i="1"/>
  <c r="C38" i="1"/>
  <c r="F37" i="1" l="1"/>
  <c r="D38" i="1"/>
  <c r="C39" i="1"/>
  <c r="F38" i="1" l="1"/>
  <c r="D39" i="1"/>
  <c r="C40" i="1"/>
  <c r="F39" i="1" l="1"/>
  <c r="D40" i="1"/>
  <c r="C41" i="1"/>
  <c r="F40" i="1" l="1"/>
  <c r="D41" i="1"/>
  <c r="C42" i="1"/>
  <c r="F41" i="1" l="1"/>
  <c r="D42" i="1"/>
  <c r="C43" i="1"/>
  <c r="F42" i="1" l="1"/>
  <c r="D43" i="1"/>
  <c r="C44" i="1"/>
  <c r="F43" i="1" l="1"/>
  <c r="D44" i="1"/>
  <c r="C45" i="1"/>
  <c r="F44" i="1" l="1"/>
  <c r="D45" i="1"/>
  <c r="C46" i="1"/>
  <c r="F45" i="1" l="1"/>
  <c r="D46" i="1"/>
  <c r="C47" i="1"/>
  <c r="F46" i="1" l="1"/>
  <c r="D47" i="1"/>
  <c r="C48" i="1"/>
  <c r="F47" i="1" l="1"/>
  <c r="D48" i="1"/>
  <c r="C49" i="1"/>
  <c r="F48" i="1" l="1"/>
  <c r="D49" i="1"/>
  <c r="C50" i="1"/>
  <c r="F49" i="1" l="1"/>
  <c r="D50" i="1"/>
  <c r="C51" i="1"/>
  <c r="F50" i="1" l="1"/>
  <c r="D51" i="1"/>
  <c r="C52" i="1"/>
  <c r="F51" i="1" l="1"/>
  <c r="D52" i="1"/>
  <c r="C53" i="1"/>
  <c r="F52" i="1" l="1"/>
  <c r="D53" i="1"/>
  <c r="C54" i="1"/>
  <c r="F53" i="1" l="1"/>
  <c r="D54" i="1"/>
  <c r="C55" i="1"/>
  <c r="F54" i="1" l="1"/>
  <c r="D55" i="1"/>
  <c r="C56" i="1"/>
  <c r="F55" i="1" l="1"/>
  <c r="D56" i="1"/>
  <c r="C57" i="1"/>
  <c r="F56" i="1" l="1"/>
  <c r="D57" i="1"/>
  <c r="C58" i="1"/>
  <c r="F57" i="1" l="1"/>
  <c r="D58" i="1"/>
  <c r="C59" i="1"/>
  <c r="F58" i="1" l="1"/>
  <c r="D59" i="1"/>
  <c r="C60" i="1"/>
  <c r="F59" i="1" l="1"/>
  <c r="D60" i="1"/>
  <c r="C61" i="1"/>
  <c r="F60" i="1" l="1"/>
  <c r="D61" i="1"/>
  <c r="C62" i="1"/>
  <c r="F61" i="1" l="1"/>
  <c r="D62" i="1"/>
  <c r="C63" i="1"/>
  <c r="F62" i="1" l="1"/>
  <c r="D63" i="1"/>
  <c r="C64" i="1"/>
  <c r="F63" i="1" l="1"/>
  <c r="D64" i="1"/>
  <c r="C65" i="1"/>
  <c r="F64" i="1" l="1"/>
  <c r="D65" i="1"/>
  <c r="C66" i="1"/>
  <c r="F65" i="1" l="1"/>
  <c r="D66" i="1"/>
  <c r="C67" i="1"/>
  <c r="F66" i="1" l="1"/>
  <c r="D67" i="1"/>
  <c r="C68" i="1"/>
  <c r="F67" i="1" l="1"/>
  <c r="D68" i="1"/>
  <c r="C69" i="1"/>
  <c r="F68" i="1" l="1"/>
  <c r="D69" i="1"/>
  <c r="C70" i="1"/>
  <c r="F69" i="1" l="1"/>
  <c r="D70" i="1"/>
  <c r="C71" i="1"/>
  <c r="F70" i="1" l="1"/>
  <c r="D71" i="1"/>
  <c r="C72" i="1"/>
  <c r="F71" i="1" l="1"/>
  <c r="D72" i="1"/>
  <c r="C73" i="1"/>
  <c r="F72" i="1" l="1"/>
  <c r="D73" i="1"/>
  <c r="C74" i="1"/>
  <c r="F73" i="1" l="1"/>
  <c r="D74" i="1"/>
  <c r="F74" i="1" s="1"/>
  <c r="C75" i="1"/>
  <c r="D75" i="1" l="1"/>
  <c r="F75" i="1" s="1"/>
  <c r="C76" i="1"/>
  <c r="D76" i="1" l="1"/>
  <c r="F76" i="1" s="1"/>
  <c r="C77" i="1"/>
  <c r="D77" i="1" l="1"/>
  <c r="F77" i="1" s="1"/>
  <c r="C78" i="1"/>
  <c r="D78" i="1" l="1"/>
  <c r="F78" i="1" s="1"/>
  <c r="C79" i="1"/>
  <c r="D79" i="1" l="1"/>
  <c r="F79" i="1" s="1"/>
  <c r="C80" i="1"/>
  <c r="D80" i="1" l="1"/>
  <c r="F80" i="1" s="1"/>
  <c r="C81" i="1"/>
  <c r="D81" i="1" l="1"/>
  <c r="F81" i="1" s="1"/>
  <c r="C82" i="1"/>
  <c r="D82" i="1" l="1"/>
  <c r="F82" i="1" s="1"/>
  <c r="C83" i="1"/>
  <c r="D83" i="1" l="1"/>
  <c r="F83" i="1" s="1"/>
  <c r="C84" i="1"/>
  <c r="D84" i="1" l="1"/>
  <c r="F84" i="1" s="1"/>
  <c r="C85" i="1"/>
  <c r="D85" i="1" l="1"/>
  <c r="F85" i="1" s="1"/>
  <c r="C86" i="1"/>
  <c r="D86" i="1" l="1"/>
  <c r="F86" i="1" s="1"/>
  <c r="C87" i="1"/>
  <c r="D87" i="1" l="1"/>
  <c r="F87" i="1" s="1"/>
  <c r="C88" i="1"/>
  <c r="D88" i="1" l="1"/>
  <c r="F88" i="1" s="1"/>
  <c r="C89" i="1"/>
  <c r="D89" i="1" l="1"/>
  <c r="F89" i="1" s="1"/>
  <c r="C90" i="1"/>
  <c r="D90" i="1" l="1"/>
  <c r="F90" i="1" s="1"/>
  <c r="C91" i="1"/>
  <c r="D91" i="1" l="1"/>
  <c r="F91" i="1" s="1"/>
  <c r="C92" i="1"/>
  <c r="D92" i="1" l="1"/>
  <c r="F92" i="1" s="1"/>
  <c r="C93" i="1"/>
  <c r="D93" i="1" l="1"/>
  <c r="F93" i="1" s="1"/>
  <c r="C94" i="1"/>
  <c r="D94" i="1" l="1"/>
  <c r="F94" i="1" s="1"/>
  <c r="C95" i="1"/>
  <c r="D95" i="1" l="1"/>
  <c r="C96" i="1"/>
  <c r="D96" i="1" l="1"/>
  <c r="C97" i="1"/>
  <c r="F95" i="1"/>
  <c r="F96" i="1" l="1"/>
  <c r="D97" i="1"/>
  <c r="C98" i="1"/>
  <c r="F97" i="1" l="1"/>
  <c r="C99" i="1"/>
  <c r="D98" i="1"/>
  <c r="F98" i="1" l="1"/>
  <c r="C100" i="1"/>
  <c r="D99" i="1"/>
  <c r="F99" i="1" l="1"/>
  <c r="C101" i="1"/>
  <c r="D100" i="1"/>
  <c r="F100" i="1" l="1"/>
  <c r="C102" i="1"/>
  <c r="D101" i="1"/>
  <c r="F101" i="1" l="1"/>
  <c r="C103" i="1"/>
  <c r="D102" i="1"/>
  <c r="F102" i="1" l="1"/>
  <c r="C104" i="1"/>
  <c r="D103" i="1"/>
  <c r="F103" i="1" l="1"/>
  <c r="C105" i="1"/>
  <c r="D104" i="1"/>
  <c r="F104" i="1" l="1"/>
  <c r="C106" i="1"/>
  <c r="D105" i="1"/>
  <c r="F105" i="1" l="1"/>
  <c r="C107" i="1"/>
  <c r="D106" i="1"/>
  <c r="F106" i="1" l="1"/>
  <c r="C108" i="1"/>
  <c r="D107" i="1"/>
  <c r="F107" i="1" l="1"/>
  <c r="C109" i="1"/>
  <c r="D108" i="1"/>
  <c r="F108" i="1" l="1"/>
  <c r="C110" i="1"/>
  <c r="D109" i="1"/>
  <c r="F109" i="1" l="1"/>
  <c r="C111" i="1"/>
  <c r="D110" i="1"/>
  <c r="F110" i="1" l="1"/>
  <c r="C112" i="1"/>
  <c r="D111" i="1"/>
  <c r="F111" i="1" l="1"/>
  <c r="D112" i="1"/>
  <c r="C113" i="1"/>
  <c r="F112" i="1" l="1"/>
  <c r="C114" i="1"/>
  <c r="D113" i="1"/>
  <c r="F113" i="1" l="1"/>
  <c r="C115" i="1"/>
  <c r="D114" i="1"/>
  <c r="F114" i="1" l="1"/>
  <c r="D115" i="1"/>
  <c r="C116" i="1"/>
  <c r="F115" i="1" l="1"/>
  <c r="D116" i="1"/>
  <c r="C117" i="1"/>
  <c r="F116" i="1" l="1"/>
  <c r="C118" i="1"/>
  <c r="D117" i="1"/>
  <c r="F117" i="1" l="1"/>
  <c r="C119" i="1"/>
  <c r="D118" i="1"/>
  <c r="F118" i="1" l="1"/>
  <c r="C120" i="1"/>
  <c r="D119" i="1"/>
  <c r="F119" i="1" l="1"/>
  <c r="C121" i="1"/>
  <c r="D120" i="1"/>
  <c r="F120" i="1" l="1"/>
  <c r="C122" i="1"/>
  <c r="D121" i="1"/>
  <c r="F121" i="1" l="1"/>
  <c r="C123" i="1"/>
  <c r="D122" i="1"/>
  <c r="F122" i="1" l="1"/>
  <c r="C124" i="1"/>
  <c r="D123" i="1"/>
  <c r="F123" i="1" l="1"/>
  <c r="C125" i="1"/>
  <c r="D124" i="1"/>
  <c r="F124" i="1" l="1"/>
  <c r="C126" i="1"/>
  <c r="D125" i="1"/>
  <c r="F125" i="1" l="1"/>
  <c r="D126" i="1"/>
  <c r="C127" i="1"/>
  <c r="F126" i="1" l="1"/>
  <c r="C128" i="1"/>
  <c r="D127" i="1"/>
  <c r="F127" i="1" l="1"/>
  <c r="C129" i="1"/>
  <c r="D128" i="1"/>
  <c r="F128" i="1" l="1"/>
  <c r="C130" i="1"/>
  <c r="D129" i="1"/>
  <c r="F129" i="1" l="1"/>
  <c r="C131" i="1"/>
  <c r="D130" i="1"/>
  <c r="F130" i="1" l="1"/>
  <c r="C132" i="1"/>
  <c r="D131" i="1"/>
  <c r="F131" i="1" l="1"/>
  <c r="C133" i="1"/>
  <c r="D132" i="1"/>
  <c r="F132" i="1" l="1"/>
  <c r="C134" i="1"/>
  <c r="D133" i="1"/>
  <c r="F133" i="1" l="1"/>
  <c r="C135" i="1"/>
  <c r="D134" i="1"/>
  <c r="F134" i="1" l="1"/>
  <c r="C136" i="1"/>
  <c r="D135" i="1"/>
  <c r="F135" i="1" l="1"/>
  <c r="C137" i="1"/>
  <c r="D136" i="1"/>
  <c r="F136" i="1" l="1"/>
  <c r="C138" i="1"/>
  <c r="D137" i="1"/>
  <c r="F137" i="1" l="1"/>
  <c r="C139" i="1"/>
  <c r="D138" i="1"/>
  <c r="F138" i="1" l="1"/>
  <c r="C140" i="1"/>
  <c r="D139" i="1"/>
  <c r="F139" i="1" l="1"/>
  <c r="C141" i="1"/>
  <c r="D140" i="1"/>
  <c r="F140" i="1" l="1"/>
  <c r="C142" i="1"/>
  <c r="D141" i="1"/>
  <c r="F141" i="1" l="1"/>
  <c r="C143" i="1"/>
  <c r="D142" i="1"/>
  <c r="F142" i="1" l="1"/>
  <c r="C144" i="1"/>
  <c r="D143" i="1"/>
  <c r="F143" i="1" l="1"/>
  <c r="C145" i="1"/>
  <c r="D144" i="1"/>
  <c r="F144" i="1" l="1"/>
  <c r="C146" i="1"/>
  <c r="D145" i="1"/>
  <c r="F145" i="1" l="1"/>
  <c r="C147" i="1"/>
  <c r="D146" i="1"/>
  <c r="F146" i="1" l="1"/>
  <c r="C148" i="1"/>
  <c r="D147" i="1"/>
  <c r="F147" i="1" l="1"/>
  <c r="C149" i="1"/>
  <c r="D148" i="1"/>
  <c r="F148" i="1" l="1"/>
  <c r="C150" i="1"/>
  <c r="D149" i="1"/>
  <c r="F149" i="1" l="1"/>
  <c r="C151" i="1"/>
  <c r="D150" i="1"/>
  <c r="F150" i="1" l="1"/>
  <c r="C152" i="1"/>
  <c r="D151" i="1"/>
  <c r="F151" i="1" l="1"/>
  <c r="C153" i="1"/>
  <c r="D152" i="1"/>
  <c r="F152" i="1" s="1"/>
  <c r="C154" i="1" l="1"/>
  <c r="D153" i="1"/>
  <c r="F153" i="1" s="1"/>
  <c r="C155" i="1" l="1"/>
  <c r="D154" i="1"/>
  <c r="F154" i="1" s="1"/>
  <c r="C156" i="1" l="1"/>
  <c r="D155" i="1"/>
  <c r="F155" i="1" s="1"/>
  <c r="C157" i="1" l="1"/>
  <c r="D156" i="1"/>
  <c r="F156" i="1" s="1"/>
  <c r="C158" i="1" l="1"/>
  <c r="D157" i="1"/>
  <c r="F157" i="1" s="1"/>
  <c r="C159" i="1" l="1"/>
  <c r="D158" i="1"/>
  <c r="F158" i="1" s="1"/>
  <c r="C160" i="1" l="1"/>
  <c r="D159" i="1"/>
  <c r="F159" i="1" s="1"/>
  <c r="C161" i="1" l="1"/>
  <c r="D160" i="1"/>
  <c r="F160" i="1" s="1"/>
  <c r="C162" i="1" l="1"/>
  <c r="D161" i="1"/>
  <c r="F161" i="1" s="1"/>
  <c r="C163" i="1" l="1"/>
  <c r="D162" i="1"/>
  <c r="F162" i="1" s="1"/>
  <c r="C164" i="1" l="1"/>
  <c r="D163" i="1"/>
  <c r="F163" i="1" s="1"/>
  <c r="C165" i="1" l="1"/>
  <c r="D164" i="1"/>
  <c r="F164" i="1" s="1"/>
  <c r="C166" i="1" l="1"/>
  <c r="D165" i="1"/>
  <c r="F165" i="1" s="1"/>
  <c r="C167" i="1" l="1"/>
  <c r="D166" i="1"/>
  <c r="F166" i="1" s="1"/>
  <c r="D167" i="1" l="1"/>
  <c r="F167" i="1" s="1"/>
  <c r="C168" i="1"/>
  <c r="C169" i="1" l="1"/>
  <c r="D168" i="1"/>
  <c r="F168" i="1" s="1"/>
  <c r="C170" i="1" l="1"/>
  <c r="D169" i="1"/>
  <c r="F169" i="1" s="1"/>
  <c r="C171" i="1" l="1"/>
  <c r="D170" i="1"/>
  <c r="F170" i="1" s="1"/>
  <c r="C172" i="1" l="1"/>
  <c r="D171" i="1"/>
  <c r="F171" i="1" s="1"/>
  <c r="C173" i="1" l="1"/>
  <c r="D172" i="1"/>
  <c r="F172" i="1" s="1"/>
  <c r="C174" i="1" l="1"/>
  <c r="D173" i="1"/>
  <c r="F173" i="1" s="1"/>
  <c r="C175" i="1" l="1"/>
  <c r="D174" i="1"/>
  <c r="F174" i="1" s="1"/>
  <c r="C176" i="1" l="1"/>
  <c r="D175" i="1"/>
  <c r="F175" i="1" s="1"/>
  <c r="C177" i="1" l="1"/>
  <c r="D176" i="1"/>
  <c r="F176" i="1" s="1"/>
  <c r="C178" i="1" l="1"/>
  <c r="D177" i="1"/>
  <c r="F177" i="1" s="1"/>
  <c r="C179" i="1" l="1"/>
  <c r="D178" i="1"/>
  <c r="F178" i="1" s="1"/>
  <c r="C180" i="1" l="1"/>
  <c r="D179" i="1"/>
  <c r="F179" i="1" s="1"/>
  <c r="C181" i="1" l="1"/>
  <c r="D180" i="1"/>
  <c r="F180" i="1" s="1"/>
  <c r="C182" i="1" l="1"/>
  <c r="D181" i="1"/>
  <c r="F181" i="1" s="1"/>
  <c r="C183" i="1" l="1"/>
  <c r="D182" i="1"/>
  <c r="F182" i="1" s="1"/>
  <c r="C184" i="1" l="1"/>
  <c r="D183" i="1"/>
  <c r="F183" i="1" s="1"/>
  <c r="D184" i="1" l="1"/>
  <c r="F184" i="1" s="1"/>
  <c r="C185" i="1"/>
  <c r="C186" i="1" l="1"/>
  <c r="D185" i="1"/>
  <c r="F185" i="1" s="1"/>
  <c r="C187" i="1" l="1"/>
  <c r="D186" i="1"/>
  <c r="F186" i="1" s="1"/>
  <c r="C188" i="1" l="1"/>
  <c r="D187" i="1"/>
  <c r="F187" i="1" s="1"/>
  <c r="C189" i="1" l="1"/>
  <c r="D188" i="1"/>
  <c r="F188" i="1" s="1"/>
  <c r="C190" i="1" l="1"/>
  <c r="D189" i="1"/>
  <c r="F189" i="1" s="1"/>
  <c r="C191" i="1" l="1"/>
  <c r="D190" i="1"/>
  <c r="F190" i="1" s="1"/>
  <c r="C192" i="1" l="1"/>
  <c r="D191" i="1"/>
  <c r="F191" i="1" s="1"/>
  <c r="C193" i="1" l="1"/>
  <c r="D192" i="1"/>
  <c r="F192" i="1" s="1"/>
  <c r="C194" i="1" l="1"/>
  <c r="D193" i="1"/>
  <c r="F193" i="1" s="1"/>
  <c r="C195" i="1" l="1"/>
  <c r="D194" i="1"/>
  <c r="F194" i="1" s="1"/>
  <c r="C196" i="1" l="1"/>
  <c r="D195" i="1"/>
  <c r="F195" i="1" s="1"/>
  <c r="C197" i="1" l="1"/>
  <c r="D196" i="1"/>
  <c r="F196" i="1" s="1"/>
  <c r="C198" i="1" l="1"/>
  <c r="D197" i="1"/>
  <c r="F197" i="1" s="1"/>
  <c r="C199" i="1" l="1"/>
  <c r="D198" i="1"/>
  <c r="F198" i="1" s="1"/>
  <c r="C200" i="1" l="1"/>
  <c r="D199" i="1"/>
  <c r="F199" i="1" s="1"/>
  <c r="C201" i="1" l="1"/>
  <c r="D200" i="1"/>
  <c r="F200" i="1" s="1"/>
  <c r="C202" i="1" l="1"/>
  <c r="D201" i="1"/>
  <c r="F201" i="1" s="1"/>
  <c r="C203" i="1" l="1"/>
  <c r="D202" i="1"/>
  <c r="F202" i="1" s="1"/>
  <c r="C204" i="1" l="1"/>
  <c r="D203" i="1"/>
  <c r="F203" i="1" s="1"/>
  <c r="C205" i="1" l="1"/>
  <c r="D204" i="1"/>
  <c r="F204" i="1" s="1"/>
  <c r="C206" i="1" l="1"/>
  <c r="D205" i="1"/>
  <c r="F205" i="1" s="1"/>
  <c r="C207" i="1" l="1"/>
  <c r="D206" i="1"/>
  <c r="F206" i="1" s="1"/>
  <c r="C208" i="1" l="1"/>
  <c r="D207" i="1"/>
  <c r="F207" i="1" s="1"/>
  <c r="C209" i="1" l="1"/>
  <c r="D208" i="1"/>
  <c r="F208" i="1" s="1"/>
  <c r="C210" i="1" l="1"/>
  <c r="D209" i="1"/>
  <c r="F209" i="1" s="1"/>
  <c r="C211" i="1" l="1"/>
  <c r="D210" i="1"/>
  <c r="F210" i="1" s="1"/>
  <c r="C212" i="1" l="1"/>
  <c r="D211" i="1"/>
  <c r="F211" i="1" s="1"/>
  <c r="C213" i="1" l="1"/>
  <c r="D212" i="1"/>
  <c r="F212" i="1" s="1"/>
  <c r="C214" i="1" l="1"/>
  <c r="D213" i="1"/>
  <c r="F213" i="1" s="1"/>
  <c r="C215" i="1" l="1"/>
  <c r="D214" i="1"/>
  <c r="F214" i="1" s="1"/>
  <c r="C216" i="1" l="1"/>
  <c r="D215" i="1"/>
  <c r="F215" i="1" s="1"/>
  <c r="C217" i="1" l="1"/>
  <c r="D216" i="1"/>
  <c r="F216" i="1" s="1"/>
  <c r="C218" i="1" l="1"/>
  <c r="D217" i="1"/>
  <c r="F217" i="1" s="1"/>
  <c r="C219" i="1" l="1"/>
  <c r="D218" i="1"/>
  <c r="F218" i="1" s="1"/>
  <c r="C220" i="1" l="1"/>
  <c r="D219" i="1"/>
  <c r="F219" i="1" s="1"/>
  <c r="C221" i="1" l="1"/>
  <c r="D220" i="1"/>
  <c r="F220" i="1" s="1"/>
  <c r="C222" i="1" l="1"/>
  <c r="D221" i="1"/>
  <c r="F221" i="1" s="1"/>
  <c r="C223" i="1" l="1"/>
  <c r="D222" i="1"/>
  <c r="F222" i="1" s="1"/>
  <c r="C224" i="1" l="1"/>
  <c r="D223" i="1"/>
  <c r="F223" i="1" s="1"/>
  <c r="C225" i="1" l="1"/>
  <c r="D224" i="1"/>
  <c r="F224" i="1" s="1"/>
  <c r="C226" i="1" l="1"/>
  <c r="D225" i="1"/>
  <c r="F225" i="1" s="1"/>
  <c r="C227" i="1" l="1"/>
  <c r="D226" i="1"/>
  <c r="F226" i="1" s="1"/>
  <c r="C228" i="1" l="1"/>
  <c r="D227" i="1"/>
  <c r="F227" i="1" s="1"/>
  <c r="C229" i="1" l="1"/>
  <c r="D228" i="1"/>
  <c r="F228" i="1" s="1"/>
  <c r="C230" i="1" l="1"/>
  <c r="D229" i="1"/>
  <c r="F229" i="1" s="1"/>
  <c r="C231" i="1" l="1"/>
  <c r="D230" i="1"/>
  <c r="F230" i="1" s="1"/>
  <c r="C232" i="1" l="1"/>
  <c r="D231" i="1"/>
  <c r="F231" i="1" s="1"/>
  <c r="C233" i="1" l="1"/>
  <c r="D232" i="1"/>
  <c r="F232" i="1" s="1"/>
  <c r="C234" i="1" l="1"/>
  <c r="D233" i="1"/>
  <c r="F233" i="1" s="1"/>
  <c r="C235" i="1" l="1"/>
  <c r="D234" i="1"/>
  <c r="F234" i="1" s="1"/>
  <c r="C236" i="1" l="1"/>
  <c r="D235" i="1"/>
  <c r="F235" i="1" s="1"/>
  <c r="C237" i="1" l="1"/>
  <c r="D236" i="1"/>
  <c r="F236" i="1" s="1"/>
  <c r="C238" i="1" l="1"/>
  <c r="D237" i="1"/>
  <c r="F237" i="1" s="1"/>
  <c r="C239" i="1" l="1"/>
  <c r="D238" i="1"/>
  <c r="F238" i="1" s="1"/>
  <c r="C240" i="1" l="1"/>
  <c r="D239" i="1"/>
  <c r="F239" i="1" s="1"/>
  <c r="C241" i="1" l="1"/>
  <c r="D240" i="1"/>
  <c r="F240" i="1" s="1"/>
  <c r="C242" i="1" l="1"/>
  <c r="D241" i="1"/>
  <c r="F241" i="1" s="1"/>
  <c r="C243" i="1" l="1"/>
  <c r="D242" i="1"/>
  <c r="F242" i="1" s="1"/>
  <c r="C244" i="1" l="1"/>
  <c r="D243" i="1"/>
  <c r="F243" i="1" s="1"/>
  <c r="C245" i="1" l="1"/>
  <c r="D244" i="1"/>
  <c r="F244" i="1" s="1"/>
  <c r="C246" i="1" l="1"/>
  <c r="D245" i="1"/>
  <c r="F245" i="1" s="1"/>
  <c r="C247" i="1" l="1"/>
  <c r="D246" i="1"/>
  <c r="F246" i="1" s="1"/>
  <c r="C248" i="1" l="1"/>
  <c r="D247" i="1"/>
  <c r="F247" i="1" s="1"/>
  <c r="C249" i="1" l="1"/>
  <c r="D248" i="1"/>
  <c r="F248" i="1" s="1"/>
  <c r="C250" i="1" l="1"/>
  <c r="D249" i="1"/>
  <c r="F249" i="1" s="1"/>
  <c r="C251" i="1" l="1"/>
  <c r="D250" i="1"/>
  <c r="F250" i="1" s="1"/>
  <c r="C252" i="1" l="1"/>
  <c r="D251" i="1"/>
  <c r="F251" i="1" s="1"/>
  <c r="C253" i="1" l="1"/>
  <c r="D252" i="1"/>
  <c r="F252" i="1" s="1"/>
  <c r="C254" i="1" l="1"/>
  <c r="D253" i="1"/>
  <c r="F253" i="1" s="1"/>
  <c r="C255" i="1" l="1"/>
  <c r="D254" i="1"/>
  <c r="F254" i="1" s="1"/>
  <c r="C256" i="1" l="1"/>
  <c r="D255" i="1"/>
  <c r="F255" i="1" s="1"/>
  <c r="C257" i="1" l="1"/>
  <c r="D256" i="1"/>
  <c r="F256" i="1" s="1"/>
  <c r="C258" i="1" l="1"/>
  <c r="D257" i="1"/>
  <c r="F257" i="1" s="1"/>
  <c r="C259" i="1" l="1"/>
  <c r="D258" i="1"/>
  <c r="F258" i="1" s="1"/>
  <c r="C260" i="1" l="1"/>
  <c r="D259" i="1"/>
  <c r="F259" i="1" s="1"/>
  <c r="C261" i="1" l="1"/>
  <c r="D260" i="1"/>
  <c r="F260" i="1" s="1"/>
  <c r="C262" i="1" l="1"/>
  <c r="D261" i="1"/>
  <c r="F261" i="1" s="1"/>
  <c r="C263" i="1" l="1"/>
  <c r="D262" i="1"/>
  <c r="F262" i="1" s="1"/>
  <c r="C264" i="1" l="1"/>
  <c r="D263" i="1"/>
  <c r="F263" i="1" s="1"/>
  <c r="C265" i="1" l="1"/>
  <c r="D264" i="1"/>
  <c r="F264" i="1" s="1"/>
  <c r="C266" i="1" l="1"/>
  <c r="D265" i="1"/>
  <c r="F265" i="1" s="1"/>
  <c r="C267" i="1" l="1"/>
  <c r="D266" i="1"/>
  <c r="F266" i="1" s="1"/>
  <c r="C268" i="1" l="1"/>
  <c r="D267" i="1"/>
  <c r="F267" i="1" l="1"/>
  <c r="J10" i="1"/>
  <c r="C269" i="1"/>
  <c r="D268" i="1"/>
  <c r="F268" i="1" l="1"/>
  <c r="C270" i="1"/>
  <c r="D269" i="1"/>
  <c r="F269" i="1" l="1"/>
  <c r="C271" i="1"/>
  <c r="D270" i="1"/>
  <c r="F270" i="1" l="1"/>
  <c r="C272" i="1"/>
  <c r="D271" i="1"/>
  <c r="F271" i="1" l="1"/>
  <c r="C273" i="1"/>
  <c r="D272" i="1"/>
  <c r="F272" i="1" l="1"/>
  <c r="C274" i="1"/>
  <c r="D273" i="1"/>
  <c r="F273" i="1" l="1"/>
  <c r="C275" i="1"/>
  <c r="D274" i="1"/>
  <c r="F274" i="1" l="1"/>
  <c r="C276" i="1"/>
  <c r="D275" i="1"/>
  <c r="F275" i="1" l="1"/>
  <c r="C277" i="1"/>
  <c r="D276" i="1"/>
  <c r="F276" i="1" l="1"/>
  <c r="C278" i="1"/>
  <c r="D277" i="1"/>
  <c r="F277" i="1" l="1"/>
  <c r="C279" i="1"/>
  <c r="D278" i="1"/>
  <c r="F278" i="1" l="1"/>
  <c r="C280" i="1"/>
  <c r="D279" i="1"/>
  <c r="F279" i="1" l="1"/>
  <c r="C281" i="1"/>
  <c r="D280" i="1"/>
  <c r="F280" i="1" l="1"/>
  <c r="C282" i="1"/>
  <c r="D281" i="1"/>
  <c r="F281" i="1" l="1"/>
  <c r="C283" i="1"/>
  <c r="D282" i="1"/>
  <c r="F282" i="1" l="1"/>
  <c r="C284" i="1"/>
  <c r="D283" i="1"/>
  <c r="F283" i="1" l="1"/>
  <c r="C285" i="1"/>
  <c r="D284" i="1"/>
  <c r="F284" i="1" l="1"/>
  <c r="C286" i="1"/>
  <c r="D285" i="1"/>
  <c r="F285" i="1" l="1"/>
  <c r="C287" i="1"/>
  <c r="D286" i="1"/>
  <c r="F286" i="1" l="1"/>
  <c r="C288" i="1"/>
  <c r="D287" i="1"/>
  <c r="F287" i="1" l="1"/>
  <c r="C289" i="1"/>
  <c r="D288" i="1"/>
  <c r="F288" i="1" l="1"/>
  <c r="C290" i="1"/>
  <c r="D290" i="1" s="1"/>
  <c r="D289" i="1"/>
  <c r="F289" i="1" l="1"/>
  <c r="F290" i="1" s="1"/>
</calcChain>
</file>

<file path=xl/sharedStrings.xml><?xml version="1.0" encoding="utf-8"?>
<sst xmlns="http://schemas.openxmlformats.org/spreadsheetml/2006/main" count="22" uniqueCount="21">
  <si>
    <t>Modelo de gordon</t>
  </si>
  <si>
    <t>Ano</t>
  </si>
  <si>
    <t>provento</t>
  </si>
  <si>
    <t>provento descontado</t>
  </si>
  <si>
    <t>Taxa livre de risco</t>
  </si>
  <si>
    <t>aa</t>
  </si>
  <si>
    <t>Taxa de risco</t>
  </si>
  <si>
    <t>Beta do ativo</t>
  </si>
  <si>
    <t>Taxa de Crescimento acelerado 1</t>
  </si>
  <si>
    <t>Taxa de crescimento acelerado 2</t>
  </si>
  <si>
    <t>Anos de crescimento acelerado 2</t>
  </si>
  <si>
    <t>Taxa de crescimento na perpetuidade</t>
  </si>
  <si>
    <t>Valor Total (preço justo)</t>
  </si>
  <si>
    <t>soma</t>
  </si>
  <si>
    <t>taxa de crescimento</t>
  </si>
  <si>
    <t>CAPM</t>
  </si>
  <si>
    <t>dividendo atual</t>
  </si>
  <si>
    <t>Anos de crescimento acelerado 1 (colocar menos 1)</t>
  </si>
  <si>
    <t>Roe</t>
  </si>
  <si>
    <t>Payout</t>
  </si>
  <si>
    <t>Crescimento Esperado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</si>
</sst>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%"/>
    <numFmt numFmtId="165" formatCode="_-&quot;R$&quot;\ * #,##0.0000_-;\-&quot;R$&quot;\ * #,##0.00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10" fontId="2" fillId="2" borderId="0" xfId="0" applyNumberFormat="1" applyFont="1" applyFill="1"/>
    <xf numFmtId="0" fontId="0" fillId="2" borderId="0" xfId="0" applyFill="1"/>
    <xf numFmtId="0" fontId="3" fillId="2" borderId="0" xfId="0" applyFont="1" applyFill="1"/>
    <xf numFmtId="10" fontId="0" fillId="2" borderId="0" xfId="0" applyNumberFormat="1" applyFill="1"/>
    <xf numFmtId="0" fontId="3" fillId="3" borderId="0" xfId="0" applyFont="1" applyFill="1"/>
    <xf numFmtId="10" fontId="3" fillId="3" borderId="0" xfId="0" applyNumberFormat="1" applyFont="1" applyFill="1"/>
    <xf numFmtId="0" fontId="0" fillId="3" borderId="0" xfId="0" applyFill="1"/>
    <xf numFmtId="0" fontId="3" fillId="4" borderId="0" xfId="0" applyFont="1" applyFill="1"/>
    <xf numFmtId="1" fontId="3" fillId="4" borderId="0" xfId="0" applyNumberFormat="1" applyFont="1" applyFill="1"/>
    <xf numFmtId="0" fontId="4" fillId="5" borderId="0" xfId="0" applyFont="1" applyFill="1"/>
    <xf numFmtId="44" fontId="4" fillId="5" borderId="0" xfId="0" applyNumberFormat="1" applyFont="1" applyFill="1"/>
    <xf numFmtId="0" fontId="3" fillId="6" borderId="0" xfId="0" applyFont="1" applyFill="1"/>
    <xf numFmtId="44" fontId="3" fillId="6" borderId="0" xfId="1" applyFont="1" applyFill="1"/>
    <xf numFmtId="44" fontId="2" fillId="6" borderId="0" xfId="0" applyNumberFormat="1" applyFont="1" applyFill="1"/>
    <xf numFmtId="44" fontId="3" fillId="6" borderId="0" xfId="1" applyNumberFormat="1" applyFont="1" applyFill="1"/>
    <xf numFmtId="10" fontId="3" fillId="3" borderId="0" xfId="2" applyNumberFormat="1" applyFont="1" applyFill="1"/>
    <xf numFmtId="0" fontId="5" fillId="7" borderId="0" xfId="0" applyFont="1" applyFill="1"/>
    <xf numFmtId="0" fontId="3" fillId="8" borderId="0" xfId="0" applyFont="1" applyFill="1"/>
    <xf numFmtId="0" fontId="6" fillId="9" borderId="0" xfId="0" applyFont="1" applyFill="1"/>
    <xf numFmtId="10" fontId="3" fillId="9" borderId="0" xfId="2" applyNumberFormat="1" applyFont="1" applyFill="1"/>
    <xf numFmtId="10" fontId="3" fillId="4" borderId="0" xfId="0" applyNumberFormat="1" applyFont="1" applyFill="1"/>
    <xf numFmtId="10" fontId="3" fillId="6" borderId="0" xfId="2" applyNumberFormat="1" applyFont="1" applyFill="1"/>
    <xf numFmtId="164" fontId="3" fillId="8" borderId="0" xfId="0" applyNumberFormat="1" applyFont="1" applyFill="1"/>
    <xf numFmtId="165" fontId="3" fillId="6" borderId="0" xfId="1" applyNumberFormat="1" applyFont="1" applyFill="1"/>
    <xf numFmtId="44" fontId="3" fillId="0" borderId="0" xfId="1" applyFont="1"/>
    <xf numFmtId="0" fontId="3" fillId="6" borderId="0" xfId="0" applyFont="1" applyFill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B2:J315"/>
  <sheetViews>
    <sheetView tabSelected="1" topLeftCell="B1" workbookViewId="0">
      <selection activeCell="J5" sqref="J5"/>
    </sheetView>
  </sheetViews>
  <sheetFormatPr defaultRowHeight="15" x14ac:dyDescent="0.25"/>
  <cols>
    <col min="2" max="2" width="12.140625" customWidth="1"/>
    <col min="3" max="3" width="26.85546875" bestFit="1" customWidth="1"/>
    <col min="4" max="4" width="27.5703125" customWidth="1"/>
    <col min="5" max="6" width="23.28515625" bestFit="1" customWidth="1"/>
    <col min="9" max="9" width="65.7109375" bestFit="1" customWidth="1"/>
    <col min="10" max="10" width="33.7109375" customWidth="1"/>
  </cols>
  <sheetData>
    <row r="2" spans="2:10" ht="21" x14ac:dyDescent="0.35">
      <c r="B2" s="1"/>
      <c r="C2" s="2"/>
      <c r="D2" s="3"/>
      <c r="E2" s="6" t="s">
        <v>4</v>
      </c>
      <c r="F2" s="7">
        <v>0.1</v>
      </c>
      <c r="G2" s="6" t="s">
        <v>5</v>
      </c>
      <c r="H2" s="8"/>
      <c r="I2" s="9" t="s">
        <v>8</v>
      </c>
      <c r="J2" s="22">
        <v>0.25</v>
      </c>
    </row>
    <row r="3" spans="2:10" ht="21" x14ac:dyDescent="0.35">
      <c r="B3" s="1"/>
      <c r="C3" s="2"/>
      <c r="D3" s="3"/>
      <c r="E3" s="6" t="s">
        <v>6</v>
      </c>
      <c r="F3" s="7">
        <v>6.5000000000000002E-2</v>
      </c>
      <c r="G3" s="6" t="s">
        <v>5</v>
      </c>
      <c r="H3" s="8"/>
      <c r="I3" s="9" t="s">
        <v>9</v>
      </c>
      <c r="J3" s="22">
        <v>0.04</v>
      </c>
    </row>
    <row r="4" spans="2:10" ht="21" x14ac:dyDescent="0.35">
      <c r="B4" s="4"/>
      <c r="C4" s="2"/>
      <c r="D4" s="3"/>
      <c r="E4" s="6" t="s">
        <v>15</v>
      </c>
      <c r="F4" s="17">
        <f>F2+(F5*F3)</f>
        <v>0.13900000000000001</v>
      </c>
      <c r="G4" s="6"/>
      <c r="H4" s="8"/>
      <c r="I4" s="9" t="s">
        <v>11</v>
      </c>
      <c r="J4" s="22">
        <v>0.04</v>
      </c>
    </row>
    <row r="5" spans="2:10" ht="21" x14ac:dyDescent="0.35">
      <c r="B5" s="1"/>
      <c r="C5" s="5"/>
      <c r="D5" s="3"/>
      <c r="E5" s="6" t="s">
        <v>7</v>
      </c>
      <c r="F5" s="6">
        <v>0.6</v>
      </c>
      <c r="G5" s="6"/>
      <c r="H5" s="8"/>
      <c r="I5" s="9"/>
      <c r="J5" s="9"/>
    </row>
    <row r="6" spans="2:10" ht="23.25" x14ac:dyDescent="0.35">
      <c r="E6" s="6" t="s">
        <v>16</v>
      </c>
      <c r="F6" s="18">
        <v>0.82430000000000003</v>
      </c>
      <c r="I6" s="9" t="s">
        <v>17</v>
      </c>
      <c r="J6" s="10">
        <v>2</v>
      </c>
    </row>
    <row r="7" spans="2:10" ht="21" x14ac:dyDescent="0.35">
      <c r="B7" s="27" t="s">
        <v>0</v>
      </c>
      <c r="C7" s="27"/>
      <c r="D7" s="27"/>
      <c r="E7" s="27"/>
      <c r="I7" s="9" t="s">
        <v>10</v>
      </c>
      <c r="J7" s="9">
        <v>0</v>
      </c>
    </row>
    <row r="8" spans="2:10" ht="21" x14ac:dyDescent="0.35">
      <c r="B8" s="13" t="s">
        <v>1</v>
      </c>
      <c r="C8" s="13" t="s">
        <v>2</v>
      </c>
      <c r="D8" s="13" t="s">
        <v>3</v>
      </c>
      <c r="E8" s="13" t="s">
        <v>14</v>
      </c>
      <c r="F8" s="13" t="s">
        <v>13</v>
      </c>
    </row>
    <row r="9" spans="2:10" ht="21" x14ac:dyDescent="0.35">
      <c r="B9" s="13">
        <v>1</v>
      </c>
      <c r="C9" s="25">
        <f>F6*(1+E9)</f>
        <v>1.030375</v>
      </c>
      <c r="D9" s="25">
        <f t="shared" ref="D9:D40" si="0">C9/(1+$F$4)^B9</f>
        <v>0.90463125548726953</v>
      </c>
      <c r="E9" s="23">
        <f>IF(B9&lt;=$J$6,$J$2,IF(B9&lt;=($J$6+$J$7),$J$3,$J$4))</f>
        <v>0.25</v>
      </c>
      <c r="F9" s="15">
        <f>D9</f>
        <v>0.90463125548726953</v>
      </c>
    </row>
    <row r="10" spans="2:10" ht="26.25" x14ac:dyDescent="0.4">
      <c r="B10" s="13">
        <v>2</v>
      </c>
      <c r="C10" s="14">
        <f>C9*(1+E9)</f>
        <v>1.2879687500000001</v>
      </c>
      <c r="D10" s="25">
        <f t="shared" si="0"/>
        <v>0.99279110567084028</v>
      </c>
      <c r="E10" s="23">
        <f t="shared" ref="E10:E73" si="1">IF(B10&lt;=$J$6,$J$2,IF(B10&lt;=($J$6+$J$7),$J$3,$J$4))</f>
        <v>0.25</v>
      </c>
      <c r="F10" s="15">
        <f>F9+D10</f>
        <v>1.8974223611581098</v>
      </c>
      <c r="I10" s="11" t="s">
        <v>12</v>
      </c>
      <c r="J10" s="12">
        <f>SUM(D9:D267)</f>
        <v>14.432663593486385</v>
      </c>
    </row>
    <row r="11" spans="2:10" ht="21" x14ac:dyDescent="0.35">
      <c r="B11" s="13">
        <v>3</v>
      </c>
      <c r="C11" s="14">
        <f t="shared" ref="C11:C74" si="2">C10*(1+E10)</f>
        <v>1.6099609375000001</v>
      </c>
      <c r="D11" s="25">
        <f t="shared" si="0"/>
        <v>1.0895424776896843</v>
      </c>
      <c r="E11" s="23">
        <f t="shared" si="1"/>
        <v>0.04</v>
      </c>
      <c r="F11" s="15">
        <f t="shared" ref="F11:F74" si="3">F10+D11</f>
        <v>2.9869648388477943</v>
      </c>
    </row>
    <row r="12" spans="2:10" ht="21" x14ac:dyDescent="0.35">
      <c r="B12" s="13">
        <v>4</v>
      </c>
      <c r="C12" s="14">
        <f t="shared" si="2"/>
        <v>1.6743593750000001</v>
      </c>
      <c r="D12" s="25">
        <f t="shared" si="0"/>
        <v>0.9948412438957609</v>
      </c>
      <c r="E12" s="23">
        <f t="shared" si="1"/>
        <v>0.04</v>
      </c>
      <c r="F12" s="15">
        <f t="shared" si="3"/>
        <v>3.9818060827435553</v>
      </c>
    </row>
    <row r="13" spans="2:10" ht="21" x14ac:dyDescent="0.35">
      <c r="B13" s="13">
        <v>5</v>
      </c>
      <c r="C13" s="14">
        <f>C12*(1+E12)</f>
        <v>1.7413337500000001</v>
      </c>
      <c r="D13" s="25">
        <f t="shared" si="0"/>
        <v>0.90837128503212583</v>
      </c>
      <c r="E13" s="23">
        <f t="shared" si="1"/>
        <v>0.04</v>
      </c>
      <c r="F13" s="15">
        <f t="shared" si="3"/>
        <v>4.8901773677756815</v>
      </c>
      <c r="I13" s="19" t="s">
        <v>18</v>
      </c>
      <c r="J13" s="24">
        <v>0.216</v>
      </c>
    </row>
    <row r="14" spans="2:10" ht="21" x14ac:dyDescent="0.35">
      <c r="B14" s="13">
        <v>6</v>
      </c>
      <c r="C14" s="14">
        <f t="shared" si="2"/>
        <v>1.8109871000000002</v>
      </c>
      <c r="D14" s="25">
        <f t="shared" si="0"/>
        <v>0.82941715226813961</v>
      </c>
      <c r="E14" s="23">
        <f t="shared" si="1"/>
        <v>0.04</v>
      </c>
      <c r="F14" s="15">
        <f t="shared" si="3"/>
        <v>5.7195945200438212</v>
      </c>
      <c r="I14" s="19" t="s">
        <v>19</v>
      </c>
      <c r="J14" s="24">
        <v>0.95</v>
      </c>
    </row>
    <row r="15" spans="2:10" ht="23.25" x14ac:dyDescent="0.35">
      <c r="B15" s="13">
        <v>7</v>
      </c>
      <c r="C15" s="14">
        <f t="shared" si="2"/>
        <v>1.8834265840000002</v>
      </c>
      <c r="D15" s="25">
        <f t="shared" si="0"/>
        <v>0.75732558240462255</v>
      </c>
      <c r="E15" s="23">
        <f t="shared" si="1"/>
        <v>0.04</v>
      </c>
      <c r="F15" s="15">
        <f t="shared" si="3"/>
        <v>6.4769201024484442</v>
      </c>
      <c r="I15" s="20" t="s">
        <v>20</v>
      </c>
      <c r="J15" s="21">
        <f>J13*(1-J14)</f>
        <v>1.0800000000000009E-2</v>
      </c>
    </row>
    <row r="16" spans="2:10" ht="21" x14ac:dyDescent="0.35">
      <c r="B16" s="13">
        <v>8</v>
      </c>
      <c r="C16" s="14">
        <f t="shared" si="2"/>
        <v>1.9587636473600003</v>
      </c>
      <c r="D16" s="25">
        <f t="shared" si="0"/>
        <v>0.69150009280141145</v>
      </c>
      <c r="E16" s="23">
        <f t="shared" si="1"/>
        <v>0.04</v>
      </c>
      <c r="F16" s="15">
        <f t="shared" si="3"/>
        <v>7.1684201952498556</v>
      </c>
    </row>
    <row r="17" spans="2:9" ht="21" x14ac:dyDescent="0.35">
      <c r="B17" s="13">
        <v>9</v>
      </c>
      <c r="C17" s="14">
        <f t="shared" si="2"/>
        <v>2.0371141932544004</v>
      </c>
      <c r="D17" s="25">
        <f t="shared" si="0"/>
        <v>0.63139604610488842</v>
      </c>
      <c r="E17" s="23">
        <f t="shared" si="1"/>
        <v>0.04</v>
      </c>
      <c r="F17" s="15">
        <f t="shared" si="3"/>
        <v>7.7998162413547441</v>
      </c>
    </row>
    <row r="18" spans="2:9" ht="21" x14ac:dyDescent="0.35">
      <c r="B18" s="13">
        <v>10</v>
      </c>
      <c r="C18" s="14">
        <f>C17*(1+E17)</f>
        <v>2.1185987609845762</v>
      </c>
      <c r="D18" s="25">
        <f t="shared" si="0"/>
        <v>0.57651614394125017</v>
      </c>
      <c r="E18" s="23">
        <f t="shared" si="1"/>
        <v>0.04</v>
      </c>
      <c r="F18" s="15">
        <f t="shared" si="3"/>
        <v>8.3763323852959939</v>
      </c>
      <c r="I18" s="26"/>
    </row>
    <row r="19" spans="2:9" ht="21" x14ac:dyDescent="0.35">
      <c r="B19" s="13">
        <v>11</v>
      </c>
      <c r="C19" s="14">
        <f>C18*(1+E18)</f>
        <v>2.2033427114239594</v>
      </c>
      <c r="D19" s="25">
        <f t="shared" si="0"/>
        <v>0.52640631229051815</v>
      </c>
      <c r="E19" s="23">
        <f t="shared" si="1"/>
        <v>0.04</v>
      </c>
      <c r="F19" s="15">
        <f t="shared" si="3"/>
        <v>8.9027386975865124</v>
      </c>
    </row>
    <row r="20" spans="2:9" ht="21" x14ac:dyDescent="0.35">
      <c r="B20" s="13">
        <v>12</v>
      </c>
      <c r="C20" s="14">
        <f t="shared" si="2"/>
        <v>2.2914764198809179</v>
      </c>
      <c r="D20" s="25">
        <f t="shared" si="0"/>
        <v>0.48065194449704918</v>
      </c>
      <c r="E20" s="23">
        <f t="shared" si="1"/>
        <v>0.04</v>
      </c>
      <c r="F20" s="15">
        <f t="shared" si="3"/>
        <v>9.3833906420835618</v>
      </c>
    </row>
    <row r="21" spans="2:9" ht="21" x14ac:dyDescent="0.35">
      <c r="B21" s="13">
        <v>13</v>
      </c>
      <c r="C21" s="14">
        <f t="shared" si="2"/>
        <v>2.3831354766761548</v>
      </c>
      <c r="D21" s="25">
        <f t="shared" si="0"/>
        <v>0.43887447083137066</v>
      </c>
      <c r="E21" s="23">
        <f t="shared" si="1"/>
        <v>0.04</v>
      </c>
      <c r="F21" s="15">
        <f t="shared" si="3"/>
        <v>9.8222651129149323</v>
      </c>
    </row>
    <row r="22" spans="2:9" ht="21" x14ac:dyDescent="0.35">
      <c r="B22" s="13">
        <v>14</v>
      </c>
      <c r="C22" s="14">
        <f t="shared" si="2"/>
        <v>2.4784608957432011</v>
      </c>
      <c r="D22" s="25">
        <f t="shared" si="0"/>
        <v>0.40072822622003995</v>
      </c>
      <c r="E22" s="23">
        <f t="shared" si="1"/>
        <v>0.04</v>
      </c>
      <c r="F22" s="15">
        <f t="shared" si="3"/>
        <v>10.222993339134971</v>
      </c>
    </row>
    <row r="23" spans="2:9" ht="21" x14ac:dyDescent="0.35">
      <c r="B23" s="13">
        <v>15</v>
      </c>
      <c r="C23" s="14">
        <f t="shared" si="2"/>
        <v>2.5775993315729293</v>
      </c>
      <c r="D23" s="25">
        <f t="shared" si="0"/>
        <v>0.36589759022725332</v>
      </c>
      <c r="E23" s="23">
        <f t="shared" si="1"/>
        <v>0.04</v>
      </c>
      <c r="F23" s="15">
        <f t="shared" si="3"/>
        <v>10.588890929362226</v>
      </c>
    </row>
    <row r="24" spans="2:9" ht="21" x14ac:dyDescent="0.35">
      <c r="B24" s="13">
        <v>16</v>
      </c>
      <c r="C24" s="14">
        <f t="shared" si="2"/>
        <v>2.6807033048358466</v>
      </c>
      <c r="D24" s="25">
        <f t="shared" si="0"/>
        <v>0.33409437562453342</v>
      </c>
      <c r="E24" s="23">
        <f t="shared" si="1"/>
        <v>0.04</v>
      </c>
      <c r="F24" s="15">
        <f t="shared" si="3"/>
        <v>10.922985304986758</v>
      </c>
    </row>
    <row r="25" spans="2:9" ht="21" x14ac:dyDescent="0.35">
      <c r="B25" s="13">
        <v>17</v>
      </c>
      <c r="C25" s="14">
        <f t="shared" si="2"/>
        <v>2.7879314370292807</v>
      </c>
      <c r="D25" s="25">
        <f t="shared" si="0"/>
        <v>0.30505544394162842</v>
      </c>
      <c r="E25" s="23">
        <f t="shared" si="1"/>
        <v>0.04</v>
      </c>
      <c r="F25" s="15">
        <f t="shared" si="3"/>
        <v>11.228040748928386</v>
      </c>
    </row>
    <row r="26" spans="2:9" ht="21" x14ac:dyDescent="0.35">
      <c r="B26" s="13">
        <v>18</v>
      </c>
      <c r="C26" s="14">
        <f t="shared" si="2"/>
        <v>2.8994486945104518</v>
      </c>
      <c r="D26" s="25">
        <f t="shared" si="0"/>
        <v>0.27854052826979242</v>
      </c>
      <c r="E26" s="23">
        <f t="shared" si="1"/>
        <v>0.04</v>
      </c>
      <c r="F26" s="15">
        <f t="shared" si="3"/>
        <v>11.506581277198178</v>
      </c>
    </row>
    <row r="27" spans="2:9" ht="21" x14ac:dyDescent="0.35">
      <c r="B27" s="13">
        <v>19</v>
      </c>
      <c r="C27" s="14">
        <f t="shared" si="2"/>
        <v>3.01542664229087</v>
      </c>
      <c r="D27" s="25">
        <f t="shared" si="0"/>
        <v>0.25433024530341009</v>
      </c>
      <c r="E27" s="23">
        <f t="shared" si="1"/>
        <v>0.04</v>
      </c>
      <c r="F27" s="15">
        <f t="shared" si="3"/>
        <v>11.760911522501589</v>
      </c>
    </row>
    <row r="28" spans="2:9" ht="21" x14ac:dyDescent="0.35">
      <c r="B28" s="13">
        <v>20</v>
      </c>
      <c r="C28" s="14">
        <f t="shared" si="2"/>
        <v>3.136043707982505</v>
      </c>
      <c r="D28" s="25">
        <f t="shared" si="0"/>
        <v>0.23222428017168267</v>
      </c>
      <c r="E28" s="23">
        <f t="shared" si="1"/>
        <v>0.04</v>
      </c>
      <c r="F28" s="15">
        <f t="shared" si="3"/>
        <v>11.993135802673271</v>
      </c>
    </row>
    <row r="29" spans="2:9" ht="21" x14ac:dyDescent="0.35">
      <c r="B29" s="13">
        <v>21</v>
      </c>
      <c r="C29" s="14">
        <f t="shared" si="2"/>
        <v>3.2614854563018052</v>
      </c>
      <c r="D29" s="25">
        <f t="shared" si="0"/>
        <v>0.21203972904174712</v>
      </c>
      <c r="E29" s="23">
        <f t="shared" si="1"/>
        <v>0.04</v>
      </c>
      <c r="F29" s="15">
        <f t="shared" si="3"/>
        <v>12.205175531715017</v>
      </c>
    </row>
    <row r="30" spans="2:9" ht="21" x14ac:dyDescent="0.35">
      <c r="B30" s="13">
        <v>22</v>
      </c>
      <c r="C30" s="14">
        <f t="shared" si="2"/>
        <v>3.3919448745538774</v>
      </c>
      <c r="D30" s="14">
        <f t="shared" si="0"/>
        <v>0.1936095857799974</v>
      </c>
      <c r="E30" s="23">
        <f t="shared" si="1"/>
        <v>0.04</v>
      </c>
      <c r="F30" s="15">
        <f t="shared" si="3"/>
        <v>12.398785117495015</v>
      </c>
    </row>
    <row r="31" spans="2:9" ht="21" x14ac:dyDescent="0.35">
      <c r="B31" s="13">
        <v>23</v>
      </c>
      <c r="C31" s="14">
        <f t="shared" si="2"/>
        <v>3.5276226695360324</v>
      </c>
      <c r="D31" s="14">
        <f t="shared" si="0"/>
        <v>0.17678136015030488</v>
      </c>
      <c r="E31" s="23">
        <f t="shared" si="1"/>
        <v>0.04</v>
      </c>
      <c r="F31" s="15">
        <f t="shared" si="3"/>
        <v>12.575566477645319</v>
      </c>
    </row>
    <row r="32" spans="2:9" ht="21" x14ac:dyDescent="0.35">
      <c r="B32" s="13">
        <v>24</v>
      </c>
      <c r="C32" s="14">
        <f t="shared" si="2"/>
        <v>3.6687275763174738</v>
      </c>
      <c r="D32" s="14">
        <f t="shared" si="0"/>
        <v>0.16141581611616956</v>
      </c>
      <c r="E32" s="23">
        <f t="shared" si="1"/>
        <v>0.04</v>
      </c>
      <c r="F32" s="15">
        <f t="shared" si="3"/>
        <v>12.736982293761489</v>
      </c>
    </row>
    <row r="33" spans="2:6" ht="21" x14ac:dyDescent="0.35">
      <c r="B33" s="13">
        <v>25</v>
      </c>
      <c r="C33" s="14">
        <f t="shared" si="2"/>
        <v>3.8154766793701729</v>
      </c>
      <c r="D33" s="14">
        <f t="shared" si="0"/>
        <v>0.14738581980756482</v>
      </c>
      <c r="E33" s="23">
        <f t="shared" si="1"/>
        <v>0.04</v>
      </c>
      <c r="F33" s="15">
        <f t="shared" si="3"/>
        <v>12.884368113569053</v>
      </c>
    </row>
    <row r="34" spans="2:6" ht="21" x14ac:dyDescent="0.35">
      <c r="B34" s="13">
        <v>26</v>
      </c>
      <c r="C34" s="14">
        <f t="shared" si="2"/>
        <v>3.96809574654498</v>
      </c>
      <c r="D34" s="14">
        <f t="shared" si="0"/>
        <v>0.13457528762060356</v>
      </c>
      <c r="E34" s="23">
        <f t="shared" si="1"/>
        <v>0.04</v>
      </c>
      <c r="F34" s="15">
        <f t="shared" si="3"/>
        <v>13.018943401189656</v>
      </c>
    </row>
    <row r="35" spans="2:6" ht="21" x14ac:dyDescent="0.35">
      <c r="B35" s="13">
        <v>27</v>
      </c>
      <c r="C35" s="14">
        <f t="shared" si="2"/>
        <v>4.1268195764067794</v>
      </c>
      <c r="D35" s="14">
        <f t="shared" si="0"/>
        <v>0.12287822574664413</v>
      </c>
      <c r="E35" s="23">
        <f t="shared" si="1"/>
        <v>0.04</v>
      </c>
      <c r="F35" s="15">
        <f t="shared" si="3"/>
        <v>13.1418216269363</v>
      </c>
    </row>
    <row r="36" spans="2:6" ht="21" x14ac:dyDescent="0.35">
      <c r="B36" s="13">
        <v>28</v>
      </c>
      <c r="C36" s="14">
        <f t="shared" si="2"/>
        <v>4.2918923594630511</v>
      </c>
      <c r="D36" s="14">
        <f t="shared" si="0"/>
        <v>0.11219785318394203</v>
      </c>
      <c r="E36" s="23">
        <f t="shared" si="1"/>
        <v>0.04</v>
      </c>
      <c r="F36" s="15">
        <f t="shared" si="3"/>
        <v>13.254019480120242</v>
      </c>
    </row>
    <row r="37" spans="2:6" ht="21" x14ac:dyDescent="0.35">
      <c r="B37" s="13">
        <v>29</v>
      </c>
      <c r="C37" s="14">
        <f t="shared" si="2"/>
        <v>4.4635680538415734</v>
      </c>
      <c r="D37" s="14">
        <f t="shared" si="0"/>
        <v>0.10244580097568017</v>
      </c>
      <c r="E37" s="23">
        <f t="shared" si="1"/>
        <v>0.04</v>
      </c>
      <c r="F37" s="15">
        <f t="shared" si="3"/>
        <v>13.356465281095922</v>
      </c>
    </row>
    <row r="38" spans="2:6" ht="21" x14ac:dyDescent="0.35">
      <c r="B38" s="13">
        <v>30</v>
      </c>
      <c r="C38" s="14">
        <f t="shared" si="2"/>
        <v>4.6421107759952367</v>
      </c>
      <c r="D38" s="14">
        <f t="shared" si="0"/>
        <v>9.3541381048909022E-2</v>
      </c>
      <c r="E38" s="23">
        <f t="shared" si="1"/>
        <v>0.04</v>
      </c>
      <c r="F38" s="15">
        <f t="shared" si="3"/>
        <v>13.450006662144832</v>
      </c>
    </row>
    <row r="39" spans="2:6" ht="21" x14ac:dyDescent="0.35">
      <c r="B39" s="13">
        <v>31</v>
      </c>
      <c r="C39" s="14">
        <f t="shared" si="2"/>
        <v>4.8277952070350461</v>
      </c>
      <c r="D39" s="14">
        <f t="shared" si="0"/>
        <v>8.5410918604798394E-2</v>
      </c>
      <c r="E39" s="23">
        <f t="shared" si="1"/>
        <v>0.04</v>
      </c>
      <c r="F39" s="15">
        <f t="shared" si="3"/>
        <v>13.53541758074963</v>
      </c>
    </row>
    <row r="40" spans="2:6" ht="21" x14ac:dyDescent="0.35">
      <c r="B40" s="13">
        <v>32</v>
      </c>
      <c r="C40" s="14">
        <f t="shared" si="2"/>
        <v>5.0209070153164479</v>
      </c>
      <c r="D40" s="14">
        <f t="shared" si="0"/>
        <v>7.7987142536426982E-2</v>
      </c>
      <c r="E40" s="23">
        <f t="shared" si="1"/>
        <v>0.04</v>
      </c>
      <c r="F40" s="15">
        <f t="shared" si="3"/>
        <v>13.613404723286058</v>
      </c>
    </row>
    <row r="41" spans="2:6" ht="21" x14ac:dyDescent="0.35">
      <c r="B41" s="13">
        <v>33</v>
      </c>
      <c r="C41" s="14">
        <f t="shared" si="2"/>
        <v>5.2217432959291061</v>
      </c>
      <c r="D41" s="14">
        <f t="shared" ref="D41:D72" si="4">C41/(1+$F$4)^B41</f>
        <v>7.1208628830451329E-2</v>
      </c>
      <c r="E41" s="23">
        <f t="shared" si="1"/>
        <v>0.04</v>
      </c>
      <c r="F41" s="15">
        <f t="shared" si="3"/>
        <v>13.684613352116509</v>
      </c>
    </row>
    <row r="42" spans="2:6" ht="21" x14ac:dyDescent="0.35">
      <c r="B42" s="13">
        <v>34</v>
      </c>
      <c r="C42" s="14">
        <f t="shared" si="2"/>
        <v>5.4306130277662703</v>
      </c>
      <c r="D42" s="14">
        <f t="shared" si="4"/>
        <v>6.5019292347383129E-2</v>
      </c>
      <c r="E42" s="23">
        <f t="shared" si="1"/>
        <v>0.04</v>
      </c>
      <c r="F42" s="15">
        <f t="shared" si="3"/>
        <v>13.749632644463892</v>
      </c>
    </row>
    <row r="43" spans="2:6" ht="21" x14ac:dyDescent="0.35">
      <c r="B43" s="13">
        <v>35</v>
      </c>
      <c r="C43" s="14">
        <f t="shared" si="2"/>
        <v>5.6478375488769217</v>
      </c>
      <c r="D43" s="14">
        <f t="shared" si="4"/>
        <v>5.9367922775485922E-2</v>
      </c>
      <c r="E43" s="23">
        <f t="shared" si="1"/>
        <v>0.04</v>
      </c>
      <c r="F43" s="15">
        <f t="shared" si="3"/>
        <v>13.809000567239378</v>
      </c>
    </row>
    <row r="44" spans="2:6" ht="21" x14ac:dyDescent="0.35">
      <c r="B44" s="13">
        <v>36</v>
      </c>
      <c r="C44" s="14">
        <f t="shared" si="2"/>
        <v>5.8737510508319986</v>
      </c>
      <c r="D44" s="14">
        <f t="shared" si="4"/>
        <v>5.4207760918793119E-2</v>
      </c>
      <c r="E44" s="23">
        <f t="shared" si="1"/>
        <v>0.04</v>
      </c>
      <c r="F44" s="15">
        <f t="shared" si="3"/>
        <v>13.863208328158171</v>
      </c>
    </row>
    <row r="45" spans="2:6" ht="21" x14ac:dyDescent="0.35">
      <c r="B45" s="13">
        <v>37</v>
      </c>
      <c r="C45" s="14">
        <f t="shared" si="2"/>
        <v>6.108701092865279</v>
      </c>
      <c r="D45" s="14">
        <f t="shared" si="4"/>
        <v>4.9496111813472209E-2</v>
      </c>
      <c r="E45" s="23">
        <f t="shared" si="1"/>
        <v>0.04</v>
      </c>
      <c r="F45" s="15">
        <f t="shared" si="3"/>
        <v>13.912704439971643</v>
      </c>
    </row>
    <row r="46" spans="2:6" ht="21" x14ac:dyDescent="0.35">
      <c r="B46" s="13">
        <v>38</v>
      </c>
      <c r="C46" s="14">
        <f t="shared" si="2"/>
        <v>6.35304913657989</v>
      </c>
      <c r="D46" s="14">
        <f t="shared" si="4"/>
        <v>4.5193991471475944E-2</v>
      </c>
      <c r="E46" s="23">
        <f t="shared" si="1"/>
        <v>0.04</v>
      </c>
      <c r="F46" s="15">
        <f t="shared" si="3"/>
        <v>13.95789843144312</v>
      </c>
    </row>
    <row r="47" spans="2:6" ht="21" x14ac:dyDescent="0.35">
      <c r="B47" s="13">
        <v>39</v>
      </c>
      <c r="C47" s="14">
        <f t="shared" si="2"/>
        <v>6.6071711020430861</v>
      </c>
      <c r="D47" s="14">
        <f t="shared" si="4"/>
        <v>4.1265804328652317E-2</v>
      </c>
      <c r="E47" s="23">
        <f t="shared" si="1"/>
        <v>0.04</v>
      </c>
      <c r="F47" s="15">
        <f t="shared" si="3"/>
        <v>13.999164235771772</v>
      </c>
    </row>
    <row r="48" spans="2:6" ht="21" x14ac:dyDescent="0.35">
      <c r="B48" s="13">
        <v>40</v>
      </c>
      <c r="C48" s="14">
        <f t="shared" si="2"/>
        <v>6.87145794612481</v>
      </c>
      <c r="D48" s="14">
        <f t="shared" si="4"/>
        <v>3.7679048728532415E-2</v>
      </c>
      <c r="E48" s="23">
        <f t="shared" si="1"/>
        <v>0.04</v>
      </c>
      <c r="F48" s="15">
        <f t="shared" si="3"/>
        <v>14.036843284500305</v>
      </c>
    </row>
    <row r="49" spans="2:6" ht="21" x14ac:dyDescent="0.35">
      <c r="B49" s="13">
        <v>41</v>
      </c>
      <c r="C49" s="14">
        <f t="shared" si="2"/>
        <v>7.146316263969803</v>
      </c>
      <c r="D49" s="14">
        <f t="shared" si="4"/>
        <v>3.4404048004981307E-2</v>
      </c>
      <c r="E49" s="23">
        <f t="shared" si="1"/>
        <v>0.04</v>
      </c>
      <c r="F49" s="15">
        <f t="shared" si="3"/>
        <v>14.071247332505287</v>
      </c>
    </row>
    <row r="50" spans="2:6" ht="21" x14ac:dyDescent="0.35">
      <c r="B50" s="13">
        <v>42</v>
      </c>
      <c r="C50" s="14">
        <f t="shared" si="2"/>
        <v>7.432168914528595</v>
      </c>
      <c r="D50" s="14">
        <f t="shared" si="4"/>
        <v>3.1413704938701111E-2</v>
      </c>
      <c r="E50" s="23">
        <f t="shared" si="1"/>
        <v>0.04</v>
      </c>
      <c r="F50" s="15">
        <f t="shared" si="3"/>
        <v>14.102661037443989</v>
      </c>
    </row>
    <row r="51" spans="2:6" ht="21" x14ac:dyDescent="0.35">
      <c r="B51" s="13">
        <v>43</v>
      </c>
      <c r="C51" s="14">
        <f t="shared" si="2"/>
        <v>7.7294556711097391</v>
      </c>
      <c r="D51" s="14">
        <f t="shared" si="4"/>
        <v>2.8683277555969403E-2</v>
      </c>
      <c r="E51" s="23">
        <f t="shared" si="1"/>
        <v>0.04</v>
      </c>
      <c r="F51" s="15">
        <f t="shared" si="3"/>
        <v>14.131344314999959</v>
      </c>
    </row>
    <row r="52" spans="2:6" ht="21" x14ac:dyDescent="0.35">
      <c r="B52" s="13">
        <v>44</v>
      </c>
      <c r="C52" s="14">
        <f t="shared" si="2"/>
        <v>8.0386338979541296</v>
      </c>
      <c r="D52" s="14">
        <f t="shared" si="4"/>
        <v>2.6190174414581376E-2</v>
      </c>
      <c r="E52" s="23">
        <f t="shared" si="1"/>
        <v>0.04</v>
      </c>
      <c r="F52" s="15">
        <f t="shared" si="3"/>
        <v>14.157534489414541</v>
      </c>
    </row>
    <row r="53" spans="2:6" ht="21" x14ac:dyDescent="0.35">
      <c r="B53" s="13">
        <v>45</v>
      </c>
      <c r="C53" s="14">
        <f t="shared" si="2"/>
        <v>8.3601792538722943</v>
      </c>
      <c r="D53" s="14">
        <f t="shared" si="4"/>
        <v>2.391376768319985E-2</v>
      </c>
      <c r="E53" s="23">
        <f t="shared" si="1"/>
        <v>0.04</v>
      </c>
      <c r="F53" s="15">
        <f t="shared" si="3"/>
        <v>14.18144825709774</v>
      </c>
    </row>
    <row r="54" spans="2:6" ht="21" x14ac:dyDescent="0.35">
      <c r="B54" s="13">
        <v>46</v>
      </c>
      <c r="C54" s="14">
        <f t="shared" si="2"/>
        <v>8.694586424027186</v>
      </c>
      <c r="D54" s="14">
        <f t="shared" si="4"/>
        <v>2.183522246753981E-2</v>
      </c>
      <c r="E54" s="23">
        <f t="shared" si="1"/>
        <v>0.04</v>
      </c>
      <c r="F54" s="15">
        <f t="shared" si="3"/>
        <v>14.203283479565281</v>
      </c>
    </row>
    <row r="55" spans="2:6" ht="21" x14ac:dyDescent="0.35">
      <c r="B55" s="13">
        <v>47</v>
      </c>
      <c r="C55" s="14">
        <f t="shared" si="2"/>
        <v>9.0423698809882733</v>
      </c>
      <c r="D55" s="14">
        <f t="shared" si="4"/>
        <v>1.993734097123916E-2</v>
      </c>
      <c r="E55" s="23">
        <f t="shared" si="1"/>
        <v>0.04</v>
      </c>
      <c r="F55" s="15">
        <f t="shared" si="3"/>
        <v>14.22322082053652</v>
      </c>
    </row>
    <row r="56" spans="2:6" ht="21" x14ac:dyDescent="0.35">
      <c r="B56" s="13">
        <v>48</v>
      </c>
      <c r="C56" s="14">
        <f t="shared" si="2"/>
        <v>9.4040646762278044</v>
      </c>
      <c r="D56" s="14">
        <f t="shared" si="4"/>
        <v>1.8204420202009419E-2</v>
      </c>
      <c r="E56" s="23">
        <f t="shared" si="1"/>
        <v>0.04</v>
      </c>
      <c r="F56" s="15">
        <f t="shared" si="3"/>
        <v>14.241425240738529</v>
      </c>
    </row>
    <row r="57" spans="2:6" ht="21" x14ac:dyDescent="0.35">
      <c r="B57" s="13">
        <v>49</v>
      </c>
      <c r="C57" s="14">
        <f t="shared" si="2"/>
        <v>9.7802272632769167</v>
      </c>
      <c r="D57" s="14">
        <f t="shared" si="4"/>
        <v>1.6622122045732921E-2</v>
      </c>
      <c r="E57" s="23">
        <f t="shared" si="1"/>
        <v>0.04</v>
      </c>
      <c r="F57" s="15">
        <f t="shared" si="3"/>
        <v>14.258047362784263</v>
      </c>
    </row>
    <row r="58" spans="2:6" ht="21" x14ac:dyDescent="0.35">
      <c r="B58" s="13">
        <v>50</v>
      </c>
      <c r="C58" s="14">
        <f t="shared" si="2"/>
        <v>10.171436353807994</v>
      </c>
      <c r="D58" s="14">
        <f t="shared" si="4"/>
        <v>1.5177354633505041E-2</v>
      </c>
      <c r="E58" s="23">
        <f t="shared" si="1"/>
        <v>0.04</v>
      </c>
      <c r="F58" s="15">
        <f t="shared" si="3"/>
        <v>14.273224717417767</v>
      </c>
    </row>
    <row r="59" spans="2:6" ht="21" x14ac:dyDescent="0.35">
      <c r="B59" s="13">
        <v>51</v>
      </c>
      <c r="C59" s="14">
        <f t="shared" si="2"/>
        <v>10.578293807960314</v>
      </c>
      <c r="D59" s="14">
        <f t="shared" si="4"/>
        <v>1.385816402005728E-2</v>
      </c>
      <c r="E59" s="23">
        <f t="shared" si="1"/>
        <v>0.04</v>
      </c>
      <c r="F59" s="15">
        <f t="shared" si="3"/>
        <v>14.287082881437824</v>
      </c>
    </row>
    <row r="60" spans="2:6" ht="21" x14ac:dyDescent="0.35">
      <c r="B60" s="13">
        <v>52</v>
      </c>
      <c r="C60" s="14">
        <f t="shared" si="2"/>
        <v>11.001425560278728</v>
      </c>
      <c r="D60" s="14">
        <f t="shared" si="4"/>
        <v>1.2653635277313058E-2</v>
      </c>
      <c r="E60" s="23">
        <f t="shared" si="1"/>
        <v>0.04</v>
      </c>
      <c r="F60" s="15">
        <f t="shared" si="3"/>
        <v>14.299736516715138</v>
      </c>
    </row>
    <row r="61" spans="2:6" ht="21" x14ac:dyDescent="0.35">
      <c r="B61" s="13">
        <v>53</v>
      </c>
      <c r="C61" s="14">
        <f t="shared" si="2"/>
        <v>11.441482582689877</v>
      </c>
      <c r="D61" s="14">
        <f t="shared" si="4"/>
        <v>1.155380218472834E-2</v>
      </c>
      <c r="E61" s="23">
        <f t="shared" si="1"/>
        <v>0.04</v>
      </c>
      <c r="F61" s="15">
        <f t="shared" si="3"/>
        <v>14.311290318899866</v>
      </c>
    </row>
    <row r="62" spans="2:6" ht="21" x14ac:dyDescent="0.35">
      <c r="B62" s="13">
        <v>54</v>
      </c>
      <c r="C62" s="14">
        <f t="shared" si="2"/>
        <v>11.899141885997473</v>
      </c>
      <c r="D62" s="14">
        <f t="shared" si="4"/>
        <v>1.0549564769198837E-2</v>
      </c>
      <c r="E62" s="23">
        <f t="shared" si="1"/>
        <v>0.04</v>
      </c>
      <c r="F62" s="15">
        <f t="shared" si="3"/>
        <v>14.321839883669066</v>
      </c>
    </row>
    <row r="63" spans="2:6" ht="21" x14ac:dyDescent="0.35">
      <c r="B63" s="13">
        <v>55</v>
      </c>
      <c r="C63" s="14">
        <f t="shared" si="2"/>
        <v>12.375107561437373</v>
      </c>
      <c r="D63" s="14">
        <f t="shared" si="4"/>
        <v>9.6326140122623295E-3</v>
      </c>
      <c r="E63" s="23">
        <f t="shared" si="1"/>
        <v>0.04</v>
      </c>
      <c r="F63" s="15">
        <f t="shared" si="3"/>
        <v>14.331472497681329</v>
      </c>
    </row>
    <row r="64" spans="2:6" ht="21" x14ac:dyDescent="0.35">
      <c r="B64" s="13">
        <v>56</v>
      </c>
      <c r="C64" s="14">
        <f t="shared" si="2"/>
        <v>12.870111863894868</v>
      </c>
      <c r="D64" s="14">
        <f t="shared" si="4"/>
        <v>8.795363101626711E-3</v>
      </c>
      <c r="E64" s="23">
        <f t="shared" si="1"/>
        <v>0.04</v>
      </c>
      <c r="F64" s="15">
        <f t="shared" si="3"/>
        <v>14.340267860782955</v>
      </c>
    </row>
    <row r="65" spans="2:6" ht="21" x14ac:dyDescent="0.35">
      <c r="B65" s="13">
        <v>57</v>
      </c>
      <c r="C65" s="14">
        <f t="shared" si="2"/>
        <v>13.384916338450664</v>
      </c>
      <c r="D65" s="14">
        <f t="shared" si="4"/>
        <v>8.0308846582017382E-3</v>
      </c>
      <c r="E65" s="23">
        <f t="shared" si="1"/>
        <v>0.04</v>
      </c>
      <c r="F65" s="15">
        <f t="shared" si="3"/>
        <v>14.348298745441157</v>
      </c>
    </row>
    <row r="66" spans="2:6" ht="21" x14ac:dyDescent="0.35">
      <c r="B66" s="13">
        <v>58</v>
      </c>
      <c r="C66" s="14">
        <f t="shared" si="2"/>
        <v>13.920312991988691</v>
      </c>
      <c r="D66" s="14">
        <f t="shared" si="4"/>
        <v>7.3328534192535636E-3</v>
      </c>
      <c r="E66" s="23">
        <f t="shared" si="1"/>
        <v>0.04</v>
      </c>
      <c r="F66" s="15">
        <f t="shared" si="3"/>
        <v>14.355631598860411</v>
      </c>
    </row>
    <row r="67" spans="2:6" ht="21" x14ac:dyDescent="0.35">
      <c r="B67" s="13">
        <v>59</v>
      </c>
      <c r="C67" s="14">
        <f t="shared" si="2"/>
        <v>14.477125511668239</v>
      </c>
      <c r="D67" s="14">
        <f t="shared" si="4"/>
        <v>6.6954939034448678E-3</v>
      </c>
      <c r="E67" s="23">
        <f t="shared" si="1"/>
        <v>0.04</v>
      </c>
      <c r="F67" s="15">
        <f t="shared" si="3"/>
        <v>14.362327092763856</v>
      </c>
    </row>
    <row r="68" spans="2:6" ht="21" x14ac:dyDescent="0.35">
      <c r="B68" s="13">
        <v>60</v>
      </c>
      <c r="C68" s="14">
        <f t="shared" si="2"/>
        <v>15.056210532134969</v>
      </c>
      <c r="D68" s="14">
        <f t="shared" si="4"/>
        <v>6.1135326247433409E-3</v>
      </c>
      <c r="E68" s="23">
        <f t="shared" si="1"/>
        <v>0.04</v>
      </c>
      <c r="F68" s="15">
        <f t="shared" si="3"/>
        <v>14.368440625388599</v>
      </c>
    </row>
    <row r="69" spans="2:6" ht="21" x14ac:dyDescent="0.35">
      <c r="B69" s="13">
        <v>61</v>
      </c>
      <c r="C69" s="14">
        <f t="shared" si="2"/>
        <v>15.658458953420368</v>
      </c>
      <c r="D69" s="14">
        <f t="shared" si="4"/>
        <v>5.5821544598183273E-3</v>
      </c>
      <c r="E69" s="23">
        <f t="shared" si="1"/>
        <v>0.04</v>
      </c>
      <c r="F69" s="15">
        <f t="shared" si="3"/>
        <v>14.374022779848417</v>
      </c>
    </row>
    <row r="70" spans="2:6" ht="21" x14ac:dyDescent="0.35">
      <c r="B70" s="13">
        <v>62</v>
      </c>
      <c r="C70" s="14">
        <f t="shared" si="2"/>
        <v>16.284797311557185</v>
      </c>
      <c r="D70" s="14">
        <f t="shared" si="4"/>
        <v>5.0969628079113793E-3</v>
      </c>
      <c r="E70" s="23">
        <f t="shared" si="1"/>
        <v>0.04</v>
      </c>
      <c r="F70" s="15">
        <f t="shared" si="3"/>
        <v>14.379119742656329</v>
      </c>
    </row>
    <row r="71" spans="2:6" ht="21" x14ac:dyDescent="0.35">
      <c r="B71" s="13">
        <v>63</v>
      </c>
      <c r="C71" s="14">
        <f t="shared" si="2"/>
        <v>16.936189204019474</v>
      </c>
      <c r="D71" s="14">
        <f t="shared" si="4"/>
        <v>4.6539432135450694E-3</v>
      </c>
      <c r="E71" s="23">
        <f t="shared" si="1"/>
        <v>0.04</v>
      </c>
      <c r="F71" s="15">
        <f t="shared" si="3"/>
        <v>14.383773685869874</v>
      </c>
    </row>
    <row r="72" spans="2:6" ht="21" x14ac:dyDescent="0.35">
      <c r="B72" s="13">
        <v>64</v>
      </c>
      <c r="C72" s="14">
        <f t="shared" si="2"/>
        <v>17.613636772180254</v>
      </c>
      <c r="D72" s="14">
        <f t="shared" si="4"/>
        <v>4.2494301510859287E-3</v>
      </c>
      <c r="E72" s="23">
        <f t="shared" si="1"/>
        <v>0.04</v>
      </c>
      <c r="F72" s="15">
        <f t="shared" si="3"/>
        <v>14.38802311602096</v>
      </c>
    </row>
    <row r="73" spans="2:6" ht="21" x14ac:dyDescent="0.35">
      <c r="B73" s="13">
        <v>65</v>
      </c>
      <c r="C73" s="14">
        <f t="shared" si="2"/>
        <v>18.318182243067465</v>
      </c>
      <c r="D73" s="14">
        <f t="shared" ref="D73:D97" si="5">C73/(1+$F$4)^B73</f>
        <v>3.8800766963383369E-3</v>
      </c>
      <c r="E73" s="23">
        <f t="shared" si="1"/>
        <v>0.04</v>
      </c>
      <c r="F73" s="15">
        <f t="shared" si="3"/>
        <v>14.391903192717299</v>
      </c>
    </row>
    <row r="74" spans="2:6" ht="21" x14ac:dyDescent="0.35">
      <c r="B74" s="13">
        <v>66</v>
      </c>
      <c r="C74" s="14">
        <f t="shared" si="2"/>
        <v>19.050909532790165</v>
      </c>
      <c r="D74" s="14">
        <f t="shared" si="5"/>
        <v>3.5428268342334247E-3</v>
      </c>
      <c r="E74" s="23">
        <f t="shared" ref="E74:E112" si="6">IF(B74&lt;=$J$6,$J$2,IF(B74&lt;=($J$6+$J$7),$J$3,$J$4))</f>
        <v>0.04</v>
      </c>
      <c r="F74" s="15">
        <f t="shared" si="3"/>
        <v>14.395446019551532</v>
      </c>
    </row>
    <row r="75" spans="2:6" ht="21" x14ac:dyDescent="0.35">
      <c r="B75" s="13">
        <v>67</v>
      </c>
      <c r="C75" s="14">
        <f t="shared" ref="C75:C138" si="7">C74*(1+E74)</f>
        <v>19.812945914101771</v>
      </c>
      <c r="D75" s="14">
        <f t="shared" si="5"/>
        <v>3.2348901734879382E-3</v>
      </c>
      <c r="E75" s="23">
        <f t="shared" si="6"/>
        <v>0.04</v>
      </c>
      <c r="F75" s="15">
        <f t="shared" ref="F75:F112" si="8">F74+D75</f>
        <v>14.398680909725019</v>
      </c>
    </row>
    <row r="76" spans="2:6" ht="21" x14ac:dyDescent="0.35">
      <c r="B76" s="13">
        <v>68</v>
      </c>
      <c r="C76" s="14">
        <f t="shared" si="7"/>
        <v>20.605463750665844</v>
      </c>
      <c r="D76" s="14">
        <f t="shared" si="5"/>
        <v>2.9537188590232277E-3</v>
      </c>
      <c r="E76" s="23">
        <f t="shared" si="6"/>
        <v>0.04</v>
      </c>
      <c r="F76" s="15">
        <f t="shared" si="8"/>
        <v>14.401634628584043</v>
      </c>
    </row>
    <row r="77" spans="2:6" ht="21" x14ac:dyDescent="0.35">
      <c r="B77" s="13">
        <v>69</v>
      </c>
      <c r="C77" s="14">
        <f t="shared" si="7"/>
        <v>21.42968230069248</v>
      </c>
      <c r="D77" s="14">
        <f t="shared" si="5"/>
        <v>2.6969864911186628E-3</v>
      </c>
      <c r="E77" s="23">
        <f t="shared" si="6"/>
        <v>0.04</v>
      </c>
      <c r="F77" s="15">
        <f t="shared" si="8"/>
        <v>14.404331615075161</v>
      </c>
    </row>
    <row r="78" spans="2:6" ht="21" x14ac:dyDescent="0.35">
      <c r="B78" s="13">
        <v>70</v>
      </c>
      <c r="C78" s="14">
        <f t="shared" si="7"/>
        <v>22.28686959272018</v>
      </c>
      <c r="D78" s="14">
        <f t="shared" si="5"/>
        <v>2.4625688768774448E-3</v>
      </c>
      <c r="E78" s="23">
        <f t="shared" si="6"/>
        <v>0.04</v>
      </c>
      <c r="F78" s="15">
        <f t="shared" si="8"/>
        <v>14.406794183952039</v>
      </c>
    </row>
    <row r="79" spans="2:6" ht="21" x14ac:dyDescent="0.35">
      <c r="B79" s="13">
        <v>71</v>
      </c>
      <c r="C79" s="14">
        <f t="shared" si="7"/>
        <v>23.178344376428988</v>
      </c>
      <c r="D79" s="14">
        <f t="shared" si="5"/>
        <v>2.2485264547432333E-3</v>
      </c>
      <c r="E79" s="23">
        <f t="shared" si="6"/>
        <v>0.04</v>
      </c>
      <c r="F79" s="15">
        <f t="shared" si="8"/>
        <v>14.409042710406782</v>
      </c>
    </row>
    <row r="80" spans="2:6" ht="21" x14ac:dyDescent="0.35">
      <c r="B80" s="13">
        <v>72</v>
      </c>
      <c r="C80" s="14">
        <f t="shared" si="7"/>
        <v>24.10547815148615</v>
      </c>
      <c r="D80" s="14">
        <f t="shared" si="5"/>
        <v>2.0530882466487823E-3</v>
      </c>
      <c r="E80" s="23">
        <f t="shared" si="6"/>
        <v>0.04</v>
      </c>
      <c r="F80" s="15">
        <f t="shared" si="8"/>
        <v>14.411095798653431</v>
      </c>
    </row>
    <row r="81" spans="2:6" ht="21" x14ac:dyDescent="0.35">
      <c r="B81" s="13">
        <v>73</v>
      </c>
      <c r="C81" s="14">
        <f t="shared" si="7"/>
        <v>25.069697277545597</v>
      </c>
      <c r="D81" s="14">
        <f t="shared" si="5"/>
        <v>1.8746372050173256E-3</v>
      </c>
      <c r="E81" s="23">
        <f t="shared" si="6"/>
        <v>0.04</v>
      </c>
      <c r="F81" s="15">
        <f t="shared" si="8"/>
        <v>14.412970435858448</v>
      </c>
    </row>
    <row r="82" spans="2:6" ht="21" x14ac:dyDescent="0.35">
      <c r="B82" s="13">
        <v>74</v>
      </c>
      <c r="C82" s="14">
        <f t="shared" si="7"/>
        <v>26.072485168647422</v>
      </c>
      <c r="D82" s="14">
        <f t="shared" si="5"/>
        <v>1.7116968333784188E-3</v>
      </c>
      <c r="E82" s="23">
        <f t="shared" si="6"/>
        <v>0.04</v>
      </c>
      <c r="F82" s="15">
        <f t="shared" si="8"/>
        <v>14.414682132691826</v>
      </c>
    </row>
    <row r="83" spans="2:6" ht="21" x14ac:dyDescent="0.35">
      <c r="B83" s="13">
        <v>75</v>
      </c>
      <c r="C83" s="14">
        <f t="shared" si="7"/>
        <v>27.115384575393321</v>
      </c>
      <c r="D83" s="14">
        <f t="shared" si="5"/>
        <v>1.562918969897766E-3</v>
      </c>
      <c r="E83" s="23">
        <f t="shared" si="6"/>
        <v>0.04</v>
      </c>
      <c r="F83" s="15">
        <f t="shared" si="8"/>
        <v>14.416245051661724</v>
      </c>
    </row>
    <row r="84" spans="2:6" ht="21" x14ac:dyDescent="0.35">
      <c r="B84" s="13">
        <v>76</v>
      </c>
      <c r="C84" s="14">
        <f t="shared" si="7"/>
        <v>28.199999958409055</v>
      </c>
      <c r="D84" s="14">
        <f t="shared" si="5"/>
        <v>1.4270726327424734E-3</v>
      </c>
      <c r="E84" s="23">
        <f t="shared" si="6"/>
        <v>0.04</v>
      </c>
      <c r="F84" s="15">
        <f t="shared" si="8"/>
        <v>14.417672124294466</v>
      </c>
    </row>
    <row r="85" spans="2:6" ht="21" x14ac:dyDescent="0.35">
      <c r="B85" s="13">
        <v>77</v>
      </c>
      <c r="C85" s="14">
        <f t="shared" si="7"/>
        <v>29.327999956745419</v>
      </c>
      <c r="D85" s="14">
        <f t="shared" si="5"/>
        <v>1.3030338349887375E-3</v>
      </c>
      <c r="E85" s="23">
        <f t="shared" si="6"/>
        <v>0.04</v>
      </c>
      <c r="F85" s="15">
        <f t="shared" si="8"/>
        <v>14.418975158129454</v>
      </c>
    </row>
    <row r="86" spans="2:6" ht="21" x14ac:dyDescent="0.35">
      <c r="B86" s="13">
        <v>78</v>
      </c>
      <c r="C86" s="14">
        <f t="shared" si="7"/>
        <v>30.501119955015238</v>
      </c>
      <c r="D86" s="14">
        <f t="shared" si="5"/>
        <v>1.1897762848009545E-3</v>
      </c>
      <c r="E86" s="23">
        <f t="shared" si="6"/>
        <v>0.04</v>
      </c>
      <c r="F86" s="15">
        <f t="shared" si="8"/>
        <v>14.420164934414254</v>
      </c>
    </row>
    <row r="87" spans="2:6" ht="21" x14ac:dyDescent="0.35">
      <c r="B87" s="13">
        <v>79</v>
      </c>
      <c r="C87" s="14">
        <f t="shared" si="7"/>
        <v>31.721164753215849</v>
      </c>
      <c r="D87" s="14">
        <f t="shared" si="5"/>
        <v>1.0863628939359023E-3</v>
      </c>
      <c r="E87" s="23">
        <f t="shared" si="6"/>
        <v>0.04</v>
      </c>
      <c r="F87" s="15">
        <f t="shared" si="8"/>
        <v>14.42125129730819</v>
      </c>
    </row>
    <row r="88" spans="2:6" ht="21" x14ac:dyDescent="0.35">
      <c r="B88" s="13">
        <v>80</v>
      </c>
      <c r="C88" s="14">
        <f t="shared" si="7"/>
        <v>32.990011343344484</v>
      </c>
      <c r="D88" s="14">
        <f t="shared" si="5"/>
        <v>9.9193802431373E-4</v>
      </c>
      <c r="E88" s="23">
        <f t="shared" si="6"/>
        <v>0.04</v>
      </c>
      <c r="F88" s="15">
        <f t="shared" si="8"/>
        <v>14.422243235332504</v>
      </c>
    </row>
    <row r="89" spans="2:6" ht="21" x14ac:dyDescent="0.35">
      <c r="B89" s="13">
        <v>81</v>
      </c>
      <c r="C89" s="14">
        <f t="shared" si="7"/>
        <v>34.309611797078261</v>
      </c>
      <c r="D89" s="14">
        <f t="shared" si="5"/>
        <v>9.0572040850419612E-4</v>
      </c>
      <c r="E89" s="23">
        <f t="shared" si="6"/>
        <v>0.04</v>
      </c>
      <c r="F89" s="15">
        <f t="shared" si="8"/>
        <v>14.423148955741008</v>
      </c>
    </row>
    <row r="90" spans="2:6" ht="21" x14ac:dyDescent="0.35">
      <c r="B90" s="13">
        <v>82</v>
      </c>
      <c r="C90" s="14">
        <f t="shared" si="7"/>
        <v>35.681996268961392</v>
      </c>
      <c r="D90" s="14">
        <f t="shared" si="5"/>
        <v>8.2699668555255828E-4</v>
      </c>
      <c r="E90" s="23">
        <f t="shared" si="6"/>
        <v>0.04</v>
      </c>
      <c r="F90" s="15">
        <f t="shared" si="8"/>
        <v>14.423975952426559</v>
      </c>
    </row>
    <row r="91" spans="2:6" ht="21" x14ac:dyDescent="0.35">
      <c r="B91" s="13">
        <v>83</v>
      </c>
      <c r="C91" s="14">
        <f t="shared" si="7"/>
        <v>37.109276119719851</v>
      </c>
      <c r="D91" s="14">
        <f t="shared" si="5"/>
        <v>7.5511549866080828E-4</v>
      </c>
      <c r="E91" s="23">
        <f t="shared" si="6"/>
        <v>0.04</v>
      </c>
      <c r="F91" s="15">
        <f t="shared" si="8"/>
        <v>14.424731067925221</v>
      </c>
    </row>
    <row r="92" spans="2:6" ht="21" x14ac:dyDescent="0.35">
      <c r="B92" s="13">
        <v>84</v>
      </c>
      <c r="C92" s="14">
        <f t="shared" si="7"/>
        <v>38.593647164508646</v>
      </c>
      <c r="D92" s="14">
        <f t="shared" si="5"/>
        <v>6.8948210588871007E-4</v>
      </c>
      <c r="E92" s="23">
        <f t="shared" si="6"/>
        <v>0.04</v>
      </c>
      <c r="F92" s="15">
        <f t="shared" si="8"/>
        <v>14.425420550031109</v>
      </c>
    </row>
    <row r="93" spans="2:6" ht="21" x14ac:dyDescent="0.35">
      <c r="B93" s="13">
        <v>85</v>
      </c>
      <c r="C93" s="14">
        <f t="shared" si="7"/>
        <v>40.137393051088992</v>
      </c>
      <c r="D93" s="14">
        <f t="shared" si="5"/>
        <v>6.2955345928380894E-4</v>
      </c>
      <c r="E93" s="23">
        <f t="shared" si="6"/>
        <v>0.04</v>
      </c>
      <c r="F93" s="15">
        <f t="shared" si="8"/>
        <v>14.426050103490393</v>
      </c>
    </row>
    <row r="94" spans="2:6" ht="21" x14ac:dyDescent="0.35">
      <c r="B94" s="13">
        <v>86</v>
      </c>
      <c r="C94" s="14">
        <f t="shared" si="7"/>
        <v>41.742888773132556</v>
      </c>
      <c r="D94" s="14">
        <f t="shared" si="5"/>
        <v>5.7483371172533933E-4</v>
      </c>
      <c r="E94" s="23">
        <f t="shared" si="6"/>
        <v>0.04</v>
      </c>
      <c r="F94" s="15">
        <f t="shared" si="8"/>
        <v>14.426624937202119</v>
      </c>
    </row>
    <row r="95" spans="2:6" ht="21" x14ac:dyDescent="0.35">
      <c r="B95" s="13">
        <v>87</v>
      </c>
      <c r="C95" s="14">
        <f t="shared" si="7"/>
        <v>43.41260432405786</v>
      </c>
      <c r="D95" s="14">
        <f t="shared" si="5"/>
        <v>5.2487011430584103E-4</v>
      </c>
      <c r="E95" s="23">
        <f t="shared" si="6"/>
        <v>0.04</v>
      </c>
      <c r="F95" s="15">
        <f t="shared" si="8"/>
        <v>14.427149807316425</v>
      </c>
    </row>
    <row r="96" spans="2:6" ht="21" x14ac:dyDescent="0.35">
      <c r="B96" s="13">
        <v>88</v>
      </c>
      <c r="C96" s="14">
        <f t="shared" si="7"/>
        <v>45.149108497020173</v>
      </c>
      <c r="D96" s="14">
        <f t="shared" si="5"/>
        <v>4.7924927030559676E-4</v>
      </c>
      <c r="E96" s="23">
        <f t="shared" si="6"/>
        <v>0.04</v>
      </c>
      <c r="F96" s="15">
        <f t="shared" si="8"/>
        <v>14.427629056586731</v>
      </c>
    </row>
    <row r="97" spans="2:6" ht="21" x14ac:dyDescent="0.35">
      <c r="B97" s="13">
        <v>89</v>
      </c>
      <c r="C97" s="14">
        <f t="shared" si="7"/>
        <v>46.955072836900982</v>
      </c>
      <c r="D97" s="16">
        <f t="shared" si="5"/>
        <v>4.3759371476542638E-4</v>
      </c>
      <c r="E97" s="23">
        <f t="shared" si="6"/>
        <v>0.04</v>
      </c>
      <c r="F97" s="15">
        <f t="shared" si="8"/>
        <v>14.428066650301497</v>
      </c>
    </row>
    <row r="98" spans="2:6" ht="21" x14ac:dyDescent="0.35">
      <c r="B98" s="13">
        <v>90</v>
      </c>
      <c r="C98" s="14">
        <f t="shared" si="7"/>
        <v>48.83327575037702</v>
      </c>
      <c r="D98" s="16">
        <f t="shared" ref="D98:D161" si="9">C98/(1+$F$4)^B98</f>
        <v>3.9955879135736917E-4</v>
      </c>
      <c r="E98" s="23">
        <f t="shared" si="6"/>
        <v>0.04</v>
      </c>
      <c r="F98" s="15">
        <f t="shared" si="8"/>
        <v>14.428466209092855</v>
      </c>
    </row>
    <row r="99" spans="2:6" ht="21" x14ac:dyDescent="0.35">
      <c r="B99" s="13">
        <v>91</v>
      </c>
      <c r="C99" s="14">
        <f t="shared" si="7"/>
        <v>50.786606780392106</v>
      </c>
      <c r="D99" s="16">
        <f t="shared" si="9"/>
        <v>3.6482980071261096E-4</v>
      </c>
      <c r="E99" s="23">
        <f t="shared" si="6"/>
        <v>0.04</v>
      </c>
      <c r="F99" s="15">
        <f t="shared" si="8"/>
        <v>14.428831038893568</v>
      </c>
    </row>
    <row r="100" spans="2:6" ht="21" x14ac:dyDescent="0.35">
      <c r="B100" s="13">
        <v>92</v>
      </c>
      <c r="C100" s="14">
        <f t="shared" si="7"/>
        <v>52.818071051607788</v>
      </c>
      <c r="D100" s="16">
        <f t="shared" si="9"/>
        <v>3.331193966120417E-4</v>
      </c>
      <c r="E100" s="23">
        <f t="shared" si="6"/>
        <v>0.04</v>
      </c>
      <c r="F100" s="15">
        <f t="shared" si="8"/>
        <v>14.429164158290179</v>
      </c>
    </row>
    <row r="101" spans="2:6" ht="21" x14ac:dyDescent="0.35">
      <c r="B101" s="13">
        <v>93</v>
      </c>
      <c r="C101" s="14">
        <f t="shared" si="7"/>
        <v>54.930793893672103</v>
      </c>
      <c r="D101" s="16">
        <f t="shared" si="9"/>
        <v>3.0416520849563071E-4</v>
      </c>
      <c r="E101" s="23">
        <f t="shared" si="6"/>
        <v>0.04</v>
      </c>
      <c r="F101" s="15">
        <f t="shared" si="8"/>
        <v>14.429468323498675</v>
      </c>
    </row>
    <row r="102" spans="2:6" ht="21" x14ac:dyDescent="0.35">
      <c r="B102" s="13">
        <v>94</v>
      </c>
      <c r="C102" s="14">
        <f t="shared" si="7"/>
        <v>57.128025649418987</v>
      </c>
      <c r="D102" s="16">
        <f t="shared" si="9"/>
        <v>2.7772767061936431E-4</v>
      </c>
      <c r="E102" s="23">
        <f t="shared" si="6"/>
        <v>0.04</v>
      </c>
      <c r="F102" s="15">
        <f t="shared" si="8"/>
        <v>14.429746051169294</v>
      </c>
    </row>
    <row r="103" spans="2:6" ht="21" x14ac:dyDescent="0.35">
      <c r="B103" s="13">
        <v>95</v>
      </c>
      <c r="C103" s="14">
        <f t="shared" si="7"/>
        <v>59.413146675395751</v>
      </c>
      <c r="D103" s="16">
        <f t="shared" si="9"/>
        <v>2.5358803989827822E-4</v>
      </c>
      <c r="E103" s="23">
        <f t="shared" si="6"/>
        <v>0.04</v>
      </c>
      <c r="F103" s="15">
        <f t="shared" si="8"/>
        <v>14.429999639209193</v>
      </c>
    </row>
    <row r="104" spans="2:6" ht="21" x14ac:dyDescent="0.35">
      <c r="B104" s="13">
        <v>96</v>
      </c>
      <c r="C104" s="14">
        <f t="shared" si="7"/>
        <v>61.78967254241158</v>
      </c>
      <c r="D104" s="16">
        <f t="shared" si="9"/>
        <v>2.315465860353023E-4</v>
      </c>
      <c r="E104" s="23">
        <f t="shared" si="6"/>
        <v>0.04</v>
      </c>
      <c r="F104" s="15">
        <f t="shared" si="8"/>
        <v>14.430231185795227</v>
      </c>
    </row>
    <row r="105" spans="2:6" ht="21" x14ac:dyDescent="0.35">
      <c r="B105" s="13">
        <v>97</v>
      </c>
      <c r="C105" s="14">
        <f t="shared" si="7"/>
        <v>64.261259444108049</v>
      </c>
      <c r="D105" s="16">
        <f t="shared" si="9"/>
        <v>2.114209389611189E-4</v>
      </c>
      <c r="E105" s="23">
        <f t="shared" si="6"/>
        <v>0.04</v>
      </c>
      <c r="F105" s="15">
        <f t="shared" si="8"/>
        <v>14.430442606734188</v>
      </c>
    </row>
    <row r="106" spans="2:6" ht="21" x14ac:dyDescent="0.35">
      <c r="B106" s="13">
        <v>98</v>
      </c>
      <c r="C106" s="14">
        <f t="shared" si="7"/>
        <v>66.83170982187238</v>
      </c>
      <c r="D106" s="16">
        <f t="shared" si="9"/>
        <v>1.9304457991182062E-4</v>
      </c>
      <c r="E106" s="23">
        <f t="shared" si="6"/>
        <v>0.04</v>
      </c>
      <c r="F106" s="15">
        <f t="shared" si="8"/>
        <v>14.4306356513141</v>
      </c>
    </row>
    <row r="107" spans="2:6" ht="21" x14ac:dyDescent="0.35">
      <c r="B107" s="13">
        <v>99</v>
      </c>
      <c r="C107" s="14">
        <f t="shared" si="7"/>
        <v>69.504978214747283</v>
      </c>
      <c r="D107" s="16">
        <f t="shared" si="9"/>
        <v>1.7626546365960796E-4</v>
      </c>
      <c r="E107" s="23">
        <f t="shared" si="6"/>
        <v>0.04</v>
      </c>
      <c r="F107" s="15">
        <f t="shared" si="8"/>
        <v>14.43081191677776</v>
      </c>
    </row>
    <row r="108" spans="2:6" ht="21" x14ac:dyDescent="0.35">
      <c r="B108" s="13">
        <v>100</v>
      </c>
      <c r="C108" s="14">
        <f t="shared" si="7"/>
        <v>72.285177343337182</v>
      </c>
      <c r="D108" s="16">
        <f t="shared" si="9"/>
        <v>1.609447604969204E-4</v>
      </c>
      <c r="E108" s="23">
        <f t="shared" si="6"/>
        <v>0.04</v>
      </c>
      <c r="F108" s="15">
        <f t="shared" si="8"/>
        <v>14.430972861538256</v>
      </c>
    </row>
    <row r="109" spans="2:6" ht="21" x14ac:dyDescent="0.35">
      <c r="B109" s="13">
        <v>101</v>
      </c>
      <c r="C109" s="14">
        <f t="shared" si="7"/>
        <v>75.176584437070673</v>
      </c>
      <c r="D109" s="16">
        <f t="shared" si="9"/>
        <v>1.4695570756523019E-4</v>
      </c>
      <c r="E109" s="23">
        <f t="shared" si="6"/>
        <v>0.04</v>
      </c>
      <c r="F109" s="15">
        <f t="shared" si="8"/>
        <v>14.431119817245822</v>
      </c>
    </row>
    <row r="110" spans="2:6" ht="21" x14ac:dyDescent="0.35">
      <c r="B110" s="13">
        <v>102</v>
      </c>
      <c r="C110" s="14">
        <f t="shared" si="7"/>
        <v>78.18364781455351</v>
      </c>
      <c r="D110" s="16">
        <f t="shared" si="9"/>
        <v>1.3418256002444199E-4</v>
      </c>
      <c r="E110" s="23">
        <f t="shared" si="6"/>
        <v>0.04</v>
      </c>
      <c r="F110" s="15">
        <f t="shared" si="8"/>
        <v>14.431253999805847</v>
      </c>
    </row>
    <row r="111" spans="2:6" ht="21" x14ac:dyDescent="0.35">
      <c r="B111" s="13">
        <v>103</v>
      </c>
      <c r="C111" s="14">
        <f t="shared" si="7"/>
        <v>81.310993727135653</v>
      </c>
      <c r="D111" s="16">
        <f t="shared" si="9"/>
        <v>1.2251963338491632E-4</v>
      </c>
      <c r="E111" s="23">
        <f t="shared" si="6"/>
        <v>0.04</v>
      </c>
      <c r="F111" s="15">
        <f t="shared" si="8"/>
        <v>14.431376519439231</v>
      </c>
    </row>
    <row r="112" spans="2:6" ht="21" x14ac:dyDescent="0.35">
      <c r="B112" s="13">
        <v>104</v>
      </c>
      <c r="C112" s="14">
        <f t="shared" si="7"/>
        <v>84.563433476221078</v>
      </c>
      <c r="D112" s="16">
        <f t="shared" si="9"/>
        <v>1.1187042907841352E-4</v>
      </c>
      <c r="E112" s="23">
        <f t="shared" si="6"/>
        <v>0.04</v>
      </c>
      <c r="F112" s="15">
        <f t="shared" si="8"/>
        <v>14.43148838986831</v>
      </c>
    </row>
    <row r="113" spans="2:6" ht="21" x14ac:dyDescent="0.35">
      <c r="B113" s="13">
        <v>105</v>
      </c>
      <c r="C113" s="14">
        <f t="shared" si="7"/>
        <v>87.945970815269931</v>
      </c>
      <c r="D113" s="16">
        <f t="shared" si="9"/>
        <v>1.0214683603296757E-4</v>
      </c>
      <c r="E113" s="23">
        <f t="shared" ref="E113:E167" si="10">IF(B113&lt;=$J$6,$J$2,IF(B113&lt;=($J$6+$J$7),$J$3,$J$4))</f>
        <v>0.04</v>
      </c>
      <c r="F113" s="15">
        <f t="shared" ref="F113:F167" si="11">F112+D113</f>
        <v>14.431590536704343</v>
      </c>
    </row>
    <row r="114" spans="2:6" ht="21" x14ac:dyDescent="0.35">
      <c r="B114" s="13">
        <v>106</v>
      </c>
      <c r="C114" s="14">
        <f t="shared" si="7"/>
        <v>91.463809647880737</v>
      </c>
      <c r="D114" s="16">
        <f t="shared" si="9"/>
        <v>9.3268401645554261E-5</v>
      </c>
      <c r="E114" s="23">
        <f t="shared" si="10"/>
        <v>0.04</v>
      </c>
      <c r="F114" s="15">
        <f t="shared" si="11"/>
        <v>14.431683805105989</v>
      </c>
    </row>
    <row r="115" spans="2:6" ht="21" x14ac:dyDescent="0.35">
      <c r="B115" s="13">
        <v>107</v>
      </c>
      <c r="C115" s="14">
        <f t="shared" si="7"/>
        <v>95.122362033795966</v>
      </c>
      <c r="D115" s="16">
        <f t="shared" si="9"/>
        <v>8.5161666120611436E-5</v>
      </c>
      <c r="E115" s="23">
        <f t="shared" si="10"/>
        <v>0.04</v>
      </c>
      <c r="F115" s="15">
        <f t="shared" si="11"/>
        <v>14.431768966772109</v>
      </c>
    </row>
    <row r="116" spans="2:6" ht="21" x14ac:dyDescent="0.35">
      <c r="B116" s="13">
        <v>108</v>
      </c>
      <c r="C116" s="14">
        <f t="shared" si="7"/>
        <v>98.927256515147803</v>
      </c>
      <c r="D116" s="16">
        <f t="shared" si="9"/>
        <v>7.7759554666756724E-5</v>
      </c>
      <c r="E116" s="23">
        <f t="shared" si="10"/>
        <v>0.04</v>
      </c>
      <c r="F116" s="15">
        <f t="shared" si="11"/>
        <v>14.431846726326777</v>
      </c>
    </row>
    <row r="117" spans="2:6" ht="21" x14ac:dyDescent="0.35">
      <c r="B117" s="13">
        <v>109</v>
      </c>
      <c r="C117" s="14">
        <f t="shared" si="7"/>
        <v>102.88434677575371</v>
      </c>
      <c r="D117" s="16">
        <f t="shared" si="9"/>
        <v>7.1000822522762917E-5</v>
      </c>
      <c r="E117" s="23">
        <f t="shared" si="10"/>
        <v>0.04</v>
      </c>
      <c r="F117" s="15">
        <f t="shared" si="11"/>
        <v>14.431917727149299</v>
      </c>
    </row>
    <row r="118" spans="2:6" ht="21" x14ac:dyDescent="0.35">
      <c r="B118" s="13">
        <v>110</v>
      </c>
      <c r="C118" s="14">
        <f t="shared" si="7"/>
        <v>106.99972064678387</v>
      </c>
      <c r="D118" s="16">
        <f t="shared" si="9"/>
        <v>6.4829548220960014E-5</v>
      </c>
      <c r="E118" s="23">
        <f t="shared" si="10"/>
        <v>0.04</v>
      </c>
      <c r="F118" s="15">
        <f t="shared" si="11"/>
        <v>14.43198255669752</v>
      </c>
    </row>
    <row r="119" spans="2:6" ht="21" x14ac:dyDescent="0.35">
      <c r="B119" s="13">
        <v>111</v>
      </c>
      <c r="C119" s="14">
        <f t="shared" si="7"/>
        <v>111.27970947265523</v>
      </c>
      <c r="D119" s="16">
        <f t="shared" si="9"/>
        <v>5.9194670895345405E-5</v>
      </c>
      <c r="E119" s="23">
        <f t="shared" si="10"/>
        <v>0.04</v>
      </c>
      <c r="F119" s="15">
        <f t="shared" si="11"/>
        <v>14.432041751368414</v>
      </c>
    </row>
    <row r="120" spans="2:6" ht="21" x14ac:dyDescent="0.35">
      <c r="B120" s="13">
        <v>112</v>
      </c>
      <c r="C120" s="14">
        <f t="shared" si="7"/>
        <v>115.73089785156144</v>
      </c>
      <c r="D120" s="16">
        <f t="shared" si="9"/>
        <v>5.4049567806109941E-5</v>
      </c>
      <c r="E120" s="23">
        <f t="shared" si="10"/>
        <v>0.04</v>
      </c>
      <c r="F120" s="15">
        <f t="shared" si="11"/>
        <v>14.432095800936221</v>
      </c>
    </row>
    <row r="121" spans="2:6" ht="21" x14ac:dyDescent="0.35">
      <c r="B121" s="13">
        <v>113</v>
      </c>
      <c r="C121" s="14">
        <f t="shared" si="7"/>
        <v>120.3601337656239</v>
      </c>
      <c r="D121" s="16">
        <f t="shared" si="9"/>
        <v>4.9351668585034547E-5</v>
      </c>
      <c r="E121" s="23">
        <f t="shared" si="10"/>
        <v>0.04</v>
      </c>
      <c r="F121" s="15">
        <f t="shared" si="11"/>
        <v>14.432145152604805</v>
      </c>
    </row>
    <row r="122" spans="2:6" ht="21" x14ac:dyDescent="0.35">
      <c r="B122" s="13">
        <v>114</v>
      </c>
      <c r="C122" s="14">
        <f t="shared" si="7"/>
        <v>125.17453911624887</v>
      </c>
      <c r="D122" s="16">
        <f t="shared" si="9"/>
        <v>4.5062103010040327E-5</v>
      </c>
      <c r="E122" s="23">
        <f t="shared" si="10"/>
        <v>0.04</v>
      </c>
      <c r="F122" s="15">
        <f t="shared" si="11"/>
        <v>14.432190214707816</v>
      </c>
    </row>
    <row r="123" spans="2:6" ht="21" x14ac:dyDescent="0.35">
      <c r="B123" s="13">
        <v>115</v>
      </c>
      <c r="C123" s="14">
        <f t="shared" si="7"/>
        <v>130.18152068089881</v>
      </c>
      <c r="D123" s="16">
        <f t="shared" si="9"/>
        <v>4.1145379394593446E-5</v>
      </c>
      <c r="E123" s="23">
        <f t="shared" si="10"/>
        <v>0.04</v>
      </c>
      <c r="F123" s="15">
        <f t="shared" si="11"/>
        <v>14.432231360087211</v>
      </c>
    </row>
    <row r="124" spans="2:6" ht="21" x14ac:dyDescent="0.35">
      <c r="B124" s="13">
        <v>116</v>
      </c>
      <c r="C124" s="14">
        <f t="shared" si="7"/>
        <v>135.38878150813477</v>
      </c>
      <c r="D124" s="16">
        <f t="shared" si="9"/>
        <v>3.7569090930972068E-5</v>
      </c>
      <c r="E124" s="23">
        <f t="shared" si="10"/>
        <v>0.04</v>
      </c>
      <c r="F124" s="15">
        <f t="shared" si="11"/>
        <v>14.432268929178143</v>
      </c>
    </row>
    <row r="125" spans="2:6" ht="21" x14ac:dyDescent="0.35">
      <c r="B125" s="13">
        <v>117</v>
      </c>
      <c r="C125" s="14">
        <f t="shared" si="7"/>
        <v>140.80433276846017</v>
      </c>
      <c r="D125" s="16">
        <f t="shared" si="9"/>
        <v>3.4303647557691795E-5</v>
      </c>
      <c r="E125" s="23">
        <f t="shared" si="10"/>
        <v>0.04</v>
      </c>
      <c r="F125" s="15">
        <f t="shared" si="11"/>
        <v>14.432303232825701</v>
      </c>
    </row>
    <row r="126" spans="2:6" ht="21" x14ac:dyDescent="0.35">
      <c r="B126" s="13">
        <v>118</v>
      </c>
      <c r="C126" s="14">
        <f t="shared" si="7"/>
        <v>146.43650607919858</v>
      </c>
      <c r="D126" s="16">
        <f t="shared" si="9"/>
        <v>3.1322031132571973E-5</v>
      </c>
      <c r="E126" s="23">
        <f t="shared" si="10"/>
        <v>0.04</v>
      </c>
      <c r="F126" s="15">
        <f t="shared" si="11"/>
        <v>14.432334554856833</v>
      </c>
    </row>
    <row r="127" spans="2:6" ht="21" x14ac:dyDescent="0.35">
      <c r="B127" s="13">
        <v>119</v>
      </c>
      <c r="C127" s="14">
        <f t="shared" si="7"/>
        <v>152.29396632236651</v>
      </c>
      <c r="D127" s="16">
        <f t="shared" si="9"/>
        <v>2.8599571885754913E-5</v>
      </c>
      <c r="E127" s="23">
        <f t="shared" si="10"/>
        <v>0.04</v>
      </c>
      <c r="F127" s="15">
        <f t="shared" si="11"/>
        <v>14.432363154428719</v>
      </c>
    </row>
    <row r="128" spans="2:6" ht="21" x14ac:dyDescent="0.35">
      <c r="B128" s="13">
        <v>120</v>
      </c>
      <c r="C128" s="14">
        <f t="shared" si="7"/>
        <v>158.38572497526118</v>
      </c>
      <c r="D128" s="16">
        <f t="shared" si="9"/>
        <v>2.6113744303059804E-5</v>
      </c>
      <c r="E128" s="23">
        <f t="shared" si="10"/>
        <v>0.04</v>
      </c>
      <c r="F128" s="15">
        <f t="shared" si="11"/>
        <v>14.432389268173022</v>
      </c>
    </row>
    <row r="129" spans="2:6" ht="21" x14ac:dyDescent="0.35">
      <c r="B129" s="13">
        <v>121</v>
      </c>
      <c r="C129" s="14">
        <f t="shared" si="7"/>
        <v>164.72115397427163</v>
      </c>
      <c r="D129" s="16">
        <f t="shared" si="9"/>
        <v>2.3843980750818433E-5</v>
      </c>
      <c r="E129" s="23">
        <f t="shared" si="10"/>
        <v>0.04</v>
      </c>
      <c r="F129" s="15">
        <f t="shared" si="11"/>
        <v>14.432413112153773</v>
      </c>
    </row>
    <row r="130" spans="2:6" ht="21" x14ac:dyDescent="0.35">
      <c r="B130" s="13">
        <v>122</v>
      </c>
      <c r="C130" s="14">
        <f t="shared" si="7"/>
        <v>171.31000013324251</v>
      </c>
      <c r="D130" s="16">
        <f t="shared" si="9"/>
        <v>2.1771501300132727E-5</v>
      </c>
      <c r="E130" s="23">
        <f t="shared" si="10"/>
        <v>0.04</v>
      </c>
      <c r="F130" s="15">
        <f t="shared" si="11"/>
        <v>14.432434883655073</v>
      </c>
    </row>
    <row r="131" spans="2:6" ht="21" x14ac:dyDescent="0.35">
      <c r="B131" s="13">
        <v>123</v>
      </c>
      <c r="C131" s="14">
        <f t="shared" si="7"/>
        <v>178.16240013857222</v>
      </c>
      <c r="D131" s="16">
        <f t="shared" si="9"/>
        <v>1.9879158342526805E-5</v>
      </c>
      <c r="E131" s="23">
        <f t="shared" si="10"/>
        <v>0.04</v>
      </c>
      <c r="F131" s="15">
        <f t="shared" si="11"/>
        <v>14.432454762813416</v>
      </c>
    </row>
    <row r="132" spans="2:6" ht="21" x14ac:dyDescent="0.35">
      <c r="B132" s="13">
        <v>124</v>
      </c>
      <c r="C132" s="14">
        <f t="shared" si="7"/>
        <v>185.28889614411511</v>
      </c>
      <c r="D132" s="16">
        <f t="shared" si="9"/>
        <v>1.8151294711350209E-5</v>
      </c>
      <c r="E132" s="23">
        <f t="shared" si="10"/>
        <v>0.04</v>
      </c>
      <c r="F132" s="15">
        <f t="shared" si="11"/>
        <v>14.432472914108127</v>
      </c>
    </row>
    <row r="133" spans="2:6" ht="21" x14ac:dyDescent="0.35">
      <c r="B133" s="13">
        <v>125</v>
      </c>
      <c r="C133" s="14">
        <f t="shared" si="7"/>
        <v>192.70045198987972</v>
      </c>
      <c r="D133" s="16">
        <f t="shared" si="9"/>
        <v>1.6573614135034431E-5</v>
      </c>
      <c r="E133" s="23">
        <f t="shared" si="10"/>
        <v>0.04</v>
      </c>
      <c r="F133" s="15">
        <f t="shared" si="11"/>
        <v>14.432489487722261</v>
      </c>
    </row>
    <row r="134" spans="2:6" ht="21" x14ac:dyDescent="0.35">
      <c r="B134" s="13">
        <v>126</v>
      </c>
      <c r="C134" s="14">
        <f t="shared" si="7"/>
        <v>200.40847006947493</v>
      </c>
      <c r="D134" s="16">
        <f t="shared" si="9"/>
        <v>1.5133062950338726E-5</v>
      </c>
      <c r="E134" s="23">
        <f t="shared" si="10"/>
        <v>0.04</v>
      </c>
      <c r="F134" s="15">
        <f t="shared" si="11"/>
        <v>14.432504620785211</v>
      </c>
    </row>
    <row r="135" spans="2:6" ht="21" x14ac:dyDescent="0.35">
      <c r="B135" s="13">
        <v>127</v>
      </c>
      <c r="C135" s="14">
        <f t="shared" si="7"/>
        <v>208.42480887225395</v>
      </c>
      <c r="D135" s="16">
        <f t="shared" si="9"/>
        <v>1.3817722096885228E-5</v>
      </c>
      <c r="E135" s="23">
        <f t="shared" si="10"/>
        <v>0.04</v>
      </c>
      <c r="F135" s="15">
        <f t="shared" si="11"/>
        <v>14.432518438507309</v>
      </c>
    </row>
    <row r="136" spans="2:6" ht="21" x14ac:dyDescent="0.35">
      <c r="B136" s="13">
        <v>128</v>
      </c>
      <c r="C136" s="14">
        <f t="shared" si="7"/>
        <v>216.7618012271441</v>
      </c>
      <c r="D136" s="16">
        <f t="shared" si="9"/>
        <v>1.2616708499350867E-5</v>
      </c>
      <c r="E136" s="23">
        <f t="shared" si="10"/>
        <v>0.04</v>
      </c>
      <c r="F136" s="15">
        <f t="shared" si="11"/>
        <v>14.432531055215808</v>
      </c>
    </row>
    <row r="137" spans="2:6" ht="21" x14ac:dyDescent="0.35">
      <c r="B137" s="13">
        <v>129</v>
      </c>
      <c r="C137" s="14">
        <f t="shared" si="7"/>
        <v>225.43227327622986</v>
      </c>
      <c r="D137" s="16">
        <f t="shared" si="9"/>
        <v>1.1520085021356366E-5</v>
      </c>
      <c r="E137" s="23">
        <f t="shared" si="10"/>
        <v>0.04</v>
      </c>
      <c r="F137" s="15">
        <f t="shared" si="11"/>
        <v>14.432542575300829</v>
      </c>
    </row>
    <row r="138" spans="2:6" ht="21" x14ac:dyDescent="0.35">
      <c r="B138" s="13">
        <v>130</v>
      </c>
      <c r="C138" s="14">
        <f t="shared" si="7"/>
        <v>234.44956420727905</v>
      </c>
      <c r="D138" s="16">
        <f t="shared" si="9"/>
        <v>1.0518778246014594E-5</v>
      </c>
      <c r="E138" s="23">
        <f t="shared" si="10"/>
        <v>0.04</v>
      </c>
      <c r="F138" s="15">
        <f t="shared" si="11"/>
        <v>14.432553094079076</v>
      </c>
    </row>
    <row r="139" spans="2:6" ht="21" x14ac:dyDescent="0.35">
      <c r="B139" s="13">
        <v>131</v>
      </c>
      <c r="C139" s="14">
        <f t="shared" ref="C139:C202" si="12">C138*(1+E138)</f>
        <v>243.82754677557023</v>
      </c>
      <c r="D139" s="16">
        <f t="shared" si="9"/>
        <v>9.6045034028579253E-6</v>
      </c>
      <c r="E139" s="23">
        <f t="shared" si="10"/>
        <v>0.04</v>
      </c>
      <c r="F139" s="15">
        <f t="shared" si="11"/>
        <v>14.432562698582478</v>
      </c>
    </row>
    <row r="140" spans="2:6" ht="21" x14ac:dyDescent="0.35">
      <c r="B140" s="13">
        <v>132</v>
      </c>
      <c r="C140" s="14">
        <f t="shared" si="12"/>
        <v>253.58064864659303</v>
      </c>
      <c r="D140" s="16">
        <f t="shared" si="9"/>
        <v>8.7696958199931904E-6</v>
      </c>
      <c r="E140" s="23">
        <f t="shared" si="10"/>
        <v>0.04</v>
      </c>
      <c r="F140" s="15">
        <f t="shared" si="11"/>
        <v>14.432571468278297</v>
      </c>
    </row>
    <row r="141" spans="2:6" ht="21" x14ac:dyDescent="0.35">
      <c r="B141" s="13">
        <v>133</v>
      </c>
      <c r="C141" s="14">
        <f t="shared" si="12"/>
        <v>263.72387459245675</v>
      </c>
      <c r="D141" s="16">
        <f t="shared" si="9"/>
        <v>8.0074483343221393E-6</v>
      </c>
      <c r="E141" s="23">
        <f t="shared" si="10"/>
        <v>0.04</v>
      </c>
      <c r="F141" s="15">
        <f t="shared" si="11"/>
        <v>14.432579475726632</v>
      </c>
    </row>
    <row r="142" spans="2:6" ht="21" x14ac:dyDescent="0.35">
      <c r="B142" s="13">
        <v>134</v>
      </c>
      <c r="C142" s="14">
        <f t="shared" si="12"/>
        <v>274.272829576155</v>
      </c>
      <c r="D142" s="16">
        <f t="shared" si="9"/>
        <v>7.3114541419622699E-6</v>
      </c>
      <c r="E142" s="23">
        <f t="shared" si="10"/>
        <v>0.04</v>
      </c>
      <c r="F142" s="15">
        <f t="shared" si="11"/>
        <v>14.432586787180774</v>
      </c>
    </row>
    <row r="143" spans="2:6" ht="21" x14ac:dyDescent="0.35">
      <c r="B143" s="13">
        <v>135</v>
      </c>
      <c r="C143" s="14">
        <f t="shared" si="12"/>
        <v>285.24374275920121</v>
      </c>
      <c r="D143" s="16">
        <f t="shared" si="9"/>
        <v>6.6759546160147145E-6</v>
      </c>
      <c r="E143" s="23">
        <f t="shared" si="10"/>
        <v>0.04</v>
      </c>
      <c r="F143" s="15">
        <f t="shared" si="11"/>
        <v>14.43259346313539</v>
      </c>
    </row>
    <row r="144" spans="2:6" ht="21" x14ac:dyDescent="0.35">
      <c r="B144" s="13">
        <v>136</v>
      </c>
      <c r="C144" s="14">
        <f t="shared" si="12"/>
        <v>296.65349246956924</v>
      </c>
      <c r="D144" s="16">
        <f t="shared" si="9"/>
        <v>6.0956916599256404E-6</v>
      </c>
      <c r="E144" s="23">
        <f t="shared" si="10"/>
        <v>0.04</v>
      </c>
      <c r="F144" s="15">
        <f t="shared" si="11"/>
        <v>14.43259955882705</v>
      </c>
    </row>
    <row r="145" spans="2:6" ht="21" x14ac:dyDescent="0.35">
      <c r="B145" s="13">
        <v>137</v>
      </c>
      <c r="C145" s="14">
        <f t="shared" si="12"/>
        <v>308.51963216835202</v>
      </c>
      <c r="D145" s="16">
        <f t="shared" si="9"/>
        <v>5.5658642022148074E-6</v>
      </c>
      <c r="E145" s="23">
        <f t="shared" si="10"/>
        <v>0.04</v>
      </c>
      <c r="F145" s="15">
        <f t="shared" si="11"/>
        <v>14.432605124691252</v>
      </c>
    </row>
    <row r="146" spans="2:6" ht="21" x14ac:dyDescent="0.35">
      <c r="B146" s="13">
        <v>138</v>
      </c>
      <c r="C146" s="14">
        <f t="shared" si="12"/>
        <v>320.86041745508612</v>
      </c>
      <c r="D146" s="16">
        <f t="shared" si="9"/>
        <v>5.0820884726105368E-6</v>
      </c>
      <c r="E146" s="23">
        <f t="shared" si="10"/>
        <v>0.04</v>
      </c>
      <c r="F146" s="15">
        <f t="shared" si="11"/>
        <v>14.432610206779724</v>
      </c>
    </row>
    <row r="147" spans="2:6" ht="21" x14ac:dyDescent="0.35">
      <c r="B147" s="13">
        <v>139</v>
      </c>
      <c r="C147" s="14">
        <f t="shared" si="12"/>
        <v>333.69483415328961</v>
      </c>
      <c r="D147" s="16">
        <f t="shared" si="9"/>
        <v>4.6403617309174345E-6</v>
      </c>
      <c r="E147" s="23">
        <f t="shared" si="10"/>
        <v>0.04</v>
      </c>
      <c r="F147" s="15">
        <f t="shared" si="11"/>
        <v>14.432614847141455</v>
      </c>
    </row>
    <row r="148" spans="2:6" ht="21" x14ac:dyDescent="0.35">
      <c r="B148" s="13">
        <v>140</v>
      </c>
      <c r="C148" s="14">
        <f t="shared" si="12"/>
        <v>347.04262751942122</v>
      </c>
      <c r="D148" s="16">
        <f t="shared" si="9"/>
        <v>4.2370291485110917E-6</v>
      </c>
      <c r="E148" s="23">
        <f t="shared" si="10"/>
        <v>0.04</v>
      </c>
      <c r="F148" s="15">
        <f t="shared" si="11"/>
        <v>14.432619084170604</v>
      </c>
    </row>
    <row r="149" spans="2:6" ht="21" x14ac:dyDescent="0.35">
      <c r="B149" s="13">
        <v>141</v>
      </c>
      <c r="C149" s="14">
        <f t="shared" si="12"/>
        <v>360.92433262019807</v>
      </c>
      <c r="D149" s="16">
        <f t="shared" si="9"/>
        <v>3.8687535684385736E-6</v>
      </c>
      <c r="E149" s="23">
        <f t="shared" si="10"/>
        <v>0.04</v>
      </c>
      <c r="F149" s="15">
        <f t="shared" si="11"/>
        <v>14.432622952924172</v>
      </c>
    </row>
    <row r="150" spans="2:6" ht="21" x14ac:dyDescent="0.35">
      <c r="B150" s="13">
        <v>142</v>
      </c>
      <c r="C150" s="14">
        <f t="shared" si="12"/>
        <v>375.36130592500604</v>
      </c>
      <c r="D150" s="16">
        <f t="shared" si="9"/>
        <v>3.5324878939210857E-6</v>
      </c>
      <c r="E150" s="23">
        <f t="shared" si="10"/>
        <v>0.04</v>
      </c>
      <c r="F150" s="15">
        <f t="shared" si="11"/>
        <v>14.432626485412065</v>
      </c>
    </row>
    <row r="151" spans="2:6" ht="21" x14ac:dyDescent="0.35">
      <c r="B151" s="13">
        <v>143</v>
      </c>
      <c r="C151" s="14">
        <f t="shared" si="12"/>
        <v>390.37575816200626</v>
      </c>
      <c r="D151" s="16">
        <f t="shared" si="9"/>
        <v>3.2254498768023962E-6</v>
      </c>
      <c r="E151" s="23">
        <f t="shared" si="10"/>
        <v>0.04</v>
      </c>
      <c r="F151" s="15">
        <f t="shared" si="11"/>
        <v>14.432629710861942</v>
      </c>
    </row>
    <row r="152" spans="2:6" ht="21" x14ac:dyDescent="0.35">
      <c r="B152" s="13">
        <v>144</v>
      </c>
      <c r="C152" s="14">
        <f t="shared" si="12"/>
        <v>405.99078848848654</v>
      </c>
      <c r="D152" s="16">
        <f t="shared" si="9"/>
        <v>2.9450990973437158E-6</v>
      </c>
      <c r="E152" s="23">
        <f t="shared" si="10"/>
        <v>0.04</v>
      </c>
      <c r="F152" s="15">
        <f t="shared" si="11"/>
        <v>14.43263265596104</v>
      </c>
    </row>
    <row r="153" spans="2:6" ht="21" x14ac:dyDescent="0.35">
      <c r="B153" s="13">
        <v>145</v>
      </c>
      <c r="C153" s="14">
        <f t="shared" si="12"/>
        <v>422.230420028026</v>
      </c>
      <c r="D153" s="16">
        <f t="shared" si="9"/>
        <v>2.689115944896808E-6</v>
      </c>
      <c r="E153" s="23">
        <f t="shared" si="10"/>
        <v>0.04</v>
      </c>
      <c r="F153" s="15">
        <f t="shared" si="11"/>
        <v>14.432635345076985</v>
      </c>
    </row>
    <row r="154" spans="2:6" ht="21" x14ac:dyDescent="0.35">
      <c r="B154" s="13">
        <v>146</v>
      </c>
      <c r="C154" s="14">
        <f t="shared" si="12"/>
        <v>439.11963682914705</v>
      </c>
      <c r="D154" s="16">
        <f t="shared" si="9"/>
        <v>2.4553824255423009E-6</v>
      </c>
      <c r="E154" s="23">
        <f t="shared" si="10"/>
        <v>0.04</v>
      </c>
      <c r="F154" s="15">
        <f t="shared" si="11"/>
        <v>14.43263780045941</v>
      </c>
    </row>
    <row r="155" spans="2:6" ht="21" x14ac:dyDescent="0.35">
      <c r="B155" s="13">
        <v>147</v>
      </c>
      <c r="C155" s="14">
        <f t="shared" si="12"/>
        <v>456.68442230231295</v>
      </c>
      <c r="D155" s="16">
        <f t="shared" si="9"/>
        <v>2.241964637896394E-6</v>
      </c>
      <c r="E155" s="23">
        <f t="shared" si="10"/>
        <v>0.04</v>
      </c>
      <c r="F155" s="15">
        <f t="shared" si="11"/>
        <v>14.432640042424048</v>
      </c>
    </row>
    <row r="156" spans="2:6" ht="21" x14ac:dyDescent="0.35">
      <c r="B156" s="13">
        <v>148</v>
      </c>
      <c r="C156" s="14">
        <f t="shared" si="12"/>
        <v>474.95179919440551</v>
      </c>
      <c r="D156" s="16">
        <f t="shared" si="9"/>
        <v>2.0470967720915283E-6</v>
      </c>
      <c r="E156" s="23">
        <f t="shared" si="10"/>
        <v>0.04</v>
      </c>
      <c r="F156" s="15">
        <f t="shared" si="11"/>
        <v>14.432642089520819</v>
      </c>
    </row>
    <row r="157" spans="2:6" ht="21" x14ac:dyDescent="0.35">
      <c r="B157" s="13">
        <v>149</v>
      </c>
      <c r="C157" s="14">
        <f t="shared" si="12"/>
        <v>493.94987116218175</v>
      </c>
      <c r="D157" s="16">
        <f t="shared" si="9"/>
        <v>1.8691664995392353E-6</v>
      </c>
      <c r="E157" s="23">
        <f t="shared" si="10"/>
        <v>0.04</v>
      </c>
      <c r="F157" s="15">
        <f t="shared" si="11"/>
        <v>14.432643958687319</v>
      </c>
    </row>
    <row r="158" spans="2:6" ht="21" x14ac:dyDescent="0.35">
      <c r="B158" s="13">
        <v>150</v>
      </c>
      <c r="C158" s="14">
        <f t="shared" si="12"/>
        <v>513.70786600866904</v>
      </c>
      <c r="D158" s="16">
        <f t="shared" si="9"/>
        <v>1.7067016325906984E-6</v>
      </c>
      <c r="E158" s="23">
        <f t="shared" si="10"/>
        <v>0.04</v>
      </c>
      <c r="F158" s="15">
        <f t="shared" si="11"/>
        <v>14.432645665388952</v>
      </c>
    </row>
    <row r="159" spans="2:6" ht="21" x14ac:dyDescent="0.35">
      <c r="B159" s="13">
        <v>151</v>
      </c>
      <c r="C159" s="14">
        <f t="shared" si="12"/>
        <v>534.25618064901585</v>
      </c>
      <c r="D159" s="16">
        <f t="shared" si="9"/>
        <v>1.5583579437175822E-6</v>
      </c>
      <c r="E159" s="23">
        <f t="shared" si="10"/>
        <v>0.04</v>
      </c>
      <c r="F159" s="15">
        <f t="shared" si="11"/>
        <v>14.432647223746896</v>
      </c>
    </row>
    <row r="160" spans="2:6" ht="21" x14ac:dyDescent="0.35">
      <c r="B160" s="13">
        <v>152</v>
      </c>
      <c r="C160" s="14">
        <f t="shared" si="12"/>
        <v>555.62642787497646</v>
      </c>
      <c r="D160" s="16">
        <f t="shared" si="9"/>
        <v>1.4229080434295749E-6</v>
      </c>
      <c r="E160" s="23">
        <f t="shared" si="10"/>
        <v>0.04</v>
      </c>
      <c r="F160" s="15">
        <f t="shared" si="11"/>
        <v>14.43264864665494</v>
      </c>
    </row>
    <row r="161" spans="2:6" ht="21" x14ac:dyDescent="0.35">
      <c r="B161" s="13">
        <v>153</v>
      </c>
      <c r="C161" s="14">
        <f t="shared" si="12"/>
        <v>577.85148498997557</v>
      </c>
      <c r="D161" s="16">
        <f t="shared" si="9"/>
        <v>1.2992312249049674E-6</v>
      </c>
      <c r="E161" s="23">
        <f t="shared" si="10"/>
        <v>0.04</v>
      </c>
      <c r="F161" s="15">
        <f t="shared" si="11"/>
        <v>14.432649945886165</v>
      </c>
    </row>
    <row r="162" spans="2:6" ht="21" x14ac:dyDescent="0.35">
      <c r="B162" s="13">
        <v>154</v>
      </c>
      <c r="C162" s="14">
        <f t="shared" si="12"/>
        <v>600.96554438957457</v>
      </c>
      <c r="D162" s="16">
        <f t="shared" ref="D162:D167" si="13">C162/(1+$F$4)^B162</f>
        <v>1.1863041913091891E-6</v>
      </c>
      <c r="E162" s="23">
        <f t="shared" si="10"/>
        <v>0.04</v>
      </c>
      <c r="F162" s="15">
        <f t="shared" si="11"/>
        <v>14.432651132190356</v>
      </c>
    </row>
    <row r="163" spans="2:6" ht="21" x14ac:dyDescent="0.35">
      <c r="B163" s="13">
        <v>155</v>
      </c>
      <c r="C163" s="14">
        <f t="shared" si="12"/>
        <v>625.00416616515759</v>
      </c>
      <c r="D163" s="16">
        <f t="shared" si="13"/>
        <v>1.083192589079505E-6</v>
      </c>
      <c r="E163" s="23">
        <f t="shared" si="10"/>
        <v>0.04</v>
      </c>
      <c r="F163" s="15">
        <f t="shared" si="11"/>
        <v>14.432652215382946</v>
      </c>
    </row>
    <row r="164" spans="2:6" ht="21" x14ac:dyDescent="0.35">
      <c r="B164" s="13">
        <v>156</v>
      </c>
      <c r="C164" s="14">
        <f t="shared" si="12"/>
        <v>650.0043328117639</v>
      </c>
      <c r="D164" s="16">
        <f t="shared" si="13"/>
        <v>9.8904327712263909E-7</v>
      </c>
      <c r="E164" s="23">
        <f t="shared" si="10"/>
        <v>0.04</v>
      </c>
      <c r="F164" s="15">
        <f t="shared" si="11"/>
        <v>14.432653204426224</v>
      </c>
    </row>
    <row r="165" spans="2:6" ht="21" x14ac:dyDescent="0.35">
      <c r="B165" s="13">
        <v>157</v>
      </c>
      <c r="C165" s="14">
        <f t="shared" si="12"/>
        <v>676.00450612423447</v>
      </c>
      <c r="D165" s="16">
        <f t="shared" si="13"/>
        <v>9.0307726796096967E-7</v>
      </c>
      <c r="E165" s="23">
        <f t="shared" si="10"/>
        <v>0.04</v>
      </c>
      <c r="F165" s="15">
        <f t="shared" si="11"/>
        <v>14.432654107503492</v>
      </c>
    </row>
    <row r="166" spans="2:6" ht="21" x14ac:dyDescent="0.35">
      <c r="B166" s="13">
        <v>158</v>
      </c>
      <c r="C166" s="14">
        <f t="shared" si="12"/>
        <v>703.04468636920387</v>
      </c>
      <c r="D166" s="16">
        <f t="shared" si="13"/>
        <v>8.2458328242265889E-7</v>
      </c>
      <c r="E166" s="23">
        <f t="shared" si="10"/>
        <v>0.04</v>
      </c>
      <c r="F166" s="15">
        <f t="shared" si="11"/>
        <v>14.432654932086773</v>
      </c>
    </row>
    <row r="167" spans="2:6" ht="21" x14ac:dyDescent="0.35">
      <c r="B167" s="13">
        <v>159</v>
      </c>
      <c r="C167" s="14">
        <f t="shared" si="12"/>
        <v>731.16647382397207</v>
      </c>
      <c r="D167" s="16">
        <f t="shared" si="13"/>
        <v>7.5291186454746733E-7</v>
      </c>
      <c r="E167" s="23">
        <f t="shared" si="10"/>
        <v>0.04</v>
      </c>
      <c r="F167" s="15">
        <f t="shared" si="11"/>
        <v>14.432655684998638</v>
      </c>
    </row>
    <row r="168" spans="2:6" ht="21" x14ac:dyDescent="0.35">
      <c r="B168" s="13">
        <v>160</v>
      </c>
      <c r="C168" s="14">
        <f t="shared" si="12"/>
        <v>760.41313277693098</v>
      </c>
      <c r="D168" s="16">
        <f t="shared" ref="D168:D231" si="14">C168/(1+$F$4)^B168</f>
        <v>6.8747000801524673E-7</v>
      </c>
      <c r="E168" s="23">
        <f t="shared" ref="E168:E231" si="15">IF(B168&lt;=$J$6,$J$2,IF(B168&lt;=($J$6+$J$7),$J$3,$J$4))</f>
        <v>0.04</v>
      </c>
      <c r="F168" s="15">
        <f t="shared" ref="F168:F231" si="16">F167+D168</f>
        <v>14.432656372468646</v>
      </c>
    </row>
    <row r="169" spans="2:6" ht="21" x14ac:dyDescent="0.35">
      <c r="B169" s="13">
        <v>161</v>
      </c>
      <c r="C169" s="14">
        <f t="shared" si="12"/>
        <v>790.82965808800827</v>
      </c>
      <c r="D169" s="16">
        <f t="shared" si="14"/>
        <v>6.2771624963639736E-7</v>
      </c>
      <c r="E169" s="23">
        <f t="shared" si="15"/>
        <v>0.04</v>
      </c>
      <c r="F169" s="15">
        <f t="shared" si="16"/>
        <v>14.432657000184895</v>
      </c>
    </row>
    <row r="170" spans="2:6" ht="21" x14ac:dyDescent="0.35">
      <c r="B170" s="13">
        <v>162</v>
      </c>
      <c r="C170" s="14">
        <f t="shared" si="12"/>
        <v>822.46284441152864</v>
      </c>
      <c r="D170" s="16">
        <f t="shared" si="14"/>
        <v>5.7315618930803621E-7</v>
      </c>
      <c r="E170" s="23">
        <f t="shared" si="15"/>
        <v>0.04</v>
      </c>
      <c r="F170" s="15">
        <f t="shared" si="16"/>
        <v>14.432657573341084</v>
      </c>
    </row>
    <row r="171" spans="2:6" ht="21" x14ac:dyDescent="0.35">
      <c r="B171" s="13">
        <v>163</v>
      </c>
      <c r="C171" s="14">
        <f t="shared" si="12"/>
        <v>855.36135818798982</v>
      </c>
      <c r="D171" s="16">
        <f t="shared" si="14"/>
        <v>5.2333839936818065E-7</v>
      </c>
      <c r="E171" s="23">
        <f t="shared" si="15"/>
        <v>0.04</v>
      </c>
      <c r="F171" s="15">
        <f t="shared" si="16"/>
        <v>14.432658096679484</v>
      </c>
    </row>
    <row r="172" spans="2:6" ht="21" x14ac:dyDescent="0.35">
      <c r="B172" s="13">
        <v>164</v>
      </c>
      <c r="C172" s="14">
        <f t="shared" si="12"/>
        <v>889.57581251550948</v>
      </c>
      <c r="D172" s="16">
        <f t="shared" si="14"/>
        <v>4.7785068950211411E-7</v>
      </c>
      <c r="E172" s="23">
        <f t="shared" si="15"/>
        <v>0.04</v>
      </c>
      <c r="F172" s="15">
        <f t="shared" si="16"/>
        <v>14.432658574530173</v>
      </c>
    </row>
    <row r="173" spans="2:6" ht="21" x14ac:dyDescent="0.35">
      <c r="B173" s="13">
        <v>165</v>
      </c>
      <c r="C173" s="14">
        <f t="shared" si="12"/>
        <v>925.15884501612993</v>
      </c>
      <c r="D173" s="16">
        <f t="shared" si="14"/>
        <v>4.3631669629692598E-7</v>
      </c>
      <c r="E173" s="23">
        <f t="shared" si="15"/>
        <v>0.04</v>
      </c>
      <c r="F173" s="15">
        <f t="shared" si="16"/>
        <v>14.432659010846869</v>
      </c>
    </row>
    <row r="174" spans="2:6" ht="21" x14ac:dyDescent="0.35">
      <c r="B174" s="13">
        <v>166</v>
      </c>
      <c r="C174" s="14">
        <f t="shared" si="12"/>
        <v>962.16519881677516</v>
      </c>
      <c r="D174" s="16">
        <f t="shared" si="14"/>
        <v>3.9839276922634155E-7</v>
      </c>
      <c r="E174" s="23">
        <f t="shared" si="15"/>
        <v>0.04</v>
      </c>
      <c r="F174" s="15">
        <f t="shared" si="16"/>
        <v>14.432659409239639</v>
      </c>
    </row>
    <row r="175" spans="2:6" ht="21" x14ac:dyDescent="0.35">
      <c r="B175" s="13">
        <v>167</v>
      </c>
      <c r="C175" s="14">
        <f t="shared" si="12"/>
        <v>1000.6518067694462</v>
      </c>
      <c r="D175" s="16">
        <f t="shared" si="14"/>
        <v>3.6376512730061044E-7</v>
      </c>
      <c r="E175" s="23">
        <f t="shared" si="15"/>
        <v>0.04</v>
      </c>
      <c r="F175" s="15">
        <f t="shared" si="16"/>
        <v>14.432659773004765</v>
      </c>
    </row>
    <row r="176" spans="2:6" ht="21" x14ac:dyDescent="0.35">
      <c r="B176" s="13">
        <v>168</v>
      </c>
      <c r="C176" s="14">
        <f t="shared" si="12"/>
        <v>1040.6778790402241</v>
      </c>
      <c r="D176" s="16">
        <f t="shared" si="14"/>
        <v>3.3214726285569353E-7</v>
      </c>
      <c r="E176" s="23">
        <f t="shared" si="15"/>
        <v>0.04</v>
      </c>
      <c r="F176" s="15">
        <f t="shared" si="16"/>
        <v>14.432660105152028</v>
      </c>
    </row>
    <row r="177" spans="2:6" ht="21" x14ac:dyDescent="0.35">
      <c r="B177" s="13">
        <v>169</v>
      </c>
      <c r="C177" s="14">
        <f t="shared" si="12"/>
        <v>1082.3049942018331</v>
      </c>
      <c r="D177" s="16">
        <f t="shared" si="14"/>
        <v>3.0327757100080879E-7</v>
      </c>
      <c r="E177" s="23">
        <f t="shared" si="15"/>
        <v>0.04</v>
      </c>
      <c r="F177" s="15">
        <f t="shared" si="16"/>
        <v>14.432660408429598</v>
      </c>
    </row>
    <row r="178" spans="2:6" ht="21" x14ac:dyDescent="0.35">
      <c r="B178" s="13">
        <v>170</v>
      </c>
      <c r="C178" s="14">
        <f t="shared" si="12"/>
        <v>1125.5971939699064</v>
      </c>
      <c r="D178" s="16">
        <f t="shared" si="14"/>
        <v>2.7691718511048393E-7</v>
      </c>
      <c r="E178" s="23">
        <f t="shared" si="15"/>
        <v>0.04</v>
      </c>
      <c r="F178" s="15">
        <f t="shared" si="16"/>
        <v>14.432660685346782</v>
      </c>
    </row>
    <row r="179" spans="2:6" ht="21" x14ac:dyDescent="0.35">
      <c r="B179" s="13">
        <v>171</v>
      </c>
      <c r="C179" s="14">
        <f t="shared" si="12"/>
        <v>1170.6210817287026</v>
      </c>
      <c r="D179" s="16">
        <f t="shared" si="14"/>
        <v>2.5284800045206608E-7</v>
      </c>
      <c r="E179" s="23">
        <f t="shared" si="15"/>
        <v>0.04</v>
      </c>
      <c r="F179" s="15">
        <f t="shared" si="16"/>
        <v>14.432660938194783</v>
      </c>
    </row>
    <row r="180" spans="2:6" ht="21" x14ac:dyDescent="0.35">
      <c r="B180" s="13">
        <v>172</v>
      </c>
      <c r="C180" s="14">
        <f t="shared" si="12"/>
        <v>1217.4459249978509</v>
      </c>
      <c r="D180" s="16">
        <f t="shared" si="14"/>
        <v>2.308708695962676E-7</v>
      </c>
      <c r="E180" s="23">
        <f t="shared" si="15"/>
        <v>0.04</v>
      </c>
      <c r="F180" s="15">
        <f t="shared" si="16"/>
        <v>14.432661169065652</v>
      </c>
    </row>
    <row r="181" spans="2:6" ht="21" x14ac:dyDescent="0.35">
      <c r="B181" s="13">
        <v>173</v>
      </c>
      <c r="C181" s="14">
        <f t="shared" si="12"/>
        <v>1266.1437619977648</v>
      </c>
      <c r="D181" s="16">
        <f t="shared" si="14"/>
        <v>2.108039546796473E-7</v>
      </c>
      <c r="E181" s="23">
        <f t="shared" si="15"/>
        <v>0.04</v>
      </c>
      <c r="F181" s="15">
        <f t="shared" si="16"/>
        <v>14.432661379869606</v>
      </c>
    </row>
    <row r="182" spans="2:6" ht="21" x14ac:dyDescent="0.35">
      <c r="B182" s="13">
        <v>174</v>
      </c>
      <c r="C182" s="14">
        <f t="shared" si="12"/>
        <v>1316.7895124776755</v>
      </c>
      <c r="D182" s="16">
        <f t="shared" si="14"/>
        <v>1.9248122288571837E-7</v>
      </c>
      <c r="E182" s="23">
        <f t="shared" si="15"/>
        <v>0.04</v>
      </c>
      <c r="F182" s="15">
        <f t="shared" si="16"/>
        <v>14.432661572350828</v>
      </c>
    </row>
    <row r="183" spans="2:6" ht="21" x14ac:dyDescent="0.35">
      <c r="B183" s="13">
        <v>175</v>
      </c>
      <c r="C183" s="14">
        <f t="shared" si="12"/>
        <v>1369.4610929767825</v>
      </c>
      <c r="D183" s="16">
        <f t="shared" si="14"/>
        <v>1.7575107269635393E-7</v>
      </c>
      <c r="E183" s="23">
        <f t="shared" si="15"/>
        <v>0.04</v>
      </c>
      <c r="F183" s="15">
        <f t="shared" si="16"/>
        <v>14.4326617481019</v>
      </c>
    </row>
    <row r="184" spans="2:6" ht="21" x14ac:dyDescent="0.35">
      <c r="B184" s="13">
        <v>176</v>
      </c>
      <c r="C184" s="14">
        <f t="shared" si="12"/>
        <v>1424.239536695854</v>
      </c>
      <c r="D184" s="16">
        <f t="shared" si="14"/>
        <v>1.6047507954715373E-7</v>
      </c>
      <c r="E184" s="23">
        <f t="shared" si="15"/>
        <v>0.04</v>
      </c>
      <c r="F184" s="15">
        <f t="shared" si="16"/>
        <v>14.43266190857698</v>
      </c>
    </row>
    <row r="185" spans="2:6" ht="21" x14ac:dyDescent="0.35">
      <c r="B185" s="13">
        <v>177</v>
      </c>
      <c r="C185" s="14">
        <f t="shared" si="12"/>
        <v>1481.2091181636881</v>
      </c>
      <c r="D185" s="16">
        <f t="shared" si="14"/>
        <v>1.4652685050837569E-7</v>
      </c>
      <c r="E185" s="23">
        <f t="shared" si="15"/>
        <v>0.04</v>
      </c>
      <c r="F185" s="15">
        <f t="shared" si="16"/>
        <v>14.432662055103831</v>
      </c>
    </row>
    <row r="186" spans="2:6" ht="21" x14ac:dyDescent="0.35">
      <c r="B186" s="13">
        <v>178</v>
      </c>
      <c r="C186" s="14">
        <f t="shared" si="12"/>
        <v>1540.4574828902357</v>
      </c>
      <c r="D186" s="16">
        <f t="shared" si="14"/>
        <v>1.3379097851511036E-7</v>
      </c>
      <c r="E186" s="23">
        <f t="shared" si="15"/>
        <v>0.04</v>
      </c>
      <c r="F186" s="15">
        <f t="shared" si="16"/>
        <v>14.43266218889481</v>
      </c>
    </row>
    <row r="187" spans="2:6" ht="21" x14ac:dyDescent="0.35">
      <c r="B187" s="13">
        <v>179</v>
      </c>
      <c r="C187" s="14">
        <f t="shared" si="12"/>
        <v>1602.0757822058451</v>
      </c>
      <c r="D187" s="16">
        <f t="shared" si="14"/>
        <v>1.2216208749404282E-7</v>
      </c>
      <c r="E187" s="23">
        <f t="shared" si="15"/>
        <v>0.04</v>
      </c>
      <c r="F187" s="15">
        <f t="shared" si="16"/>
        <v>14.432662311056896</v>
      </c>
    </row>
    <row r="188" spans="2:6" ht="21" x14ac:dyDescent="0.35">
      <c r="B188" s="13">
        <v>180</v>
      </c>
      <c r="C188" s="14">
        <f t="shared" si="12"/>
        <v>1666.1588134940789</v>
      </c>
      <c r="D188" s="16">
        <f t="shared" si="14"/>
        <v>1.1154396048621996E-7</v>
      </c>
      <c r="E188" s="23">
        <f t="shared" si="15"/>
        <v>0.04</v>
      </c>
      <c r="F188" s="15">
        <f t="shared" si="16"/>
        <v>14.432662422600856</v>
      </c>
    </row>
    <row r="189" spans="2:6" ht="21" x14ac:dyDescent="0.35">
      <c r="B189" s="13">
        <v>181</v>
      </c>
      <c r="C189" s="14">
        <f t="shared" si="12"/>
        <v>1732.8051660338422</v>
      </c>
      <c r="D189" s="16">
        <f t="shared" si="14"/>
        <v>1.01848743551948E-7</v>
      </c>
      <c r="E189" s="23">
        <f t="shared" si="15"/>
        <v>0.04</v>
      </c>
      <c r="F189" s="15">
        <f t="shared" si="16"/>
        <v>14.432662524449599</v>
      </c>
    </row>
    <row r="190" spans="2:6" ht="21" x14ac:dyDescent="0.35">
      <c r="B190" s="13">
        <v>182</v>
      </c>
      <c r="C190" s="14">
        <f t="shared" si="12"/>
        <v>1802.1173726751958</v>
      </c>
      <c r="D190" s="16">
        <f t="shared" si="14"/>
        <v>9.2996218870962188E-8</v>
      </c>
      <c r="E190" s="23">
        <f t="shared" si="15"/>
        <v>0.04</v>
      </c>
      <c r="F190" s="15">
        <f t="shared" si="16"/>
        <v>14.432662617445818</v>
      </c>
    </row>
    <row r="191" spans="2:6" ht="21" x14ac:dyDescent="0.35">
      <c r="B191" s="13">
        <v>183</v>
      </c>
      <c r="C191" s="14">
        <f t="shared" si="12"/>
        <v>1874.2020675822037</v>
      </c>
      <c r="D191" s="16">
        <f t="shared" si="14"/>
        <v>8.4913141023530002E-8</v>
      </c>
      <c r="E191" s="23">
        <f t="shared" si="15"/>
        <v>0.04</v>
      </c>
      <c r="F191" s="15">
        <f t="shared" si="16"/>
        <v>14.432662702358959</v>
      </c>
    </row>
    <row r="192" spans="2:6" ht="21" x14ac:dyDescent="0.35">
      <c r="B192" s="13">
        <v>184</v>
      </c>
      <c r="C192" s="14">
        <f t="shared" si="12"/>
        <v>1949.1701502854919</v>
      </c>
      <c r="D192" s="16">
        <f t="shared" si="14"/>
        <v>7.7532630960905375E-8</v>
      </c>
      <c r="E192" s="23">
        <f t="shared" si="15"/>
        <v>0.04</v>
      </c>
      <c r="F192" s="15">
        <f t="shared" si="16"/>
        <v>14.43266277989159</v>
      </c>
    </row>
    <row r="193" spans="2:6" ht="21" x14ac:dyDescent="0.35">
      <c r="B193" s="13">
        <v>185</v>
      </c>
      <c r="C193" s="14">
        <f t="shared" si="12"/>
        <v>2027.1369562969116</v>
      </c>
      <c r="D193" s="16">
        <f t="shared" si="14"/>
        <v>7.0793622650870583E-8</v>
      </c>
      <c r="E193" s="23">
        <f t="shared" si="15"/>
        <v>0.04</v>
      </c>
      <c r="F193" s="15">
        <f t="shared" si="16"/>
        <v>14.432662850685213</v>
      </c>
    </row>
    <row r="194" spans="2:6" ht="21" x14ac:dyDescent="0.35">
      <c r="B194" s="13">
        <v>186</v>
      </c>
      <c r="C194" s="14">
        <f t="shared" si="12"/>
        <v>2108.222434548788</v>
      </c>
      <c r="D194" s="16">
        <f t="shared" si="14"/>
        <v>6.464035781993451E-8</v>
      </c>
      <c r="E194" s="23">
        <f t="shared" si="15"/>
        <v>0.04</v>
      </c>
      <c r="F194" s="15">
        <f t="shared" si="16"/>
        <v>14.432662915325571</v>
      </c>
    </row>
    <row r="195" spans="2:6" ht="21" x14ac:dyDescent="0.35">
      <c r="B195" s="13">
        <v>187</v>
      </c>
      <c r="C195" s="14">
        <f t="shared" si="12"/>
        <v>2192.5513319307397</v>
      </c>
      <c r="D195" s="16">
        <f t="shared" si="14"/>
        <v>5.9021924611704893E-8</v>
      </c>
      <c r="E195" s="23">
        <f t="shared" si="15"/>
        <v>0.04</v>
      </c>
      <c r="F195" s="15">
        <f t="shared" si="16"/>
        <v>14.432662974347496</v>
      </c>
    </row>
    <row r="196" spans="2:6" ht="21" x14ac:dyDescent="0.35">
      <c r="B196" s="13">
        <v>188</v>
      </c>
      <c r="C196" s="14">
        <f t="shared" si="12"/>
        <v>2280.2533852079696</v>
      </c>
      <c r="D196" s="16">
        <f t="shared" si="14"/>
        <v>5.3891836344313544E-8</v>
      </c>
      <c r="E196" s="23">
        <f t="shared" si="15"/>
        <v>0.04</v>
      </c>
      <c r="F196" s="15">
        <f t="shared" si="16"/>
        <v>14.432663028239332</v>
      </c>
    </row>
    <row r="197" spans="2:6" ht="21" x14ac:dyDescent="0.35">
      <c r="B197" s="13">
        <v>189</v>
      </c>
      <c r="C197" s="14">
        <f t="shared" si="12"/>
        <v>2371.4635206162884</v>
      </c>
      <c r="D197" s="16">
        <f t="shared" si="14"/>
        <v>4.9207646881550558E-8</v>
      </c>
      <c r="E197" s="23">
        <f t="shared" si="15"/>
        <v>0.04</v>
      </c>
      <c r="F197" s="15">
        <f t="shared" si="16"/>
        <v>14.43266307744698</v>
      </c>
    </row>
    <row r="198" spans="2:6" ht="21" x14ac:dyDescent="0.35">
      <c r="B198" s="13">
        <v>190</v>
      </c>
      <c r="C198" s="14">
        <f t="shared" si="12"/>
        <v>2466.3220614409402</v>
      </c>
      <c r="D198" s="16">
        <f t="shared" si="14"/>
        <v>4.4930599435305162E-8</v>
      </c>
      <c r="E198" s="23">
        <f t="shared" si="15"/>
        <v>0.04</v>
      </c>
      <c r="F198" s="15">
        <f t="shared" si="16"/>
        <v>14.43266312237758</v>
      </c>
    </row>
    <row r="199" spans="2:6" ht="21" x14ac:dyDescent="0.35">
      <c r="B199" s="13">
        <v>191</v>
      </c>
      <c r="C199" s="14">
        <f t="shared" si="12"/>
        <v>2564.9749438985777</v>
      </c>
      <c r="D199" s="16">
        <f t="shared" si="14"/>
        <v>4.102530589351832E-8</v>
      </c>
      <c r="E199" s="23">
        <f t="shared" si="15"/>
        <v>0.04</v>
      </c>
      <c r="F199" s="15">
        <f t="shared" si="16"/>
        <v>14.432663163402886</v>
      </c>
    </row>
    <row r="200" spans="2:6" ht="21" x14ac:dyDescent="0.35">
      <c r="B200" s="13">
        <v>192</v>
      </c>
      <c r="C200" s="14">
        <f t="shared" si="12"/>
        <v>2667.5739416545211</v>
      </c>
      <c r="D200" s="16">
        <f t="shared" si="14"/>
        <v>3.7459454020420598E-8</v>
      </c>
      <c r="E200" s="23">
        <f t="shared" si="15"/>
        <v>0.04</v>
      </c>
      <c r="F200" s="15">
        <f t="shared" si="16"/>
        <v>14.43266320086234</v>
      </c>
    </row>
    <row r="201" spans="2:6" ht="21" x14ac:dyDescent="0.35">
      <c r="B201" s="13">
        <v>193</v>
      </c>
      <c r="C201" s="14">
        <f t="shared" si="12"/>
        <v>2774.2768993207019</v>
      </c>
      <c r="D201" s="16">
        <f t="shared" si="14"/>
        <v>3.4203540106441977E-8</v>
      </c>
      <c r="E201" s="23">
        <f t="shared" si="15"/>
        <v>0.04</v>
      </c>
      <c r="F201" s="15">
        <f t="shared" si="16"/>
        <v>14.432663235065879</v>
      </c>
    </row>
    <row r="202" spans="2:6" ht="21" x14ac:dyDescent="0.35">
      <c r="B202" s="13">
        <v>194</v>
      </c>
      <c r="C202" s="14">
        <f t="shared" si="12"/>
        <v>2885.2479752935301</v>
      </c>
      <c r="D202" s="16">
        <f t="shared" si="14"/>
        <v>3.1230624855750362E-8</v>
      </c>
      <c r="E202" s="23">
        <f t="shared" si="15"/>
        <v>0.04</v>
      </c>
      <c r="F202" s="15">
        <f t="shared" si="16"/>
        <v>14.432663266296505</v>
      </c>
    </row>
    <row r="203" spans="2:6" ht="21" x14ac:dyDescent="0.35">
      <c r="B203" s="13">
        <v>195</v>
      </c>
      <c r="C203" s="14">
        <f t="shared" ref="C203:C266" si="17">C202*(1+E202)</f>
        <v>3000.6578943052714</v>
      </c>
      <c r="D203" s="16">
        <f t="shared" si="14"/>
        <v>2.851611049164212E-8</v>
      </c>
      <c r="E203" s="23">
        <f t="shared" si="15"/>
        <v>0.04</v>
      </c>
      <c r="F203" s="15">
        <f t="shared" si="16"/>
        <v>14.432663294812615</v>
      </c>
    </row>
    <row r="204" spans="2:6" ht="21" x14ac:dyDescent="0.35">
      <c r="B204" s="13">
        <v>196</v>
      </c>
      <c r="C204" s="14">
        <f t="shared" si="17"/>
        <v>3120.6842100774825</v>
      </c>
      <c r="D204" s="16">
        <f t="shared" si="14"/>
        <v>2.6037537235564365E-8</v>
      </c>
      <c r="E204" s="23">
        <f t="shared" si="15"/>
        <v>0.04</v>
      </c>
      <c r="F204" s="15">
        <f t="shared" si="16"/>
        <v>14.432663320850152</v>
      </c>
    </row>
    <row r="205" spans="2:6" ht="21" x14ac:dyDescent="0.35">
      <c r="B205" s="13">
        <v>197</v>
      </c>
      <c r="C205" s="14">
        <f t="shared" si="17"/>
        <v>3245.5115784805821</v>
      </c>
      <c r="D205" s="16">
        <f t="shared" si="14"/>
        <v>2.377439747584455E-8</v>
      </c>
      <c r="E205" s="23">
        <f t="shared" si="15"/>
        <v>0.04</v>
      </c>
      <c r="F205" s="15">
        <f t="shared" si="16"/>
        <v>14.432663344624549</v>
      </c>
    </row>
    <row r="206" spans="2:6" ht="21" x14ac:dyDescent="0.35">
      <c r="B206" s="13">
        <v>198</v>
      </c>
      <c r="C206" s="14">
        <f t="shared" si="17"/>
        <v>3375.3320416198053</v>
      </c>
      <c r="D206" s="16">
        <f t="shared" si="14"/>
        <v>2.1707966088567456E-8</v>
      </c>
      <c r="E206" s="23">
        <f t="shared" si="15"/>
        <v>0.04</v>
      </c>
      <c r="F206" s="15">
        <f t="shared" si="16"/>
        <v>14.432663366332514</v>
      </c>
    </row>
    <row r="207" spans="2:6" ht="21" x14ac:dyDescent="0.35">
      <c r="B207" s="13">
        <v>199</v>
      </c>
      <c r="C207" s="14">
        <f t="shared" si="17"/>
        <v>3510.3453232845977</v>
      </c>
      <c r="D207" s="16">
        <f t="shared" si="14"/>
        <v>1.9821145506681437E-8</v>
      </c>
      <c r="E207" s="23">
        <f t="shared" si="15"/>
        <v>0.04</v>
      </c>
      <c r="F207" s="15">
        <f t="shared" si="16"/>
        <v>14.43266338615366</v>
      </c>
    </row>
    <row r="208" spans="2:6" ht="21" x14ac:dyDescent="0.35">
      <c r="B208" s="13">
        <v>200</v>
      </c>
      <c r="C208" s="14">
        <f t="shared" si="17"/>
        <v>3650.7591362159819</v>
      </c>
      <c r="D208" s="16">
        <f t="shared" si="14"/>
        <v>1.8098324255442229E-8</v>
      </c>
      <c r="E208" s="23">
        <f t="shared" si="15"/>
        <v>0.04</v>
      </c>
      <c r="F208" s="15">
        <f t="shared" si="16"/>
        <v>14.432663404251985</v>
      </c>
    </row>
    <row r="209" spans="2:6" ht="21" x14ac:dyDescent="0.35">
      <c r="B209" s="13">
        <v>201</v>
      </c>
      <c r="C209" s="14">
        <f t="shared" si="17"/>
        <v>3796.7895016646212</v>
      </c>
      <c r="D209" s="16">
        <f t="shared" si="14"/>
        <v>1.6525247783722492E-8</v>
      </c>
      <c r="E209" s="23">
        <f t="shared" si="15"/>
        <v>0.04</v>
      </c>
      <c r="F209" s="15">
        <f t="shared" si="16"/>
        <v>14.432663420777232</v>
      </c>
    </row>
    <row r="210" spans="2:6" ht="21" x14ac:dyDescent="0.35">
      <c r="B210" s="13">
        <v>202</v>
      </c>
      <c r="C210" s="14">
        <f t="shared" si="17"/>
        <v>3948.6610817312062</v>
      </c>
      <c r="D210" s="16">
        <f t="shared" si="14"/>
        <v>1.5088900522450741E-8</v>
      </c>
      <c r="E210" s="23">
        <f t="shared" si="15"/>
        <v>0.04</v>
      </c>
      <c r="F210" s="15">
        <f t="shared" si="16"/>
        <v>14.432663435866132</v>
      </c>
    </row>
    <row r="211" spans="2:6" ht="21" x14ac:dyDescent="0.35">
      <c r="B211" s="13">
        <v>203</v>
      </c>
      <c r="C211" s="14">
        <f t="shared" si="17"/>
        <v>4106.6075250004542</v>
      </c>
      <c r="D211" s="16">
        <f t="shared" si="14"/>
        <v>1.3777398194336054E-8</v>
      </c>
      <c r="E211" s="23">
        <f t="shared" si="15"/>
        <v>0.04</v>
      </c>
      <c r="F211" s="15">
        <f t="shared" si="16"/>
        <v>14.432663449643531</v>
      </c>
    </row>
    <row r="212" spans="2:6" ht="21" x14ac:dyDescent="0.35">
      <c r="B212" s="13">
        <v>204</v>
      </c>
      <c r="C212" s="14">
        <f t="shared" si="17"/>
        <v>4270.8718260004725</v>
      </c>
      <c r="D212" s="16">
        <f t="shared" si="14"/>
        <v>1.2579889483853822E-8</v>
      </c>
      <c r="E212" s="23">
        <f t="shared" si="15"/>
        <v>0.04</v>
      </c>
      <c r="F212" s="15">
        <f t="shared" si="16"/>
        <v>14.43266346222342</v>
      </c>
    </row>
    <row r="213" spans="2:6" ht="21" x14ac:dyDescent="0.35">
      <c r="B213" s="13">
        <v>205</v>
      </c>
      <c r="C213" s="14">
        <f t="shared" si="17"/>
        <v>4441.7066990404919</v>
      </c>
      <c r="D213" s="16">
        <f t="shared" si="14"/>
        <v>1.1486466253913936E-8</v>
      </c>
      <c r="E213" s="23">
        <f t="shared" si="15"/>
        <v>0.04</v>
      </c>
      <c r="F213" s="15">
        <f t="shared" si="16"/>
        <v>14.432663473709887</v>
      </c>
    </row>
    <row r="214" spans="2:6" ht="21" x14ac:dyDescent="0.35">
      <c r="B214" s="13">
        <v>206</v>
      </c>
      <c r="C214" s="14">
        <f t="shared" si="17"/>
        <v>4619.3749670021116</v>
      </c>
      <c r="D214" s="16">
        <f t="shared" si="14"/>
        <v>1.0488081566348108E-8</v>
      </c>
      <c r="E214" s="23">
        <f t="shared" si="15"/>
        <v>0.04</v>
      </c>
      <c r="F214" s="15">
        <f t="shared" si="16"/>
        <v>14.432663484197969</v>
      </c>
    </row>
    <row r="215" spans="2:6" ht="21" x14ac:dyDescent="0.35">
      <c r="B215" s="13">
        <v>207</v>
      </c>
      <c r="C215" s="14">
        <f t="shared" si="17"/>
        <v>4804.1499656821961</v>
      </c>
      <c r="D215" s="16">
        <f t="shared" si="14"/>
        <v>9.5764748279210117E-9</v>
      </c>
      <c r="E215" s="23">
        <f t="shared" si="15"/>
        <v>0.04</v>
      </c>
      <c r="F215" s="15">
        <f t="shared" si="16"/>
        <v>14.432663493774443</v>
      </c>
    </row>
    <row r="216" spans="2:6" ht="21" x14ac:dyDescent="0.35">
      <c r="B216" s="13">
        <v>208</v>
      </c>
      <c r="C216" s="14">
        <f t="shared" si="17"/>
        <v>4996.3159643094841</v>
      </c>
      <c r="D216" s="16">
        <f t="shared" si="14"/>
        <v>8.7441034425266493E-9</v>
      </c>
      <c r="E216" s="23">
        <f t="shared" si="15"/>
        <v>0.04</v>
      </c>
      <c r="F216" s="15">
        <f t="shared" si="16"/>
        <v>14.432663502518547</v>
      </c>
    </row>
    <row r="217" spans="2:6" ht="21" x14ac:dyDescent="0.35">
      <c r="B217" s="13">
        <v>209</v>
      </c>
      <c r="C217" s="14">
        <f t="shared" si="17"/>
        <v>5196.168602881864</v>
      </c>
      <c r="D217" s="16">
        <f t="shared" si="14"/>
        <v>7.9840804040629636E-9</v>
      </c>
      <c r="E217" s="23">
        <f t="shared" si="15"/>
        <v>0.04</v>
      </c>
      <c r="F217" s="15">
        <f t="shared" si="16"/>
        <v>14.432663510502628</v>
      </c>
    </row>
    <row r="218" spans="2:6" ht="21" x14ac:dyDescent="0.35">
      <c r="B218" s="13">
        <v>210</v>
      </c>
      <c r="C218" s="14">
        <f t="shared" si="17"/>
        <v>5404.0153469971383</v>
      </c>
      <c r="D218" s="16">
        <f t="shared" si="14"/>
        <v>7.2901173136308012E-9</v>
      </c>
      <c r="E218" s="23">
        <f t="shared" si="15"/>
        <v>0.04</v>
      </c>
      <c r="F218" s="15">
        <f t="shared" si="16"/>
        <v>14.432663517792745</v>
      </c>
    </row>
    <row r="219" spans="2:6" ht="21" x14ac:dyDescent="0.35">
      <c r="B219" s="13">
        <v>211</v>
      </c>
      <c r="C219" s="14">
        <f t="shared" si="17"/>
        <v>5620.1759608770244</v>
      </c>
      <c r="D219" s="16">
        <f t="shared" si="14"/>
        <v>6.6564723495838754E-9</v>
      </c>
      <c r="E219" s="23">
        <f t="shared" si="15"/>
        <v>0.04</v>
      </c>
      <c r="F219" s="15">
        <f t="shared" si="16"/>
        <v>14.432663524449218</v>
      </c>
    </row>
    <row r="220" spans="2:6" ht="21" x14ac:dyDescent="0.35">
      <c r="B220" s="13">
        <v>212</v>
      </c>
      <c r="C220" s="14">
        <f t="shared" si="17"/>
        <v>5844.9829993121057</v>
      </c>
      <c r="D220" s="16">
        <f t="shared" si="14"/>
        <v>6.0779027599361112E-9</v>
      </c>
      <c r="E220" s="23">
        <f t="shared" si="15"/>
        <v>0.04</v>
      </c>
      <c r="F220" s="15">
        <f t="shared" si="16"/>
        <v>14.432663530527121</v>
      </c>
    </row>
    <row r="221" spans="2:6" ht="21" x14ac:dyDescent="0.35">
      <c r="B221" s="13">
        <v>213</v>
      </c>
      <c r="C221" s="14">
        <f t="shared" si="17"/>
        <v>6078.7823192845899</v>
      </c>
      <c r="D221" s="16">
        <f t="shared" si="14"/>
        <v>5.5496214840505319E-9</v>
      </c>
      <c r="E221" s="23">
        <f t="shared" si="15"/>
        <v>0.04</v>
      </c>
      <c r="F221" s="15">
        <f t="shared" si="16"/>
        <v>14.432663536076742</v>
      </c>
    </row>
    <row r="222" spans="2:6" ht="21" x14ac:dyDescent="0.35">
      <c r="B222" s="13">
        <v>214</v>
      </c>
      <c r="C222" s="14">
        <f t="shared" si="17"/>
        <v>6321.9336120559738</v>
      </c>
      <c r="D222" s="16">
        <f t="shared" si="14"/>
        <v>5.0672575446993449E-9</v>
      </c>
      <c r="E222" s="23">
        <f t="shared" si="15"/>
        <v>0.04</v>
      </c>
      <c r="F222" s="15">
        <f t="shared" si="16"/>
        <v>14.432663541143999</v>
      </c>
    </row>
    <row r="223" spans="2:6" ht="21" x14ac:dyDescent="0.35">
      <c r="B223" s="13">
        <v>215</v>
      </c>
      <c r="C223" s="14">
        <f t="shared" si="17"/>
        <v>6574.8109565382128</v>
      </c>
      <c r="D223" s="16">
        <f t="shared" si="14"/>
        <v>4.6268198827807891E-9</v>
      </c>
      <c r="E223" s="23">
        <f t="shared" si="15"/>
        <v>0.04</v>
      </c>
      <c r="F223" s="15">
        <f t="shared" si="16"/>
        <v>14.432663545770819</v>
      </c>
    </row>
    <row r="224" spans="2:6" ht="21" x14ac:dyDescent="0.35">
      <c r="B224" s="13">
        <v>216</v>
      </c>
      <c r="C224" s="14">
        <f t="shared" si="17"/>
        <v>6837.8033947997419</v>
      </c>
      <c r="D224" s="16">
        <f t="shared" si="14"/>
        <v>4.2246643354627055E-9</v>
      </c>
      <c r="E224" s="23">
        <f t="shared" si="15"/>
        <v>0.04</v>
      </c>
      <c r="F224" s="15">
        <f t="shared" si="16"/>
        <v>14.432663549995484</v>
      </c>
    </row>
    <row r="225" spans="2:6" ht="21" x14ac:dyDescent="0.35">
      <c r="B225" s="13">
        <v>217</v>
      </c>
      <c r="C225" s="14">
        <f t="shared" si="17"/>
        <v>7111.3155305917317</v>
      </c>
      <c r="D225" s="16">
        <f t="shared" si="14"/>
        <v>3.8574634845313552E-9</v>
      </c>
      <c r="E225" s="23">
        <f t="shared" si="15"/>
        <v>0.04</v>
      </c>
      <c r="F225" s="15">
        <f t="shared" si="16"/>
        <v>14.432663553852947</v>
      </c>
    </row>
    <row r="226" spans="2:6" ht="21" x14ac:dyDescent="0.35">
      <c r="B226" s="13">
        <v>218</v>
      </c>
      <c r="C226" s="14">
        <f t="shared" si="17"/>
        <v>7395.7681518154013</v>
      </c>
      <c r="D226" s="16">
        <f t="shared" si="14"/>
        <v>3.5221791254720017E-9</v>
      </c>
      <c r="E226" s="23">
        <f t="shared" si="15"/>
        <v>0.04</v>
      </c>
      <c r="F226" s="15">
        <f t="shared" si="16"/>
        <v>14.432663557375127</v>
      </c>
    </row>
    <row r="227" spans="2:6" ht="21" x14ac:dyDescent="0.35">
      <c r="B227" s="13">
        <v>219</v>
      </c>
      <c r="C227" s="14">
        <f t="shared" si="17"/>
        <v>7691.5988778880173</v>
      </c>
      <c r="D227" s="16">
        <f t="shared" si="14"/>
        <v>3.2160371294915551E-9</v>
      </c>
      <c r="E227" s="23">
        <f t="shared" si="15"/>
        <v>0.04</v>
      </c>
      <c r="F227" s="15">
        <f t="shared" si="16"/>
        <v>14.432663560591164</v>
      </c>
    </row>
    <row r="228" spans="2:6" ht="21" x14ac:dyDescent="0.35">
      <c r="B228" s="13">
        <v>220</v>
      </c>
      <c r="C228" s="14">
        <f t="shared" si="17"/>
        <v>7999.2628330035386</v>
      </c>
      <c r="D228" s="16">
        <f t="shared" si="14"/>
        <v>2.9365044904927295E-9</v>
      </c>
      <c r="E228" s="23">
        <f t="shared" si="15"/>
        <v>0.04</v>
      </c>
      <c r="F228" s="15">
        <f t="shared" si="16"/>
        <v>14.432663563527669</v>
      </c>
    </row>
    <row r="229" spans="2:6" ht="21" x14ac:dyDescent="0.35">
      <c r="B229" s="13">
        <v>221</v>
      </c>
      <c r="C229" s="14">
        <f t="shared" si="17"/>
        <v>8319.233346323681</v>
      </c>
      <c r="D229" s="16">
        <f t="shared" si="14"/>
        <v>2.6812683670873037E-9</v>
      </c>
      <c r="E229" s="23">
        <f t="shared" si="15"/>
        <v>0.04</v>
      </c>
      <c r="F229" s="15">
        <f t="shared" si="16"/>
        <v>14.432663566208937</v>
      </c>
    </row>
    <row r="230" spans="2:6" ht="21" x14ac:dyDescent="0.35">
      <c r="B230" s="13">
        <v>222</v>
      </c>
      <c r="C230" s="14">
        <f t="shared" si="17"/>
        <v>8652.0026801766289</v>
      </c>
      <c r="D230" s="16">
        <f t="shared" si="14"/>
        <v>2.4482169462430167E-9</v>
      </c>
      <c r="E230" s="23">
        <f t="shared" si="15"/>
        <v>0.04</v>
      </c>
      <c r="F230" s="15">
        <f t="shared" si="16"/>
        <v>14.432663568657155</v>
      </c>
    </row>
    <row r="231" spans="2:6" ht="21" x14ac:dyDescent="0.35">
      <c r="B231" s="13">
        <v>223</v>
      </c>
      <c r="C231" s="14">
        <f t="shared" si="17"/>
        <v>8998.0827873836952</v>
      </c>
      <c r="D231" s="16">
        <f t="shared" si="14"/>
        <v>2.2354219702306738E-9</v>
      </c>
      <c r="E231" s="23">
        <f t="shared" si="15"/>
        <v>0.04</v>
      </c>
      <c r="F231" s="15">
        <f t="shared" si="16"/>
        <v>14.432663570892577</v>
      </c>
    </row>
    <row r="232" spans="2:6" ht="21" x14ac:dyDescent="0.35">
      <c r="B232" s="13">
        <v>224</v>
      </c>
      <c r="C232" s="14">
        <f t="shared" si="17"/>
        <v>9358.0060988790428</v>
      </c>
      <c r="D232" s="16">
        <f t="shared" ref="D232:D290" si="18">C232/(1+$F$4)^B232</f>
        <v>2.0411227823001759E-9</v>
      </c>
      <c r="E232" s="23">
        <f t="shared" ref="E232:E290" si="19">IF(B232&lt;=$J$6,$J$2,IF(B232&lt;=($J$6+$J$7),$J$3,$J$4))</f>
        <v>0.04</v>
      </c>
      <c r="F232" s="15">
        <f t="shared" ref="F232:F290" si="20">F231+D232</f>
        <v>14.4326635729337</v>
      </c>
    </row>
    <row r="233" spans="2:6" ht="21" x14ac:dyDescent="0.35">
      <c r="B233" s="13">
        <v>225</v>
      </c>
      <c r="C233" s="14">
        <f t="shared" si="17"/>
        <v>9732.3263428342052</v>
      </c>
      <c r="D233" s="16">
        <f t="shared" si="18"/>
        <v>1.8637117590800556E-9</v>
      </c>
      <c r="E233" s="23">
        <f t="shared" si="19"/>
        <v>0.04</v>
      </c>
      <c r="F233" s="15">
        <f t="shared" si="20"/>
        <v>14.432663574797411</v>
      </c>
    </row>
    <row r="234" spans="2:6" ht="21" x14ac:dyDescent="0.35">
      <c r="B234" s="13">
        <v>226</v>
      </c>
      <c r="C234" s="14">
        <f t="shared" si="17"/>
        <v>10121.619396547574</v>
      </c>
      <c r="D234" s="16">
        <f t="shared" si="18"/>
        <v>1.7017210091687953E-9</v>
      </c>
      <c r="E234" s="23">
        <f t="shared" si="19"/>
        <v>0.04</v>
      </c>
      <c r="F234" s="15">
        <f t="shared" si="20"/>
        <v>14.432663576499133</v>
      </c>
    </row>
    <row r="235" spans="2:6" ht="21" x14ac:dyDescent="0.35">
      <c r="B235" s="13">
        <v>227</v>
      </c>
      <c r="C235" s="14">
        <f t="shared" si="17"/>
        <v>10526.484172409477</v>
      </c>
      <c r="D235" s="16">
        <f t="shared" si="18"/>
        <v>1.5538102278626404E-9</v>
      </c>
      <c r="E235" s="23">
        <f t="shared" si="19"/>
        <v>0.04</v>
      </c>
      <c r="F235" s="15">
        <f t="shared" si="20"/>
        <v>14.432663578052942</v>
      </c>
    </row>
    <row r="236" spans="2:6" ht="21" x14ac:dyDescent="0.35">
      <c r="B236" s="13">
        <v>228</v>
      </c>
      <c r="C236" s="14">
        <f t="shared" si="17"/>
        <v>10947.543539305856</v>
      </c>
      <c r="D236" s="16">
        <f t="shared" si="18"/>
        <v>1.4187556075304178E-9</v>
      </c>
      <c r="E236" s="23">
        <f t="shared" si="19"/>
        <v>0.04</v>
      </c>
      <c r="F236" s="15">
        <f t="shared" si="20"/>
        <v>14.432663579471697</v>
      </c>
    </row>
    <row r="237" spans="2:6" ht="21" x14ac:dyDescent="0.35">
      <c r="B237" s="13">
        <v>229</v>
      </c>
      <c r="C237" s="14">
        <f t="shared" si="17"/>
        <v>11385.44528087809</v>
      </c>
      <c r="D237" s="16">
        <f t="shared" si="18"/>
        <v>1.295439711880276E-9</v>
      </c>
      <c r="E237" s="23">
        <f t="shared" si="19"/>
        <v>0.04</v>
      </c>
      <c r="F237" s="15">
        <f t="shared" si="20"/>
        <v>14.432663580767137</v>
      </c>
    </row>
    <row r="238" spans="2:6" ht="21" x14ac:dyDescent="0.35">
      <c r="B238" s="13">
        <v>230</v>
      </c>
      <c r="C238" s="14">
        <f t="shared" si="17"/>
        <v>11840.863092113213</v>
      </c>
      <c r="D238" s="16">
        <f t="shared" si="18"/>
        <v>1.1828422303384435E-9</v>
      </c>
      <c r="E238" s="23">
        <f t="shared" si="19"/>
        <v>0.04</v>
      </c>
      <c r="F238" s="15">
        <f t="shared" si="20"/>
        <v>14.43266358194998</v>
      </c>
    </row>
    <row r="239" spans="2:6" ht="21" x14ac:dyDescent="0.35">
      <c r="B239" s="13">
        <v>231</v>
      </c>
      <c r="C239" s="14">
        <f t="shared" si="17"/>
        <v>12314.497615797742</v>
      </c>
      <c r="D239" s="16">
        <f t="shared" si="18"/>
        <v>1.0800315360421257E-9</v>
      </c>
      <c r="E239" s="23">
        <f t="shared" si="19"/>
        <v>0.04</v>
      </c>
      <c r="F239" s="15">
        <f t="shared" si="20"/>
        <v>14.432663583030012</v>
      </c>
    </row>
    <row r="240" spans="2:6" ht="21" x14ac:dyDescent="0.35">
      <c r="B240" s="13">
        <v>232</v>
      </c>
      <c r="C240" s="14">
        <f t="shared" si="17"/>
        <v>12807.077520429651</v>
      </c>
      <c r="D240" s="16">
        <f t="shared" si="18"/>
        <v>9.861569775977269E-10</v>
      </c>
      <c r="E240" s="23">
        <f t="shared" si="19"/>
        <v>0.04</v>
      </c>
      <c r="F240" s="15">
        <f t="shared" si="20"/>
        <v>14.432663584016169</v>
      </c>
    </row>
    <row r="241" spans="2:6" ht="21" x14ac:dyDescent="0.35">
      <c r="B241" s="13">
        <v>233</v>
      </c>
      <c r="C241" s="14">
        <f t="shared" si="17"/>
        <v>13319.360621246838</v>
      </c>
      <c r="D241" s="16">
        <f t="shared" si="18"/>
        <v>9.0044184082672171E-10</v>
      </c>
      <c r="E241" s="23">
        <f t="shared" si="19"/>
        <v>0.04</v>
      </c>
      <c r="F241" s="15">
        <f t="shared" si="20"/>
        <v>14.432663584916611</v>
      </c>
    </row>
    <row r="242" spans="2:6" ht="21" x14ac:dyDescent="0.35">
      <c r="B242" s="13">
        <v>234</v>
      </c>
      <c r="C242" s="14">
        <f t="shared" si="17"/>
        <v>13852.135046096713</v>
      </c>
      <c r="D242" s="16">
        <f t="shared" si="18"/>
        <v>8.2217692226496132E-10</v>
      </c>
      <c r="E242" s="23">
        <f t="shared" si="19"/>
        <v>0.04</v>
      </c>
      <c r="F242" s="15">
        <f t="shared" si="20"/>
        <v>14.432663585738787</v>
      </c>
    </row>
    <row r="243" spans="2:6" ht="21" x14ac:dyDescent="0.35">
      <c r="B243" s="13">
        <v>235</v>
      </c>
      <c r="C243" s="14">
        <f t="shared" si="17"/>
        <v>14406.220447940583</v>
      </c>
      <c r="D243" s="16">
        <f t="shared" si="18"/>
        <v>7.5071466124280916E-10</v>
      </c>
      <c r="E243" s="23">
        <f t="shared" si="19"/>
        <v>0.04</v>
      </c>
      <c r="F243" s="15">
        <f t="shared" si="20"/>
        <v>14.432663586489502</v>
      </c>
    </row>
    <row r="244" spans="2:6" ht="21" x14ac:dyDescent="0.35">
      <c r="B244" s="13">
        <v>236</v>
      </c>
      <c r="C244" s="14">
        <f t="shared" si="17"/>
        <v>14982.469265858206</v>
      </c>
      <c r="D244" s="16">
        <f t="shared" si="18"/>
        <v>6.8546378199519036E-10</v>
      </c>
      <c r="E244" s="23">
        <f t="shared" si="19"/>
        <v>0.04</v>
      </c>
      <c r="F244" s="15">
        <f t="shared" si="20"/>
        <v>14.432663587174966</v>
      </c>
    </row>
    <row r="245" spans="2:6" ht="21" x14ac:dyDescent="0.35">
      <c r="B245" s="13">
        <v>237</v>
      </c>
      <c r="C245" s="14">
        <f t="shared" si="17"/>
        <v>15581.768036492535</v>
      </c>
      <c r="D245" s="16">
        <f t="shared" si="18"/>
        <v>6.2588440147058627E-10</v>
      </c>
      <c r="E245" s="23">
        <f t="shared" si="19"/>
        <v>0.04</v>
      </c>
      <c r="F245" s="15">
        <f t="shared" si="20"/>
        <v>14.432663587800851</v>
      </c>
    </row>
    <row r="246" spans="2:6" ht="21" x14ac:dyDescent="0.35">
      <c r="B246" s="13">
        <v>238</v>
      </c>
      <c r="C246" s="14">
        <f t="shared" si="17"/>
        <v>16205.038757952236</v>
      </c>
      <c r="D246" s="16">
        <f t="shared" si="18"/>
        <v>5.7148356236120258E-10</v>
      </c>
      <c r="E246" s="23">
        <f t="shared" si="19"/>
        <v>0.04</v>
      </c>
      <c r="F246" s="15">
        <f t="shared" si="20"/>
        <v>14.432663588372336</v>
      </c>
    </row>
    <row r="247" spans="2:6" ht="21" x14ac:dyDescent="0.35">
      <c r="B247" s="13">
        <v>239</v>
      </c>
      <c r="C247" s="14">
        <f t="shared" si="17"/>
        <v>16853.240308270324</v>
      </c>
      <c r="D247" s="16">
        <f t="shared" si="18"/>
        <v>5.2181115439477672E-10</v>
      </c>
      <c r="E247" s="23">
        <f t="shared" si="19"/>
        <v>0.04</v>
      </c>
      <c r="F247" s="15">
        <f t="shared" si="20"/>
        <v>14.432663588894147</v>
      </c>
    </row>
    <row r="248" spans="2:6" ht="21" x14ac:dyDescent="0.35">
      <c r="B248" s="13">
        <v>240</v>
      </c>
      <c r="C248" s="14">
        <f t="shared" si="17"/>
        <v>17527.369920601137</v>
      </c>
      <c r="D248" s="16">
        <f t="shared" si="18"/>
        <v>4.7645619014097268E-10</v>
      </c>
      <c r="E248" s="23">
        <f t="shared" si="19"/>
        <v>0.04</v>
      </c>
      <c r="F248" s="15">
        <f t="shared" si="20"/>
        <v>14.432663589370604</v>
      </c>
    </row>
    <row r="249" spans="2:6" ht="21" x14ac:dyDescent="0.35">
      <c r="B249" s="13">
        <v>241</v>
      </c>
      <c r="C249" s="14">
        <f t="shared" si="17"/>
        <v>18228.464717425184</v>
      </c>
      <c r="D249" s="16">
        <f t="shared" si="18"/>
        <v>4.3504340451853523E-10</v>
      </c>
      <c r="E249" s="23">
        <f t="shared" si="19"/>
        <v>0.04</v>
      </c>
      <c r="F249" s="15">
        <f t="shared" si="20"/>
        <v>14.432663589805648</v>
      </c>
    </row>
    <row r="250" spans="2:6" ht="21" x14ac:dyDescent="0.35">
      <c r="B250" s="13">
        <v>242</v>
      </c>
      <c r="C250" s="14">
        <f t="shared" si="17"/>
        <v>18957.603306122193</v>
      </c>
      <c r="D250" s="16">
        <f t="shared" si="18"/>
        <v>3.9723014986767047E-10</v>
      </c>
      <c r="E250" s="23">
        <f t="shared" si="19"/>
        <v>0.04</v>
      </c>
      <c r="F250" s="15">
        <f t="shared" si="20"/>
        <v>14.432663590202878</v>
      </c>
    </row>
    <row r="251" spans="2:6" ht="21" x14ac:dyDescent="0.35">
      <c r="B251" s="13">
        <v>243</v>
      </c>
      <c r="C251" s="14">
        <f t="shared" si="17"/>
        <v>19715.907438367081</v>
      </c>
      <c r="D251" s="16">
        <f t="shared" si="18"/>
        <v>3.627035608976096E-10</v>
      </c>
      <c r="E251" s="23">
        <f t="shared" si="19"/>
        <v>0.04</v>
      </c>
      <c r="F251" s="15">
        <f t="shared" si="20"/>
        <v>14.432663590565582</v>
      </c>
    </row>
    <row r="252" spans="2:6" ht="21" x14ac:dyDescent="0.35">
      <c r="B252" s="13">
        <v>244</v>
      </c>
      <c r="C252" s="14">
        <f t="shared" si="17"/>
        <v>20504.543735901767</v>
      </c>
      <c r="D252" s="16">
        <f t="shared" si="18"/>
        <v>3.311779660522511E-10</v>
      </c>
      <c r="E252" s="23">
        <f t="shared" si="19"/>
        <v>0.04</v>
      </c>
      <c r="F252" s="15">
        <f t="shared" si="20"/>
        <v>14.432663590896761</v>
      </c>
    </row>
    <row r="253" spans="2:6" ht="21" x14ac:dyDescent="0.35">
      <c r="B253" s="13">
        <v>245</v>
      </c>
      <c r="C253" s="14">
        <f t="shared" si="17"/>
        <v>21324.72548533784</v>
      </c>
      <c r="D253" s="16">
        <f t="shared" si="18"/>
        <v>3.0239252387562881E-10</v>
      </c>
      <c r="E253" s="23">
        <f t="shared" si="19"/>
        <v>0.04</v>
      </c>
      <c r="F253" s="15">
        <f t="shared" si="20"/>
        <v>14.432663591199153</v>
      </c>
    </row>
    <row r="254" spans="2:6" ht="21" x14ac:dyDescent="0.35">
      <c r="B254" s="13">
        <v>246</v>
      </c>
      <c r="C254" s="14">
        <f t="shared" si="17"/>
        <v>22177.714504751355</v>
      </c>
      <c r="D254" s="16">
        <f t="shared" si="18"/>
        <v>2.7610906482059178E-10</v>
      </c>
      <c r="E254" s="23">
        <f t="shared" si="19"/>
        <v>0.04</v>
      </c>
      <c r="F254" s="15">
        <f t="shared" si="20"/>
        <v>14.432663591475263</v>
      </c>
    </row>
    <row r="255" spans="2:6" ht="21" x14ac:dyDescent="0.35">
      <c r="B255" s="13">
        <v>247</v>
      </c>
      <c r="C255" s="14">
        <f t="shared" si="17"/>
        <v>23064.82308494141</v>
      </c>
      <c r="D255" s="16">
        <f t="shared" si="18"/>
        <v>2.521101206439117E-10</v>
      </c>
      <c r="E255" s="23">
        <f t="shared" si="19"/>
        <v>0.04</v>
      </c>
      <c r="F255" s="15">
        <f t="shared" si="20"/>
        <v>14.432663591727373</v>
      </c>
    </row>
    <row r="256" spans="2:6" ht="21" x14ac:dyDescent="0.35">
      <c r="B256" s="13">
        <v>248</v>
      </c>
      <c r="C256" s="14">
        <f t="shared" si="17"/>
        <v>23987.416008339067</v>
      </c>
      <c r="D256" s="16">
        <f t="shared" si="18"/>
        <v>2.3019712508311519E-10</v>
      </c>
      <c r="E256" s="23">
        <f t="shared" si="19"/>
        <v>0.04</v>
      </c>
      <c r="F256" s="15">
        <f t="shared" si="20"/>
        <v>14.432663591957569</v>
      </c>
    </row>
    <row r="257" spans="2:6" ht="21" x14ac:dyDescent="0.35">
      <c r="B257" s="13">
        <v>249</v>
      </c>
      <c r="C257" s="14">
        <f t="shared" si="17"/>
        <v>24946.912648672631</v>
      </c>
      <c r="D257" s="16">
        <f t="shared" si="18"/>
        <v>2.1018877092751519E-10</v>
      </c>
      <c r="E257" s="23">
        <f t="shared" si="19"/>
        <v>0.04</v>
      </c>
      <c r="F257" s="15">
        <f t="shared" si="20"/>
        <v>14.432663592167758</v>
      </c>
    </row>
    <row r="258" spans="2:6" ht="21" x14ac:dyDescent="0.35">
      <c r="B258" s="13">
        <v>250</v>
      </c>
      <c r="C258" s="14">
        <f t="shared" si="17"/>
        <v>25944.789154619539</v>
      </c>
      <c r="D258" s="16">
        <f t="shared" si="18"/>
        <v>1.9191950988991737E-10</v>
      </c>
      <c r="E258" s="23">
        <f t="shared" si="19"/>
        <v>0.04</v>
      </c>
      <c r="F258" s="15">
        <f t="shared" si="20"/>
        <v>14.432663592359678</v>
      </c>
    </row>
    <row r="259" spans="2:6" ht="21" x14ac:dyDescent="0.35">
      <c r="B259" s="13">
        <v>251</v>
      </c>
      <c r="C259" s="14">
        <f t="shared" si="17"/>
        <v>26982.580720804322</v>
      </c>
      <c r="D259" s="16">
        <f t="shared" si="18"/>
        <v>1.7523818286700088E-10</v>
      </c>
      <c r="E259" s="23">
        <f t="shared" si="19"/>
        <v>0.04</v>
      </c>
      <c r="F259" s="15">
        <f t="shared" si="20"/>
        <v>14.432663592534915</v>
      </c>
    </row>
    <row r="260" spans="2:6" ht="21" x14ac:dyDescent="0.35">
      <c r="B260" s="13">
        <v>252</v>
      </c>
      <c r="C260" s="14">
        <f t="shared" si="17"/>
        <v>28061.883949636496</v>
      </c>
      <c r="D260" s="16">
        <f t="shared" si="18"/>
        <v>1.6000676925520723E-10</v>
      </c>
      <c r="E260" s="23">
        <f t="shared" si="19"/>
        <v>0.04</v>
      </c>
      <c r="F260" s="15">
        <f t="shared" si="20"/>
        <v>14.432663592694922</v>
      </c>
    </row>
    <row r="261" spans="2:6" ht="21" x14ac:dyDescent="0.35">
      <c r="B261" s="13">
        <v>253</v>
      </c>
      <c r="C261" s="14">
        <f t="shared" si="17"/>
        <v>29184.359307621959</v>
      </c>
      <c r="D261" s="16">
        <f t="shared" si="18"/>
        <v>1.4609924497402592E-10</v>
      </c>
      <c r="E261" s="23">
        <f t="shared" si="19"/>
        <v>0.04</v>
      </c>
      <c r="F261" s="15">
        <f t="shared" si="20"/>
        <v>14.432663592841022</v>
      </c>
    </row>
    <row r="262" spans="2:6" ht="21" x14ac:dyDescent="0.35">
      <c r="B262" s="13">
        <v>254</v>
      </c>
      <c r="C262" s="14">
        <f t="shared" si="17"/>
        <v>30351.733679926838</v>
      </c>
      <c r="D262" s="16">
        <f t="shared" si="18"/>
        <v>1.3340053974801313E-10</v>
      </c>
      <c r="E262" s="23">
        <f t="shared" si="19"/>
        <v>0.04</v>
      </c>
      <c r="F262" s="15">
        <f t="shared" si="20"/>
        <v>14.432663592974423</v>
      </c>
    </row>
    <row r="263" spans="2:6" ht="21" x14ac:dyDescent="0.35">
      <c r="B263" s="13">
        <v>255</v>
      </c>
      <c r="C263" s="14">
        <f t="shared" si="17"/>
        <v>31565.803027123911</v>
      </c>
      <c r="D263" s="16">
        <f t="shared" si="18"/>
        <v>1.2180558502013489E-10</v>
      </c>
      <c r="E263" s="23">
        <f t="shared" si="19"/>
        <v>0.04</v>
      </c>
      <c r="F263" s="15">
        <f t="shared" si="20"/>
        <v>14.432663593096228</v>
      </c>
    </row>
    <row r="264" spans="2:6" ht="21" x14ac:dyDescent="0.35">
      <c r="B264" s="13">
        <v>256</v>
      </c>
      <c r="C264" s="14">
        <f t="shared" si="17"/>
        <v>32828.435148208868</v>
      </c>
      <c r="D264" s="16">
        <f t="shared" si="18"/>
        <v>1.1121844461891155E-10</v>
      </c>
      <c r="E264" s="23">
        <f t="shared" si="19"/>
        <v>0.04</v>
      </c>
      <c r="F264" s="15">
        <f t="shared" si="20"/>
        <v>14.432663593207446</v>
      </c>
    </row>
    <row r="265" spans="2:6" ht="21" x14ac:dyDescent="0.35">
      <c r="B265" s="13">
        <v>257</v>
      </c>
      <c r="C265" s="14">
        <f t="shared" si="17"/>
        <v>34141.572554137223</v>
      </c>
      <c r="D265" s="16">
        <f t="shared" si="18"/>
        <v>1.0155152098653909E-10</v>
      </c>
      <c r="E265" s="23">
        <f t="shared" si="19"/>
        <v>0.04</v>
      </c>
      <c r="F265" s="15">
        <f t="shared" si="20"/>
        <v>14.432663593308996</v>
      </c>
    </row>
    <row r="266" spans="2:6" ht="21" x14ac:dyDescent="0.35">
      <c r="B266" s="13">
        <v>258</v>
      </c>
      <c r="C266" s="14">
        <f t="shared" si="17"/>
        <v>35507.235456302711</v>
      </c>
      <c r="D266" s="16">
        <f t="shared" si="18"/>
        <v>9.2724830400351759E-11</v>
      </c>
      <c r="E266" s="23">
        <f t="shared" si="19"/>
        <v>0.04</v>
      </c>
      <c r="F266" s="15">
        <f t="shared" si="20"/>
        <v>14.43266359340172</v>
      </c>
    </row>
    <row r="267" spans="2:6" ht="21" x14ac:dyDescent="0.35">
      <c r="B267" s="13">
        <v>259</v>
      </c>
      <c r="C267" s="14">
        <f t="shared" ref="C267:C290" si="21">C266*(1+E266)</f>
        <v>36927.524874554823</v>
      </c>
      <c r="D267" s="16">
        <f t="shared" si="18"/>
        <v>8.4665341190839184E-11</v>
      </c>
      <c r="E267" s="23">
        <f t="shared" si="19"/>
        <v>0.04</v>
      </c>
      <c r="F267" s="15">
        <f t="shared" si="20"/>
        <v>14.432663593486385</v>
      </c>
    </row>
    <row r="268" spans="2:6" ht="21" x14ac:dyDescent="0.35">
      <c r="B268" s="13">
        <v>260</v>
      </c>
      <c r="C268" s="14">
        <f t="shared" si="21"/>
        <v>38404.62586953702</v>
      </c>
      <c r="D268" s="16">
        <f t="shared" si="18"/>
        <v>7.7306369480660909E-11</v>
      </c>
      <c r="E268" s="23">
        <f t="shared" si="19"/>
        <v>0.04</v>
      </c>
      <c r="F268" s="15">
        <f t="shared" si="20"/>
        <v>14.432663593563692</v>
      </c>
    </row>
    <row r="269" spans="2:6" ht="21" x14ac:dyDescent="0.35">
      <c r="B269" s="13">
        <v>261</v>
      </c>
      <c r="C269" s="14">
        <f t="shared" si="21"/>
        <v>39940.810904318503</v>
      </c>
      <c r="D269" s="16">
        <f t="shared" si="18"/>
        <v>7.0587027445028399E-11</v>
      </c>
      <c r="E269" s="23">
        <f t="shared" si="19"/>
        <v>0.04</v>
      </c>
      <c r="F269" s="15">
        <f t="shared" si="20"/>
        <v>14.432663593634279</v>
      </c>
    </row>
    <row r="270" spans="2:6" ht="21" x14ac:dyDescent="0.35">
      <c r="B270" s="13">
        <v>262</v>
      </c>
      <c r="C270" s="14">
        <f t="shared" si="21"/>
        <v>41538.443340491242</v>
      </c>
      <c r="D270" s="16">
        <f t="shared" si="18"/>
        <v>6.4451719528384155E-11</v>
      </c>
      <c r="E270" s="23">
        <f t="shared" si="19"/>
        <v>0.04</v>
      </c>
      <c r="F270" s="15">
        <f t="shared" si="20"/>
        <v>14.432663593698731</v>
      </c>
    </row>
    <row r="271" spans="2:6" ht="21" x14ac:dyDescent="0.35">
      <c r="B271" s="13">
        <v>263</v>
      </c>
      <c r="C271" s="14">
        <f t="shared" si="21"/>
        <v>43199.981074110896</v>
      </c>
      <c r="D271" s="16">
        <f t="shared" si="18"/>
        <v>5.884968244909527E-11</v>
      </c>
      <c r="E271" s="23">
        <f t="shared" si="19"/>
        <v>0.04</v>
      </c>
      <c r="F271" s="15">
        <f t="shared" si="20"/>
        <v>14.43266359375758</v>
      </c>
    </row>
    <row r="272" spans="2:6" ht="21" x14ac:dyDescent="0.35">
      <c r="B272" s="13">
        <v>264</v>
      </c>
      <c r="C272" s="14">
        <f t="shared" si="21"/>
        <v>44927.980317075337</v>
      </c>
      <c r="D272" s="16">
        <f t="shared" si="18"/>
        <v>5.3734565186180071E-11</v>
      </c>
      <c r="E272" s="23">
        <f t="shared" si="19"/>
        <v>0.04</v>
      </c>
      <c r="F272" s="15">
        <f t="shared" si="20"/>
        <v>14.432663593811315</v>
      </c>
    </row>
    <row r="273" spans="2:6" ht="21" x14ac:dyDescent="0.35">
      <c r="B273" s="13">
        <v>265</v>
      </c>
      <c r="C273" s="14">
        <f t="shared" si="21"/>
        <v>46725.09952975835</v>
      </c>
      <c r="D273" s="16">
        <f t="shared" si="18"/>
        <v>4.9064045472894877E-11</v>
      </c>
      <c r="E273" s="23">
        <f t="shared" si="19"/>
        <v>0.04</v>
      </c>
      <c r="F273" s="15">
        <f t="shared" si="20"/>
        <v>14.432663593860379</v>
      </c>
    </row>
    <row r="274" spans="2:6" ht="21" x14ac:dyDescent="0.35">
      <c r="B274" s="13">
        <v>266</v>
      </c>
      <c r="C274" s="14">
        <f t="shared" si="21"/>
        <v>48594.103510948684</v>
      </c>
      <c r="D274" s="16">
        <f t="shared" si="18"/>
        <v>4.4799479624065573E-11</v>
      </c>
      <c r="E274" s="23">
        <f t="shared" si="19"/>
        <v>0.04</v>
      </c>
      <c r="F274" s="15">
        <f t="shared" si="20"/>
        <v>14.432663593905179</v>
      </c>
    </row>
    <row r="275" spans="2:6" ht="21" x14ac:dyDescent="0.35">
      <c r="B275" s="13">
        <v>267</v>
      </c>
      <c r="C275" s="14">
        <f t="shared" si="21"/>
        <v>50537.86765138663</v>
      </c>
      <c r="D275" s="16">
        <f t="shared" si="18"/>
        <v>4.0905582799849156E-11</v>
      </c>
      <c r="E275" s="23">
        <f t="shared" si="19"/>
        <v>0.04</v>
      </c>
      <c r="F275" s="15">
        <f t="shared" si="20"/>
        <v>14.432663593946085</v>
      </c>
    </row>
    <row r="276" spans="2:6" ht="21" x14ac:dyDescent="0.35">
      <c r="B276" s="13">
        <v>268</v>
      </c>
      <c r="C276" s="14">
        <f t="shared" si="21"/>
        <v>52559.382357442097</v>
      </c>
      <c r="D276" s="16">
        <f t="shared" si="18"/>
        <v>3.7350137060441732E-11</v>
      </c>
      <c r="E276" s="23">
        <f t="shared" si="19"/>
        <v>0.04</v>
      </c>
      <c r="F276" s="15">
        <f t="shared" si="20"/>
        <v>14.432663593983435</v>
      </c>
    </row>
    <row r="277" spans="2:6" ht="21" x14ac:dyDescent="0.35">
      <c r="B277" s="13">
        <v>269</v>
      </c>
      <c r="C277" s="14">
        <f t="shared" si="21"/>
        <v>54661.757651739783</v>
      </c>
      <c r="D277" s="16">
        <f t="shared" si="18"/>
        <v>3.410372479618911E-11</v>
      </c>
      <c r="E277" s="23">
        <f t="shared" si="19"/>
        <v>0.04</v>
      </c>
      <c r="F277" s="15">
        <f t="shared" si="20"/>
        <v>14.432663594017539</v>
      </c>
    </row>
    <row r="278" spans="2:6" ht="21" x14ac:dyDescent="0.35">
      <c r="B278" s="13">
        <v>270</v>
      </c>
      <c r="C278" s="14">
        <f t="shared" si="21"/>
        <v>56848.227957809373</v>
      </c>
      <c r="D278" s="16">
        <f t="shared" si="18"/>
        <v>3.1139485327512446E-11</v>
      </c>
      <c r="E278" s="23">
        <f t="shared" si="19"/>
        <v>0.04</v>
      </c>
      <c r="F278" s="15">
        <f t="shared" si="20"/>
        <v>14.432663594048678</v>
      </c>
    </row>
    <row r="279" spans="2:6" ht="21" x14ac:dyDescent="0.35">
      <c r="B279" s="13">
        <v>271</v>
      </c>
      <c r="C279" s="14">
        <f t="shared" si="21"/>
        <v>59122.157076121752</v>
      </c>
      <c r="D279" s="16">
        <f t="shared" si="18"/>
        <v>2.8432892660766412E-11</v>
      </c>
      <c r="E279" s="23">
        <f t="shared" si="19"/>
        <v>0.04</v>
      </c>
      <c r="F279" s="15">
        <f t="shared" si="20"/>
        <v>14.432663594077111</v>
      </c>
    </row>
    <row r="280" spans="2:6" ht="21" x14ac:dyDescent="0.35">
      <c r="B280" s="13">
        <v>272</v>
      </c>
      <c r="C280" s="14">
        <f t="shared" si="21"/>
        <v>61487.043359166622</v>
      </c>
      <c r="D280" s="16">
        <f t="shared" si="18"/>
        <v>2.5961552561191459E-11</v>
      </c>
      <c r="E280" s="23">
        <f t="shared" si="19"/>
        <v>0.04</v>
      </c>
      <c r="F280" s="15">
        <f t="shared" si="20"/>
        <v>14.432663594103072</v>
      </c>
    </row>
    <row r="281" spans="2:6" ht="21" x14ac:dyDescent="0.35">
      <c r="B281" s="13">
        <v>273</v>
      </c>
      <c r="C281" s="14">
        <f t="shared" si="21"/>
        <v>63946.525093533288</v>
      </c>
      <c r="D281" s="16">
        <f t="shared" si="18"/>
        <v>2.3705017263950064E-11</v>
      </c>
      <c r="E281" s="23">
        <f t="shared" si="19"/>
        <v>0.04</v>
      </c>
      <c r="F281" s="15">
        <f t="shared" si="20"/>
        <v>14.432663594126778</v>
      </c>
    </row>
    <row r="282" spans="2:6" ht="21" x14ac:dyDescent="0.35">
      <c r="B282" s="13">
        <v>274</v>
      </c>
      <c r="C282" s="14">
        <f t="shared" si="21"/>
        <v>66504.386097274619</v>
      </c>
      <c r="D282" s="16">
        <f t="shared" si="18"/>
        <v>2.1644616290173891E-11</v>
      </c>
      <c r="E282" s="23">
        <f t="shared" si="19"/>
        <v>0.04</v>
      </c>
      <c r="F282" s="15">
        <f t="shared" si="20"/>
        <v>14.432663594148423</v>
      </c>
    </row>
    <row r="283" spans="2:6" ht="21" x14ac:dyDescent="0.35">
      <c r="B283" s="13">
        <v>275</v>
      </c>
      <c r="C283" s="14">
        <f t="shared" si="21"/>
        <v>69164.561541165604</v>
      </c>
      <c r="D283" s="16">
        <f t="shared" si="18"/>
        <v>1.976330196820092E-11</v>
      </c>
      <c r="E283" s="23">
        <f t="shared" si="19"/>
        <v>0.04</v>
      </c>
      <c r="F283" s="15">
        <f t="shared" si="20"/>
        <v>14.432663594168186</v>
      </c>
    </row>
    <row r="284" spans="2:6" ht="21" x14ac:dyDescent="0.35">
      <c r="B284" s="13">
        <v>276</v>
      </c>
      <c r="C284" s="14">
        <f t="shared" si="21"/>
        <v>71931.144002812231</v>
      </c>
      <c r="D284" s="16">
        <f t="shared" si="18"/>
        <v>1.804550838185159E-11</v>
      </c>
      <c r="E284" s="23">
        <f t="shared" si="19"/>
        <v>0.04</v>
      </c>
      <c r="F284" s="15">
        <f t="shared" si="20"/>
        <v>14.432663594186232</v>
      </c>
    </row>
    <row r="285" spans="2:6" ht="21" x14ac:dyDescent="0.35">
      <c r="B285" s="13">
        <v>277</v>
      </c>
      <c r="C285" s="14">
        <f t="shared" si="21"/>
        <v>74808.389762924722</v>
      </c>
      <c r="D285" s="16">
        <f t="shared" si="18"/>
        <v>1.6477022578688016E-11</v>
      </c>
      <c r="E285" s="23">
        <f t="shared" si="19"/>
        <v>0.04</v>
      </c>
      <c r="F285" s="15">
        <f t="shared" si="20"/>
        <v>14.43266359420271</v>
      </c>
    </row>
    <row r="286" spans="2:6" ht="21" x14ac:dyDescent="0.35">
      <c r="B286" s="13">
        <v>278</v>
      </c>
      <c r="C286" s="14">
        <f t="shared" si="21"/>
        <v>77800.72535344171</v>
      </c>
      <c r="D286" s="16">
        <f t="shared" si="18"/>
        <v>1.5044866972638755E-11</v>
      </c>
      <c r="E286" s="23">
        <f t="shared" si="19"/>
        <v>0.04</v>
      </c>
      <c r="F286" s="15">
        <f t="shared" si="20"/>
        <v>14.432663594217756</v>
      </c>
    </row>
    <row r="287" spans="2:6" ht="21" x14ac:dyDescent="0.35">
      <c r="B287" s="13">
        <v>279</v>
      </c>
      <c r="C287" s="14">
        <f t="shared" si="21"/>
        <v>80912.754367579386</v>
      </c>
      <c r="D287" s="16">
        <f t="shared" si="18"/>
        <v>1.3737191967993242E-11</v>
      </c>
      <c r="E287" s="23">
        <f t="shared" si="19"/>
        <v>0.04</v>
      </c>
      <c r="F287" s="15">
        <f t="shared" si="20"/>
        <v>14.432663594231492</v>
      </c>
    </row>
    <row r="288" spans="2:6" ht="21" x14ac:dyDescent="0.35">
      <c r="B288" s="13">
        <v>280</v>
      </c>
      <c r="C288" s="14">
        <f t="shared" si="21"/>
        <v>84149.264542282559</v>
      </c>
      <c r="D288" s="16">
        <f t="shared" si="18"/>
        <v>1.2543177916341506E-11</v>
      </c>
      <c r="E288" s="23">
        <f t="shared" si="19"/>
        <v>0.04</v>
      </c>
      <c r="F288" s="15">
        <f t="shared" si="20"/>
        <v>14.432663594244035</v>
      </c>
    </row>
    <row r="289" spans="2:6" ht="21" x14ac:dyDescent="0.35">
      <c r="B289" s="13">
        <v>281</v>
      </c>
      <c r="C289" s="14">
        <f t="shared" si="21"/>
        <v>87515.235123973864</v>
      </c>
      <c r="D289" s="16">
        <f t="shared" si="18"/>
        <v>1.1452945595254755E-11</v>
      </c>
      <c r="E289" s="23">
        <f t="shared" si="19"/>
        <v>0.04</v>
      </c>
      <c r="F289" s="15">
        <f t="shared" si="20"/>
        <v>14.432663594255487</v>
      </c>
    </row>
    <row r="290" spans="2:6" ht="21" x14ac:dyDescent="0.35">
      <c r="B290" s="13">
        <v>282</v>
      </c>
      <c r="C290" s="14">
        <f t="shared" si="21"/>
        <v>91015.844528932823</v>
      </c>
      <c r="D290" s="16">
        <f t="shared" si="18"/>
        <v>1.0457474468011368E-11</v>
      </c>
      <c r="E290" s="23">
        <f t="shared" si="19"/>
        <v>0.04</v>
      </c>
      <c r="F290" s="15">
        <f t="shared" si="20"/>
        <v>14.432663594265945</v>
      </c>
    </row>
    <row r="291" spans="2:6" ht="21" x14ac:dyDescent="0.35">
      <c r="B291" s="13">
        <v>283</v>
      </c>
    </row>
    <row r="292" spans="2:6" ht="21" x14ac:dyDescent="0.35">
      <c r="B292" s="13">
        <v>284</v>
      </c>
    </row>
    <row r="293" spans="2:6" ht="21" x14ac:dyDescent="0.35">
      <c r="B293" s="13">
        <v>285</v>
      </c>
    </row>
    <row r="294" spans="2:6" ht="21" x14ac:dyDescent="0.35">
      <c r="B294" s="13">
        <v>286</v>
      </c>
    </row>
    <row r="295" spans="2:6" ht="21" x14ac:dyDescent="0.35">
      <c r="B295" s="13">
        <v>287</v>
      </c>
    </row>
    <row r="296" spans="2:6" ht="21" x14ac:dyDescent="0.35">
      <c r="B296" s="13">
        <v>288</v>
      </c>
    </row>
    <row r="297" spans="2:6" ht="21" x14ac:dyDescent="0.35">
      <c r="B297" s="13">
        <v>289</v>
      </c>
    </row>
    <row r="298" spans="2:6" ht="21" x14ac:dyDescent="0.35">
      <c r="B298" s="13">
        <v>290</v>
      </c>
    </row>
    <row r="299" spans="2:6" ht="21" x14ac:dyDescent="0.35">
      <c r="B299" s="13">
        <v>291</v>
      </c>
    </row>
    <row r="300" spans="2:6" ht="21" x14ac:dyDescent="0.35">
      <c r="B300" s="13">
        <v>292</v>
      </c>
    </row>
    <row r="301" spans="2:6" ht="21" x14ac:dyDescent="0.35">
      <c r="B301" s="13">
        <v>293</v>
      </c>
    </row>
    <row r="302" spans="2:6" ht="21" x14ac:dyDescent="0.35">
      <c r="B302" s="13">
        <v>294</v>
      </c>
    </row>
    <row r="303" spans="2:6" ht="21" x14ac:dyDescent="0.35">
      <c r="B303" s="13">
        <v>295</v>
      </c>
    </row>
    <row r="304" spans="2:6" ht="21" x14ac:dyDescent="0.35">
      <c r="B304" s="13">
        <v>296</v>
      </c>
    </row>
    <row r="305" spans="2:2" ht="21" x14ac:dyDescent="0.35">
      <c r="B305" s="13">
        <v>297</v>
      </c>
    </row>
    <row r="306" spans="2:2" ht="21" x14ac:dyDescent="0.35">
      <c r="B306" s="13">
        <v>298</v>
      </c>
    </row>
    <row r="307" spans="2:2" ht="21" x14ac:dyDescent="0.35">
      <c r="B307" s="13">
        <v>299</v>
      </c>
    </row>
    <row r="308" spans="2:2" ht="21" x14ac:dyDescent="0.35">
      <c r="B308" s="13">
        <v>300</v>
      </c>
    </row>
    <row r="309" spans="2:2" ht="21" x14ac:dyDescent="0.35">
      <c r="B309" s="13">
        <v>301</v>
      </c>
    </row>
    <row r="310" spans="2:2" ht="21" x14ac:dyDescent="0.35">
      <c r="B310" s="13">
        <v>302</v>
      </c>
    </row>
    <row r="311" spans="2:2" ht="21" x14ac:dyDescent="0.35">
      <c r="B311" s="13">
        <v>303</v>
      </c>
    </row>
    <row r="312" spans="2:2" ht="21" x14ac:dyDescent="0.35">
      <c r="B312" s="13">
        <v>304</v>
      </c>
    </row>
    <row r="313" spans="2:2" ht="21" x14ac:dyDescent="0.35">
      <c r="B313" s="13">
        <v>305</v>
      </c>
    </row>
    <row r="314" spans="2:2" ht="21" x14ac:dyDescent="0.35">
      <c r="B314" s="13">
        <v>306</v>
      </c>
    </row>
    <row r="315" spans="2:2" ht="21" x14ac:dyDescent="0.35">
      <c r="B315" s="13">
        <v>307</v>
      </c>
    </row>
  </sheetData>
  <mergeCells count="1">
    <mergeCell ref="B7:E7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2017-06-23T03:11:15Z</dcterms:created>
  <dcterms:modified xsi:type="dcterms:W3CDTF">2018-02-14T04:09:09Z</dcterms:modified>
</cp:coreProperties>
</file>