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uciana Fiaux\Desktop\SIMEUQUEROTERDINHEIRO\DOMINE SUAS FINANCAS\2018\NOVO CURSO\MODULO MULTIPLICAR\VERSAO AGO 2019\"/>
    </mc:Choice>
  </mc:AlternateContent>
  <bookViews>
    <workbookView xWindow="0" yWindow="0" windowWidth="28800" windowHeight="12300"/>
  </bookViews>
  <sheets>
    <sheet name="Planilha" sheetId="1" r:id="rId1"/>
    <sheet name="NÃO MEXER - Dia Trabalho" sheetId="2" r:id="rId2"/>
  </sheets>
  <calcPr calcId="162913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8" i="1" l="1"/>
  <c r="C7" i="1"/>
  <c r="C8" i="1" s="1"/>
  <c r="C10" i="1" s="1"/>
  <c r="C14" i="1" s="1"/>
  <c r="C17" i="1" s="1"/>
  <c r="C18" i="1" s="1"/>
  <c r="C23" i="1"/>
  <c r="C24" i="1" s="1"/>
  <c r="C26" i="1" s="1"/>
  <c r="C30" i="1" s="1"/>
  <c r="C33" i="1" s="1"/>
  <c r="I9" i="1"/>
  <c r="I26" i="1"/>
  <c r="I30" i="1"/>
  <c r="I34" i="1"/>
  <c r="I17" i="1"/>
  <c r="I13" i="1"/>
  <c r="I21" i="1"/>
  <c r="C34" i="1" l="1"/>
  <c r="C36" i="1" s="1"/>
  <c r="C37" i="1" s="1"/>
</calcChain>
</file>

<file path=xl/sharedStrings.xml><?xml version="1.0" encoding="utf-8"?>
<sst xmlns="http://schemas.openxmlformats.org/spreadsheetml/2006/main" count="117" uniqueCount="46">
  <si>
    <t>Valor Aplicado</t>
  </si>
  <si>
    <t>Data</t>
  </si>
  <si>
    <t>Data de Vencimento</t>
  </si>
  <si>
    <t>Dias Úteis</t>
  </si>
  <si>
    <t>Dias Corridos</t>
  </si>
  <si>
    <t>Rendimento LCA/LCI</t>
  </si>
  <si>
    <t>(% do CDI)</t>
  </si>
  <si>
    <t>% do CDI oferecido pelo banco</t>
  </si>
  <si>
    <t>CDI atual*</t>
  </si>
  <si>
    <t>*Taxa DI disponível no site da Cetip: www.cetip.com.br</t>
  </si>
  <si>
    <t>Data da Compra</t>
  </si>
  <si>
    <t>Alteração automática</t>
  </si>
  <si>
    <t>Simulando os rendimentos</t>
  </si>
  <si>
    <t>Rendimento CDB</t>
  </si>
  <si>
    <t>Taxa no período</t>
  </si>
  <si>
    <t>Valor Final Bruto</t>
  </si>
  <si>
    <t>Rendimento Bruto</t>
  </si>
  <si>
    <t>Imposto de Renda</t>
  </si>
  <si>
    <t>Valor Final Líquido</t>
  </si>
  <si>
    <t>Rendimento Líquido</t>
  </si>
  <si>
    <t>Insira a taxa da LCI/LCA:</t>
  </si>
  <si>
    <t xml:space="preserve">Isso equivale a um CDB de: </t>
  </si>
  <si>
    <t>Comparando LCA/LCI com CDB</t>
  </si>
  <si>
    <t>Comparando CDB com LCA/LCI</t>
  </si>
  <si>
    <t>Perído da aplicação: até 180 dias (6 meses)</t>
  </si>
  <si>
    <t>De 181 dias a 360 dias (6 meses a 1 ano)</t>
  </si>
  <si>
    <t>De 361 dias a 720 dias (1 ano a 2 anos)</t>
  </si>
  <si>
    <t>Acima de 720 dias (2 anos em diante)</t>
  </si>
  <si>
    <t>Insira a taxa do CDB:</t>
  </si>
  <si>
    <t xml:space="preserve">Isso equivale a uma LCI/LCA de: </t>
  </si>
  <si>
    <t>Imposto de Renda do CDB</t>
  </si>
  <si>
    <t>Prazo de permanência na aplicação</t>
  </si>
  <si>
    <t>Até 180 dias (6 meses)</t>
  </si>
  <si>
    <t>Entre 181 dias e 360 dias (de 6 meses a 1 ano)</t>
  </si>
  <si>
    <t>De 361 dias a 720 dias (de 1 ano a 2 anos)</t>
  </si>
  <si>
    <t>Acima de 720 dias (2 anos)</t>
  </si>
  <si>
    <t>Altere a data</t>
  </si>
  <si>
    <t>Altere o número de dias</t>
  </si>
  <si>
    <t>Altere o CDI atual e o % do CDI oferecido</t>
  </si>
  <si>
    <t>Altere o valor</t>
  </si>
  <si>
    <t>Altere a taxa da LCI/LCA</t>
  </si>
  <si>
    <t>Altere a taxa do CDB</t>
  </si>
  <si>
    <t>Planilha de Comparação de taxas de LCA/LCI e CDB</t>
  </si>
  <si>
    <t>Comparando produtos</t>
  </si>
  <si>
    <t>Observação: Algumas corretoras cobram taxa de entrada para aplicar em LCA, LCI e até em CDB. Fique atento para descontar eventuais taxas do valor aplicado.</t>
  </si>
  <si>
    <t>Altere o IR com base na tabela abaixo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</si>
</sst>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0.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color theme="1"/>
      <name val="Calibri"/>
      <scheme val="minor"/>
    </font>
    <font>
      <sz val="8"/>
      <color theme="1"/>
      <name val="Arial"/>
    </font>
    <font>
      <b/>
      <sz val="8"/>
      <color theme="0"/>
      <name val="Arial"/>
    </font>
    <font>
      <sz val="8"/>
      <color theme="0"/>
      <name val="Arial"/>
    </font>
    <font>
      <b/>
      <sz val="8"/>
      <color theme="1" tint="0.34998626667073579"/>
      <name val="Arial"/>
    </font>
    <font>
      <sz val="8"/>
      <color theme="1" tint="0.34998626667073579"/>
      <name val="Arial"/>
    </font>
    <font>
      <i/>
      <sz val="8"/>
      <color theme="1" tint="0.34998626667073579"/>
      <name val="Arial"/>
    </font>
    <font>
      <i/>
      <sz val="8"/>
      <color rgb="FF981326"/>
      <name val="Arial"/>
    </font>
    <font>
      <b/>
      <sz val="9"/>
      <color theme="0"/>
      <name val="Arial"/>
    </font>
    <font>
      <b/>
      <u/>
      <sz val="16"/>
      <color theme="1"/>
      <name val="Arial"/>
    </font>
    <font>
      <b/>
      <sz val="14"/>
      <color theme="1"/>
      <name val="Arial"/>
    </font>
    <font>
      <sz val="9"/>
      <color theme="1" tint="0.249977111117893"/>
      <name val="Arial"/>
      <family val="2"/>
    </font>
    <font>
      <sz val="11"/>
      <color theme="1" tint="0.249977111117893"/>
      <name val="Calibri"/>
      <family val="2"/>
      <scheme val="minor"/>
    </font>
    <font>
      <b/>
      <sz val="8"/>
      <color rgb="FFBC1A32"/>
      <name val="Arial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81326"/>
        <bgColor indexed="64"/>
      </patternFill>
    </fill>
    <fill>
      <patternFill patternType="solid">
        <fgColor rgb="FFBC1A32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BC1A32"/>
        <bgColor rgb="FF000000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78">
    <xf numFmtId="0" fontId="0" fillId="0" borderId="0" xfId="0"/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6" fillId="2" borderId="0" xfId="0" applyFont="1" applyFill="1"/>
    <xf numFmtId="0" fontId="6" fillId="2" borderId="0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14" fontId="7" fillId="6" borderId="0" xfId="0" applyNumberFormat="1" applyFont="1" applyFill="1" applyBorder="1" applyAlignment="1">
      <alignment vertical="center"/>
    </xf>
    <xf numFmtId="0" fontId="8" fillId="6" borderId="0" xfId="0" applyFont="1" applyFill="1" applyBorder="1" applyAlignment="1">
      <alignment vertical="center"/>
    </xf>
    <xf numFmtId="10" fontId="7" fillId="5" borderId="0" xfId="0" applyNumberFormat="1" applyFont="1" applyFill="1" applyBorder="1" applyAlignment="1">
      <alignment vertical="center"/>
    </xf>
    <xf numFmtId="9" fontId="7" fillId="5" borderId="0" xfId="0" applyNumberFormat="1" applyFont="1" applyFill="1" applyBorder="1" applyAlignment="1">
      <alignment vertical="center"/>
    </xf>
    <xf numFmtId="0" fontId="8" fillId="8" borderId="0" xfId="0" applyFont="1" applyFill="1" applyBorder="1" applyAlignment="1">
      <alignment vertical="center"/>
    </xf>
    <xf numFmtId="0" fontId="8" fillId="5" borderId="0" xfId="0" applyFont="1" applyFill="1" applyBorder="1" applyAlignment="1">
      <alignment vertical="center"/>
    </xf>
    <xf numFmtId="164" fontId="9" fillId="7" borderId="0" xfId="2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Border="1" applyAlignment="1">
      <alignment vertical="center"/>
    </xf>
    <xf numFmtId="167" fontId="10" fillId="0" borderId="0" xfId="0" applyNumberFormat="1" applyFont="1" applyFill="1" applyBorder="1" applyAlignment="1">
      <alignment vertical="center"/>
    </xf>
    <xf numFmtId="14" fontId="10" fillId="2" borderId="0" xfId="0" applyNumberFormat="1" applyFont="1" applyFill="1" applyBorder="1" applyAlignment="1">
      <alignment vertical="center"/>
    </xf>
    <xf numFmtId="165" fontId="9" fillId="7" borderId="0" xfId="2" applyNumberFormat="1" applyFont="1" applyFill="1" applyBorder="1" applyAlignment="1">
      <alignment vertical="center"/>
    </xf>
    <xf numFmtId="165" fontId="10" fillId="2" borderId="0" xfId="2" applyNumberFormat="1" applyFont="1" applyFill="1" applyBorder="1" applyAlignment="1">
      <alignment vertical="center"/>
    </xf>
    <xf numFmtId="10" fontId="10" fillId="2" borderId="0" xfId="3" applyNumberFormat="1" applyFont="1" applyFill="1" applyBorder="1" applyAlignment="1">
      <alignment vertical="center"/>
    </xf>
    <xf numFmtId="164" fontId="10" fillId="2" borderId="0" xfId="2" applyFont="1" applyFill="1" applyBorder="1" applyAlignment="1">
      <alignment vertical="center"/>
    </xf>
    <xf numFmtId="164" fontId="10" fillId="2" borderId="0" xfId="3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166" fontId="9" fillId="7" borderId="0" xfId="3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left" vertical="center"/>
    </xf>
    <xf numFmtId="0" fontId="8" fillId="6" borderId="0" xfId="0" applyFont="1" applyFill="1" applyBorder="1" applyAlignment="1">
      <alignment horizontal="right" vertical="center"/>
    </xf>
    <xf numFmtId="167" fontId="10" fillId="0" borderId="0" xfId="0" applyNumberFormat="1" applyFont="1" applyFill="1" applyBorder="1" applyAlignment="1">
      <alignment horizontal="right" vertical="center"/>
    </xf>
    <xf numFmtId="0" fontId="8" fillId="8" borderId="0" xfId="0" applyFont="1" applyFill="1" applyBorder="1" applyAlignment="1">
      <alignment horizontal="right" vertical="center"/>
    </xf>
    <xf numFmtId="0" fontId="14" fillId="2" borderId="0" xfId="0" applyFont="1" applyFill="1"/>
    <xf numFmtId="0" fontId="7" fillId="5" borderId="0" xfId="0" applyFont="1" applyFill="1" applyBorder="1" applyAlignment="1">
      <alignment horizontal="right" vertical="center"/>
    </xf>
    <xf numFmtId="10" fontId="10" fillId="2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/>
    <xf numFmtId="0" fontId="13" fillId="5" borderId="1" xfId="1" applyFont="1" applyFill="1" applyBorder="1" applyAlignment="1">
      <alignment horizontal="left" wrapText="1"/>
    </xf>
    <xf numFmtId="14" fontId="16" fillId="7" borderId="2" xfId="1" applyNumberFormat="1" applyFont="1" applyFill="1" applyBorder="1" applyAlignment="1">
      <alignment horizontal="left" wrapText="1"/>
    </xf>
    <xf numFmtId="0" fontId="17" fillId="0" borderId="0" xfId="0" applyFont="1"/>
    <xf numFmtId="14" fontId="16" fillId="3" borderId="1" xfId="1" applyNumberFormat="1" applyFont="1" applyFill="1" applyBorder="1" applyAlignment="1">
      <alignment horizontal="left" wrapText="1"/>
    </xf>
    <xf numFmtId="14" fontId="16" fillId="3" borderId="2" xfId="1" applyNumberFormat="1" applyFont="1" applyFill="1" applyBorder="1" applyAlignment="1">
      <alignment horizontal="left" wrapText="1"/>
    </xf>
    <xf numFmtId="14" fontId="16" fillId="7" borderId="1" xfId="1" applyNumberFormat="1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left" vertical="center"/>
    </xf>
    <xf numFmtId="0" fontId="7" fillId="5" borderId="0" xfId="0" applyFont="1" applyFill="1" applyBorder="1" applyAlignment="1">
      <alignment horizontal="right" vertical="center"/>
    </xf>
    <xf numFmtId="10" fontId="10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right" vertical="center"/>
    </xf>
    <xf numFmtId="0" fontId="7" fillId="6" borderId="6" xfId="0" applyFont="1" applyFill="1" applyBorder="1" applyAlignment="1">
      <alignment vertical="center"/>
    </xf>
    <xf numFmtId="0" fontId="10" fillId="2" borderId="6" xfId="0" applyFont="1" applyFill="1" applyBorder="1" applyAlignment="1">
      <alignment vertical="center"/>
    </xf>
    <xf numFmtId="0" fontId="9" fillId="7" borderId="6" xfId="0" applyFont="1" applyFill="1" applyBorder="1" applyAlignment="1">
      <alignment vertical="center"/>
    </xf>
    <xf numFmtId="0" fontId="10" fillId="2" borderId="7" xfId="0" applyFont="1" applyFill="1" applyBorder="1" applyAlignment="1">
      <alignment horizontal="right" vertical="center"/>
    </xf>
    <xf numFmtId="0" fontId="7" fillId="5" borderId="6" xfId="0" applyFont="1" applyFill="1" applyBorder="1" applyAlignment="1">
      <alignment vertical="center"/>
    </xf>
    <xf numFmtId="0" fontId="12" fillId="2" borderId="8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0" fillId="2" borderId="10" xfId="0" applyFont="1" applyFill="1" applyBorder="1" applyAlignment="1">
      <alignment vertical="center"/>
    </xf>
    <xf numFmtId="0" fontId="10" fillId="2" borderId="7" xfId="0" applyFont="1" applyFill="1" applyBorder="1" applyAlignment="1">
      <alignment vertical="center"/>
    </xf>
    <xf numFmtId="164" fontId="10" fillId="2" borderId="9" xfId="3" applyNumberFormat="1" applyFont="1" applyFill="1" applyBorder="1" applyAlignment="1">
      <alignment vertical="center"/>
    </xf>
    <xf numFmtId="0" fontId="10" fillId="2" borderId="9" xfId="0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center" vertical="center" wrapText="1"/>
    </xf>
    <xf numFmtId="0" fontId="10" fillId="9" borderId="0" xfId="0" applyFont="1" applyFill="1" applyBorder="1" applyAlignment="1">
      <alignment horizontal="right" vertical="center"/>
    </xf>
    <xf numFmtId="0" fontId="10" fillId="9" borderId="7" xfId="0" applyFont="1" applyFill="1" applyBorder="1" applyAlignment="1">
      <alignment horizontal="right" vertical="center"/>
    </xf>
    <xf numFmtId="0" fontId="7" fillId="5" borderId="0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7" fillId="5" borderId="5" xfId="0" applyFont="1" applyFill="1" applyBorder="1" applyAlignment="1">
      <alignment horizontal="left" vertical="center"/>
    </xf>
    <xf numFmtId="0" fontId="7" fillId="6" borderId="0" xfId="0" applyFont="1" applyFill="1" applyBorder="1" applyAlignment="1">
      <alignment horizontal="right" vertical="center"/>
    </xf>
    <xf numFmtId="0" fontId="7" fillId="6" borderId="7" xfId="0" applyFont="1" applyFill="1" applyBorder="1" applyAlignment="1">
      <alignment horizontal="right" vertical="center"/>
    </xf>
    <xf numFmtId="0" fontId="7" fillId="4" borderId="0" xfId="0" applyFont="1" applyFill="1" applyBorder="1" applyAlignment="1">
      <alignment horizontal="right" vertical="center"/>
    </xf>
    <xf numFmtId="0" fontId="7" fillId="6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9" fillId="7" borderId="0" xfId="0" applyFont="1" applyFill="1" applyBorder="1" applyAlignment="1">
      <alignment horizontal="right" vertical="center"/>
    </xf>
    <xf numFmtId="0" fontId="9" fillId="7" borderId="7" xfId="0" applyFont="1" applyFill="1" applyBorder="1" applyAlignment="1">
      <alignment horizontal="right" vertical="center"/>
    </xf>
    <xf numFmtId="0" fontId="7" fillId="5" borderId="0" xfId="0" applyFont="1" applyFill="1" applyBorder="1" applyAlignment="1">
      <alignment horizontal="right" vertical="center" wrapText="1"/>
    </xf>
    <xf numFmtId="0" fontId="7" fillId="5" borderId="7" xfId="0" applyFont="1" applyFill="1" applyBorder="1" applyAlignment="1">
      <alignment horizontal="right" vertical="center" wrapText="1"/>
    </xf>
    <xf numFmtId="0" fontId="10" fillId="7" borderId="0" xfId="0" applyFont="1" applyFill="1" applyBorder="1" applyAlignment="1">
      <alignment horizontal="right" vertical="center"/>
    </xf>
    <xf numFmtId="0" fontId="10" fillId="7" borderId="7" xfId="0" applyFont="1" applyFill="1" applyBorder="1" applyAlignment="1">
      <alignment horizontal="right" vertical="center"/>
    </xf>
    <xf numFmtId="0" fontId="7" fillId="5" borderId="0" xfId="0" applyFont="1" applyFill="1" applyBorder="1" applyAlignment="1">
      <alignment horizontal="right" vertical="center"/>
    </xf>
  </cellXfs>
  <cellStyles count="106">
    <cellStyle name="Hiperlink" xfId="4" builtinId="8" hidden="1"/>
    <cellStyle name="Hiperlink" xfId="6" builtinId="8" hidden="1"/>
    <cellStyle name="Hiperlink" xfId="8" builtinId="8" hidden="1"/>
    <cellStyle name="Hiperlink" xfId="10" builtinId="8" hidden="1"/>
    <cellStyle name="Hiperlink" xfId="12" builtinId="8" hidden="1"/>
    <cellStyle name="Hiperlink" xfId="14" builtinId="8" hidden="1"/>
    <cellStyle name="Hiperlink" xfId="16" builtinId="8" hidden="1"/>
    <cellStyle name="Hiperlink" xfId="18" builtinId="8" hidden="1"/>
    <cellStyle name="Hiperlink" xfId="20" builtinId="8" hidden="1"/>
    <cellStyle name="Hiperlink" xfId="22" builtinId="8" hidden="1"/>
    <cellStyle name="Hiperlink" xfId="24" builtinId="8" hidden="1"/>
    <cellStyle name="Hiperlink" xfId="26" builtinId="8" hidden="1"/>
    <cellStyle name="Hiperlink" xfId="28" builtinId="8" hidden="1"/>
    <cellStyle name="Hiperlink" xfId="30" builtinId="8" hidden="1"/>
    <cellStyle name="Hiperlink" xfId="32" builtinId="8" hidden="1"/>
    <cellStyle name="Hiperlink" xfId="34" builtinId="8" hidden="1"/>
    <cellStyle name="Hiperlink" xfId="36" builtinId="8" hidden="1"/>
    <cellStyle name="Hiperlink" xfId="38" builtinId="8" hidden="1"/>
    <cellStyle name="Hiperlink" xfId="40" builtinId="8" hidden="1"/>
    <cellStyle name="Hiperlink" xfId="42" builtinId="8" hidden="1"/>
    <cellStyle name="Hiperlink" xfId="44" builtinId="8" hidden="1"/>
    <cellStyle name="Hiperlink" xfId="46" builtinId="8" hidden="1"/>
    <cellStyle name="Hiperlink" xfId="48" builtinId="8" hidden="1"/>
    <cellStyle name="Hiperlink" xfId="50" builtinId="8" hidden="1"/>
    <cellStyle name="Hiperlink" xfId="52" builtinId="8" hidden="1"/>
    <cellStyle name="Hiperlink" xfId="54" builtinId="8" hidden="1"/>
    <cellStyle name="Hiperlink" xfId="56" builtinId="8" hidden="1"/>
    <cellStyle name="Hiperlink" xfId="58" builtinId="8" hidden="1"/>
    <cellStyle name="Hiperlink" xfId="60" builtinId="8" hidden="1"/>
    <cellStyle name="Hiperlink" xfId="62" builtinId="8" hidden="1"/>
    <cellStyle name="Hiperlink" xfId="64" builtinId="8" hidden="1"/>
    <cellStyle name="Hiperlink" xfId="66" builtinId="8" hidden="1"/>
    <cellStyle name="Hiperlink" xfId="68" builtinId="8" hidden="1"/>
    <cellStyle name="Hiperlink" xfId="70" builtinId="8" hidden="1"/>
    <cellStyle name="Hiperlink" xfId="72" builtinId="8" hidden="1"/>
    <cellStyle name="Hiperlink" xfId="74" builtinId="8" hidden="1"/>
    <cellStyle name="Hiperlink" xfId="76" builtinId="8" hidden="1"/>
    <cellStyle name="Hiperlink" xfId="78" builtinId="8" hidden="1"/>
    <cellStyle name="Hiperlink" xfId="80" builtinId="8" hidden="1"/>
    <cellStyle name="Hiperlink" xfId="82" builtinId="8" hidden="1"/>
    <cellStyle name="Hiperlink" xfId="84" builtinId="8" hidden="1"/>
    <cellStyle name="Hiperlink" xfId="86" builtinId="8" hidden="1"/>
    <cellStyle name="Hiperlink" xfId="88" builtinId="8" hidden="1"/>
    <cellStyle name="Hiperlink" xfId="90" builtinId="8" hidden="1"/>
    <cellStyle name="Hiperlink" xfId="92" builtinId="8" hidden="1"/>
    <cellStyle name="Hiperlink" xfId="94" builtinId="8" hidden="1"/>
    <cellStyle name="Hiperlink" xfId="96" builtinId="8" hidden="1"/>
    <cellStyle name="Hiperlink" xfId="98" builtinId="8" hidden="1"/>
    <cellStyle name="Hiperlink" xfId="100" builtinId="8" hidden="1"/>
    <cellStyle name="Hiperlink" xfId="102" builtinId="8" hidden="1"/>
    <cellStyle name="Hiperlink" xfId="104" builtinId="8" hidden="1"/>
    <cellStyle name="Hiperlink Visitado" xfId="5" builtinId="9" hidden="1"/>
    <cellStyle name="Hiperlink Visitado" xfId="7" builtinId="9" hidden="1"/>
    <cellStyle name="Hiperlink Visitado" xfId="9" builtinId="9" hidden="1"/>
    <cellStyle name="Hiperlink Visitado" xfId="11" builtinId="9" hidden="1"/>
    <cellStyle name="Hiperlink Visitado" xfId="13" builtinId="9" hidden="1"/>
    <cellStyle name="Hiperlink Visitado" xfId="15" builtinId="9" hidden="1"/>
    <cellStyle name="Hiperlink Visitado" xfId="17" builtinId="9" hidden="1"/>
    <cellStyle name="Hiperlink Visitado" xfId="19" builtinId="9" hidden="1"/>
    <cellStyle name="Hiperlink Visitado" xfId="21" builtinId="9" hidden="1"/>
    <cellStyle name="Hiperlink Visitado" xfId="23" builtinId="9" hidden="1"/>
    <cellStyle name="Hiperlink Visitado" xfId="25" builtinId="9" hidden="1"/>
    <cellStyle name="Hiperlink Visitado" xfId="27" builtinId="9" hidden="1"/>
    <cellStyle name="Hiperlink Visitado" xfId="29" builtinId="9" hidden="1"/>
    <cellStyle name="Hiperlink Visitado" xfId="31" builtinId="9" hidden="1"/>
    <cellStyle name="Hiperlink Visitado" xfId="33" builtinId="9" hidden="1"/>
    <cellStyle name="Hiperlink Visitado" xfId="35" builtinId="9" hidden="1"/>
    <cellStyle name="Hiperlink Visitado" xfId="37" builtinId="9" hidden="1"/>
    <cellStyle name="Hiperlink Visitado" xfId="39" builtinId="9" hidden="1"/>
    <cellStyle name="Hiperlink Visitado" xfId="41" builtinId="9" hidden="1"/>
    <cellStyle name="Hiperlink Visitado" xfId="43" builtinId="9" hidden="1"/>
    <cellStyle name="Hiperlink Visitado" xfId="45" builtinId="9" hidden="1"/>
    <cellStyle name="Hiperlink Visitado" xfId="47" builtinId="9" hidden="1"/>
    <cellStyle name="Hiperlink Visitado" xfId="49" builtinId="9" hidden="1"/>
    <cellStyle name="Hiperlink Visitado" xfId="51" builtinId="9" hidden="1"/>
    <cellStyle name="Hiperlink Visitado" xfId="53" builtinId="9" hidden="1"/>
    <cellStyle name="Hiperlink Visitado" xfId="55" builtinId="9" hidden="1"/>
    <cellStyle name="Hiperlink Visitado" xfId="57" builtinId="9" hidden="1"/>
    <cellStyle name="Hiperlink Visitado" xfId="59" builtinId="9" hidden="1"/>
    <cellStyle name="Hiperlink Visitado" xfId="61" builtinId="9" hidden="1"/>
    <cellStyle name="Hiperlink Visitado" xfId="63" builtinId="9" hidden="1"/>
    <cellStyle name="Hiperlink Visitado" xfId="65" builtinId="9" hidden="1"/>
    <cellStyle name="Hiperlink Visitado" xfId="67" builtinId="9" hidden="1"/>
    <cellStyle name="Hiperlink Visitado" xfId="69" builtinId="9" hidden="1"/>
    <cellStyle name="Hiperlink Visitado" xfId="71" builtinId="9" hidden="1"/>
    <cellStyle name="Hiperlink Visitado" xfId="73" builtinId="9" hidden="1"/>
    <cellStyle name="Hiperlink Visitado" xfId="75" builtinId="9" hidden="1"/>
    <cellStyle name="Hiperlink Visitado" xfId="77" builtinId="9" hidden="1"/>
    <cellStyle name="Hiperlink Visitado" xfId="79" builtinId="9" hidden="1"/>
    <cellStyle name="Hiperlink Visitado" xfId="81" builtinId="9" hidden="1"/>
    <cellStyle name="Hiperlink Visitado" xfId="83" builtinId="9" hidden="1"/>
    <cellStyle name="Hiperlink Visitado" xfId="85" builtinId="9" hidden="1"/>
    <cellStyle name="Hiperlink Visitado" xfId="87" builtinId="9" hidden="1"/>
    <cellStyle name="Hiperlink Visitado" xfId="89" builtinId="9" hidden="1"/>
    <cellStyle name="Hiperlink Visitado" xfId="91" builtinId="9" hidden="1"/>
    <cellStyle name="Hiperlink Visitado" xfId="93" builtinId="9" hidden="1"/>
    <cellStyle name="Hiperlink Visitado" xfId="95" builtinId="9" hidden="1"/>
    <cellStyle name="Hiperlink Visitado" xfId="97" builtinId="9" hidden="1"/>
    <cellStyle name="Hiperlink Visitado" xfId="99" builtinId="9" hidden="1"/>
    <cellStyle name="Hiperlink Visitado" xfId="101" builtinId="9" hidden="1"/>
    <cellStyle name="Hiperlink Visitado" xfId="103" builtinId="9" hidden="1"/>
    <cellStyle name="Hiperlink Visitado" xfId="105" builtinId="9" hidden="1"/>
    <cellStyle name="Normal" xfId="0" builtinId="0"/>
    <cellStyle name="Normal 2 2" xfId="1"/>
    <cellStyle name="Porcentagem" xfId="3" builtinId="5"/>
    <cellStyle name="Vírgula" xfId="2" builtinId="3"/>
  </cellStyles>
  <dxfs count="0"/>
  <tableStyles count="0" defaultTableStyle="TableStyleMedium9" defaultPivotStyle="PivotStyleLight16"/>
  <colors>
    <mruColors>
      <color rgb="FFE6E6E6"/>
      <color rgb="FF981326"/>
      <color rgb="FFBC1A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tabSelected="1" zoomScale="145" zoomScaleNormal="145" zoomScalePageLayoutView="145" workbookViewId="0">
      <selection activeCell="O8" sqref="O8"/>
    </sheetView>
  </sheetViews>
  <sheetFormatPr defaultColWidth="8.85546875" defaultRowHeight="15" x14ac:dyDescent="0.25"/>
  <cols>
    <col min="1" max="1" width="2.85546875" style="1" customWidth="1"/>
    <col min="2" max="2" width="24.140625" style="1" customWidth="1"/>
    <col min="3" max="3" width="12.85546875" style="1" customWidth="1"/>
    <col min="4" max="4" width="12.28515625" style="1" bestFit="1" customWidth="1"/>
    <col min="5" max="5" width="13.7109375" style="1" customWidth="1"/>
    <col min="6" max="6" width="0.85546875" style="1" customWidth="1"/>
    <col min="7" max="7" width="8.140625" style="1" customWidth="1"/>
    <col min="8" max="8" width="26.140625" style="1" bestFit="1" customWidth="1"/>
    <col min="9" max="9" width="6.42578125" style="1" customWidth="1"/>
    <col min="10" max="10" width="7.28515625" style="3" bestFit="1" customWidth="1"/>
    <col min="11" max="11" width="2" style="1" customWidth="1"/>
    <col min="12" max="16384" width="8.85546875" style="1"/>
  </cols>
  <sheetData>
    <row r="1" spans="1:14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4" ht="20.25" x14ac:dyDescent="0.3">
      <c r="A2" s="4"/>
      <c r="B2" s="30" t="s">
        <v>42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4" ht="18" x14ac:dyDescent="0.25">
      <c r="A4" s="4"/>
      <c r="B4" s="34" t="s">
        <v>12</v>
      </c>
      <c r="C4" s="14"/>
      <c r="D4" s="14"/>
      <c r="E4" s="14"/>
      <c r="F4" s="14"/>
      <c r="G4" s="14"/>
      <c r="H4" s="35" t="s">
        <v>43</v>
      </c>
      <c r="I4" s="4"/>
      <c r="J4" s="4"/>
      <c r="K4" s="4"/>
      <c r="L4" s="4"/>
      <c r="M4" s="4"/>
    </row>
    <row r="5" spans="1:14" ht="14.1" customHeight="1" thickBot="1" x14ac:dyDescent="0.3">
      <c r="A5" s="4"/>
      <c r="B5" s="14"/>
      <c r="C5" s="14"/>
      <c r="D5" s="14"/>
      <c r="E5" s="14"/>
      <c r="F5" s="14"/>
      <c r="G5" s="14"/>
      <c r="H5" s="4"/>
      <c r="I5" s="4"/>
      <c r="J5" s="4"/>
      <c r="K5" s="4"/>
      <c r="L5" s="4"/>
      <c r="M5" s="4"/>
    </row>
    <row r="6" spans="1:14" ht="15" customHeight="1" x14ac:dyDescent="0.25">
      <c r="A6" s="4"/>
      <c r="B6" s="62" t="s">
        <v>5</v>
      </c>
      <c r="C6" s="63"/>
      <c r="D6" s="63"/>
      <c r="E6" s="63"/>
      <c r="F6" s="64"/>
      <c r="G6" s="14"/>
      <c r="H6" s="61" t="s">
        <v>22</v>
      </c>
      <c r="I6" s="61"/>
      <c r="J6" s="61"/>
      <c r="K6" s="61"/>
      <c r="L6" s="61"/>
      <c r="M6" s="61"/>
    </row>
    <row r="7" spans="1:14" ht="17.100000000000001" customHeight="1" x14ac:dyDescent="0.25">
      <c r="A7" s="4"/>
      <c r="B7" s="47" t="s">
        <v>10</v>
      </c>
      <c r="C7" s="7">
        <f ca="1">TODAY()</f>
        <v>43708</v>
      </c>
      <c r="D7" s="65" t="s">
        <v>36</v>
      </c>
      <c r="E7" s="65"/>
      <c r="F7" s="66"/>
      <c r="G7" s="15"/>
      <c r="H7" s="68" t="s">
        <v>24</v>
      </c>
      <c r="I7" s="68"/>
      <c r="J7" s="68"/>
      <c r="K7" s="68"/>
      <c r="L7" s="68"/>
      <c r="M7" s="68"/>
    </row>
    <row r="8" spans="1:14" x14ac:dyDescent="0.25">
      <c r="A8" s="4"/>
      <c r="B8" s="48" t="s">
        <v>2</v>
      </c>
      <c r="C8" s="17">
        <f ca="1">C7+C9</f>
        <v>44228</v>
      </c>
      <c r="D8" s="59" t="s">
        <v>11</v>
      </c>
      <c r="E8" s="59"/>
      <c r="F8" s="60"/>
      <c r="G8" s="15"/>
      <c r="H8" s="43" t="s">
        <v>20</v>
      </c>
      <c r="I8" s="27">
        <v>95</v>
      </c>
      <c r="J8" s="27" t="s">
        <v>6</v>
      </c>
      <c r="K8" s="65" t="s">
        <v>40</v>
      </c>
      <c r="L8" s="65"/>
      <c r="M8" s="65"/>
    </row>
    <row r="9" spans="1:14" ht="14.1" customHeight="1" x14ac:dyDescent="0.25">
      <c r="A9" s="4"/>
      <c r="B9" s="49" t="s">
        <v>4</v>
      </c>
      <c r="C9" s="18">
        <v>520</v>
      </c>
      <c r="D9" s="71" t="s">
        <v>37</v>
      </c>
      <c r="E9" s="71"/>
      <c r="F9" s="72"/>
      <c r="G9" s="15"/>
      <c r="H9" s="43" t="s">
        <v>21</v>
      </c>
      <c r="I9" s="28">
        <f>I8/(1-0.225)</f>
        <v>122.58064516129032</v>
      </c>
      <c r="J9" s="25" t="s">
        <v>6</v>
      </c>
      <c r="K9" s="59" t="s">
        <v>11</v>
      </c>
      <c r="L9" s="59"/>
      <c r="M9" s="59"/>
      <c r="N9" s="2"/>
    </row>
    <row r="10" spans="1:14" x14ac:dyDescent="0.25">
      <c r="A10" s="4"/>
      <c r="B10" s="48" t="s">
        <v>3</v>
      </c>
      <c r="C10" s="19">
        <f ca="1">NETWORKDAYS(C7,C8,'NÃO MEXER - Dia Trabalho'!$A$2:$A$1048576)-1</f>
        <v>356</v>
      </c>
      <c r="D10" s="59" t="s">
        <v>11</v>
      </c>
      <c r="E10" s="59"/>
      <c r="F10" s="60"/>
      <c r="G10" s="15"/>
      <c r="H10" s="26"/>
      <c r="I10" s="15"/>
      <c r="J10" s="15"/>
      <c r="K10" s="15"/>
      <c r="L10" s="15"/>
      <c r="M10" s="15"/>
      <c r="N10" s="2"/>
    </row>
    <row r="11" spans="1:14" x14ac:dyDescent="0.25">
      <c r="A11" s="4"/>
      <c r="B11" s="48"/>
      <c r="C11" s="15"/>
      <c r="D11" s="46"/>
      <c r="E11" s="46"/>
      <c r="F11" s="50"/>
      <c r="G11" s="15"/>
      <c r="H11" s="68" t="s">
        <v>25</v>
      </c>
      <c r="I11" s="68"/>
      <c r="J11" s="68"/>
      <c r="K11" s="68"/>
      <c r="L11" s="68"/>
      <c r="M11" s="68"/>
      <c r="N11" s="2"/>
    </row>
    <row r="12" spans="1:14" x14ac:dyDescent="0.25">
      <c r="A12" s="4"/>
      <c r="B12" s="51" t="s">
        <v>8</v>
      </c>
      <c r="C12" s="9">
        <v>6.4000000000000001E-2</v>
      </c>
      <c r="D12" s="73" t="s">
        <v>38</v>
      </c>
      <c r="E12" s="73"/>
      <c r="F12" s="74"/>
      <c r="G12" s="15"/>
      <c r="H12" s="43" t="s">
        <v>20</v>
      </c>
      <c r="I12" s="27">
        <v>95</v>
      </c>
      <c r="J12" s="27" t="s">
        <v>6</v>
      </c>
      <c r="K12" s="65" t="s">
        <v>40</v>
      </c>
      <c r="L12" s="65"/>
      <c r="M12" s="65"/>
      <c r="N12" s="2"/>
    </row>
    <row r="13" spans="1:14" x14ac:dyDescent="0.25">
      <c r="A13" s="4"/>
      <c r="B13" s="51" t="s">
        <v>7</v>
      </c>
      <c r="C13" s="10">
        <v>1.07</v>
      </c>
      <c r="D13" s="73"/>
      <c r="E13" s="73"/>
      <c r="F13" s="74"/>
      <c r="G13" s="15"/>
      <c r="H13" s="43" t="s">
        <v>21</v>
      </c>
      <c r="I13" s="28">
        <f>I12/(1-0.2)</f>
        <v>118.75</v>
      </c>
      <c r="J13" s="25" t="s">
        <v>6</v>
      </c>
      <c r="K13" s="59" t="s">
        <v>11</v>
      </c>
      <c r="L13" s="59"/>
      <c r="M13" s="59"/>
      <c r="N13" s="2"/>
    </row>
    <row r="14" spans="1:14" ht="15.95" customHeight="1" x14ac:dyDescent="0.25">
      <c r="A14" s="4"/>
      <c r="B14" s="48" t="s">
        <v>14</v>
      </c>
      <c r="C14" s="20">
        <f ca="1">(((((C12+1)^(1/252)-1)*C13+1)^C10-1))</f>
        <v>9.8308315793452339E-2</v>
      </c>
      <c r="D14" s="59" t="s">
        <v>11</v>
      </c>
      <c r="E14" s="59"/>
      <c r="F14" s="60"/>
      <c r="G14" s="15"/>
      <c r="H14" s="15"/>
      <c r="I14" s="15"/>
      <c r="J14" s="15"/>
      <c r="K14" s="15"/>
      <c r="L14" s="15"/>
      <c r="M14" s="15"/>
      <c r="N14" s="2"/>
    </row>
    <row r="15" spans="1:14" x14ac:dyDescent="0.25">
      <c r="A15" s="4"/>
      <c r="B15" s="48"/>
      <c r="C15" s="15"/>
      <c r="D15" s="46"/>
      <c r="E15" s="46"/>
      <c r="F15" s="50"/>
      <c r="G15" s="15"/>
      <c r="H15" s="68" t="s">
        <v>26</v>
      </c>
      <c r="I15" s="68"/>
      <c r="J15" s="68"/>
      <c r="K15" s="68"/>
      <c r="L15" s="68"/>
      <c r="M15" s="68"/>
      <c r="N15" s="2"/>
    </row>
    <row r="16" spans="1:14" x14ac:dyDescent="0.25">
      <c r="A16" s="4"/>
      <c r="B16" s="49" t="s">
        <v>0</v>
      </c>
      <c r="C16" s="13">
        <v>1000</v>
      </c>
      <c r="D16" s="71" t="s">
        <v>39</v>
      </c>
      <c r="E16" s="71"/>
      <c r="F16" s="72"/>
      <c r="G16" s="15"/>
      <c r="H16" s="43" t="s">
        <v>20</v>
      </c>
      <c r="I16" s="11">
        <v>107</v>
      </c>
      <c r="J16" s="8" t="s">
        <v>6</v>
      </c>
      <c r="K16" s="65" t="s">
        <v>40</v>
      </c>
      <c r="L16" s="67"/>
      <c r="M16" s="67"/>
      <c r="N16" s="2"/>
    </row>
    <row r="17" spans="1:14" x14ac:dyDescent="0.25">
      <c r="A17" s="4"/>
      <c r="B17" s="48" t="s">
        <v>18</v>
      </c>
      <c r="C17" s="21">
        <f ca="1">C16*(C14+1)</f>
        <v>1098.3083157934523</v>
      </c>
      <c r="D17" s="59" t="s">
        <v>11</v>
      </c>
      <c r="E17" s="59"/>
      <c r="F17" s="60"/>
      <c r="G17" s="15"/>
      <c r="H17" s="43" t="s">
        <v>21</v>
      </c>
      <c r="I17" s="16">
        <f>I16/(1-0.175)</f>
        <v>129.69696969696972</v>
      </c>
      <c r="J17" s="15" t="s">
        <v>6</v>
      </c>
      <c r="K17" s="59" t="s">
        <v>11</v>
      </c>
      <c r="L17" s="59"/>
      <c r="M17" s="59"/>
      <c r="N17" s="2"/>
    </row>
    <row r="18" spans="1:14" ht="15.95" customHeight="1" x14ac:dyDescent="0.25">
      <c r="A18" s="4"/>
      <c r="B18" s="48" t="s">
        <v>19</v>
      </c>
      <c r="C18" s="22">
        <f ca="1">C17-C16</f>
        <v>98.308315793452266</v>
      </c>
      <c r="D18" s="59" t="s">
        <v>11</v>
      </c>
      <c r="E18" s="59"/>
      <c r="F18" s="60"/>
      <c r="G18" s="15"/>
      <c r="H18" s="15"/>
      <c r="I18" s="15"/>
      <c r="J18" s="15"/>
      <c r="K18" s="25"/>
      <c r="L18" s="25"/>
      <c r="M18" s="25"/>
      <c r="N18" s="2"/>
    </row>
    <row r="19" spans="1:14" ht="15.75" thickBot="1" x14ac:dyDescent="0.3">
      <c r="A19" s="4"/>
      <c r="B19" s="52" t="s">
        <v>9</v>
      </c>
      <c r="C19" s="53"/>
      <c r="D19" s="53"/>
      <c r="E19" s="53"/>
      <c r="F19" s="54"/>
      <c r="G19" s="15"/>
      <c r="H19" s="68" t="s">
        <v>27</v>
      </c>
      <c r="I19" s="68"/>
      <c r="J19" s="68"/>
      <c r="K19" s="68"/>
      <c r="L19" s="68"/>
      <c r="M19" s="68"/>
      <c r="N19" s="2"/>
    </row>
    <row r="20" spans="1:14" x14ac:dyDescent="0.25">
      <c r="A20" s="4"/>
      <c r="B20" s="23"/>
      <c r="C20" s="15"/>
      <c r="D20" s="15"/>
      <c r="E20" s="15"/>
      <c r="F20" s="15"/>
      <c r="G20" s="15"/>
      <c r="H20" s="43" t="s">
        <v>20</v>
      </c>
      <c r="I20" s="11">
        <v>95</v>
      </c>
      <c r="J20" s="8" t="s">
        <v>6</v>
      </c>
      <c r="K20" s="65" t="s">
        <v>40</v>
      </c>
      <c r="L20" s="67"/>
      <c r="M20" s="67"/>
      <c r="N20" s="2"/>
    </row>
    <row r="21" spans="1:14" ht="15.75" thickBot="1" x14ac:dyDescent="0.3">
      <c r="A21" s="4"/>
      <c r="B21" s="15"/>
      <c r="C21" s="15"/>
      <c r="D21" s="15"/>
      <c r="E21" s="15"/>
      <c r="F21" s="15"/>
      <c r="G21" s="15"/>
      <c r="H21" s="43" t="s">
        <v>21</v>
      </c>
      <c r="I21" s="16">
        <f>I20/(1-0.15)</f>
        <v>111.76470588235294</v>
      </c>
      <c r="J21" s="15" t="s">
        <v>6</v>
      </c>
      <c r="K21" s="59" t="s">
        <v>11</v>
      </c>
      <c r="L21" s="59"/>
      <c r="M21" s="59"/>
      <c r="N21" s="2"/>
    </row>
    <row r="22" spans="1:14" x14ac:dyDescent="0.25">
      <c r="A22" s="4"/>
      <c r="B22" s="62" t="s">
        <v>13</v>
      </c>
      <c r="C22" s="63"/>
      <c r="D22" s="63"/>
      <c r="E22" s="63"/>
      <c r="F22" s="64"/>
      <c r="G22" s="15"/>
      <c r="H22" s="15"/>
      <c r="I22" s="15"/>
      <c r="J22" s="15"/>
      <c r="K22" s="15"/>
      <c r="L22" s="15"/>
      <c r="M22" s="15"/>
      <c r="N22" s="2"/>
    </row>
    <row r="23" spans="1:14" ht="18.95" customHeight="1" x14ac:dyDescent="0.25">
      <c r="A23" s="4"/>
      <c r="B23" s="47" t="s">
        <v>10</v>
      </c>
      <c r="C23" s="7">
        <f ca="1">TODAY()</f>
        <v>43708</v>
      </c>
      <c r="D23" s="65" t="s">
        <v>36</v>
      </c>
      <c r="E23" s="65"/>
      <c r="F23" s="66"/>
      <c r="G23" s="15"/>
      <c r="H23" s="61" t="s">
        <v>23</v>
      </c>
      <c r="I23" s="61"/>
      <c r="J23" s="61"/>
      <c r="K23" s="61"/>
      <c r="L23" s="61"/>
      <c r="M23" s="61"/>
      <c r="N23" s="2"/>
    </row>
    <row r="24" spans="1:14" x14ac:dyDescent="0.25">
      <c r="A24" s="4"/>
      <c r="B24" s="48" t="s">
        <v>2</v>
      </c>
      <c r="C24" s="17">
        <f ca="1">C23+C25</f>
        <v>44073</v>
      </c>
      <c r="D24" s="59" t="s">
        <v>11</v>
      </c>
      <c r="E24" s="59"/>
      <c r="F24" s="60"/>
      <c r="G24" s="15"/>
      <c r="H24" s="68" t="s">
        <v>24</v>
      </c>
      <c r="I24" s="68"/>
      <c r="J24" s="68"/>
      <c r="K24" s="68"/>
      <c r="L24" s="68"/>
      <c r="M24" s="68"/>
      <c r="N24" s="2"/>
    </row>
    <row r="25" spans="1:14" ht="17.100000000000001" customHeight="1" x14ac:dyDescent="0.25">
      <c r="A25" s="4"/>
      <c r="B25" s="49" t="s">
        <v>4</v>
      </c>
      <c r="C25" s="18">
        <v>365</v>
      </c>
      <c r="D25" s="71" t="s">
        <v>37</v>
      </c>
      <c r="E25" s="71"/>
      <c r="F25" s="72"/>
      <c r="G25" s="15"/>
      <c r="H25" s="43" t="s">
        <v>28</v>
      </c>
      <c r="I25" s="12">
        <v>110</v>
      </c>
      <c r="J25" s="12" t="s">
        <v>6</v>
      </c>
      <c r="K25" s="77" t="s">
        <v>41</v>
      </c>
      <c r="L25" s="77"/>
      <c r="M25" s="77"/>
      <c r="N25" s="2"/>
    </row>
    <row r="26" spans="1:14" ht="17.100000000000001" customHeight="1" x14ac:dyDescent="0.25">
      <c r="A26" s="4"/>
      <c r="B26" s="48" t="s">
        <v>3</v>
      </c>
      <c r="C26" s="19">
        <f ca="1">NETWORKDAYS(C23,C24,'NÃO MEXER - Dia Trabalho'!$A$2:$A$1048576)-1</f>
        <v>250</v>
      </c>
      <c r="D26" s="59" t="s">
        <v>11</v>
      </c>
      <c r="E26" s="59"/>
      <c r="F26" s="60"/>
      <c r="G26" s="15"/>
      <c r="H26" s="43" t="s">
        <v>29</v>
      </c>
      <c r="I26" s="16">
        <f>I25*(1-0.225)</f>
        <v>85.25</v>
      </c>
      <c r="J26" s="15" t="s">
        <v>6</v>
      </c>
      <c r="K26" s="59" t="s">
        <v>11</v>
      </c>
      <c r="L26" s="59"/>
      <c r="M26" s="59"/>
      <c r="N26" s="2"/>
    </row>
    <row r="27" spans="1:14" x14ac:dyDescent="0.25">
      <c r="A27" s="4"/>
      <c r="B27" s="48"/>
      <c r="C27" s="15"/>
      <c r="D27" s="15"/>
      <c r="E27" s="15"/>
      <c r="F27" s="55"/>
      <c r="G27" s="15"/>
      <c r="H27" s="15"/>
      <c r="I27" s="15"/>
      <c r="J27" s="15"/>
      <c r="K27" s="15"/>
      <c r="L27" s="15"/>
      <c r="M27" s="15"/>
      <c r="N27" s="2"/>
    </row>
    <row r="28" spans="1:14" x14ac:dyDescent="0.25">
      <c r="A28" s="4"/>
      <c r="B28" s="51" t="s">
        <v>8</v>
      </c>
      <c r="C28" s="9">
        <v>6.4000000000000001E-2</v>
      </c>
      <c r="D28" s="73" t="s">
        <v>38</v>
      </c>
      <c r="E28" s="73"/>
      <c r="F28" s="74"/>
      <c r="G28" s="15"/>
      <c r="H28" s="68" t="s">
        <v>25</v>
      </c>
      <c r="I28" s="68"/>
      <c r="J28" s="68"/>
      <c r="K28" s="68"/>
      <c r="L28" s="68"/>
      <c r="M28" s="68"/>
      <c r="N28" s="2"/>
    </row>
    <row r="29" spans="1:14" ht="15" customHeight="1" x14ac:dyDescent="0.25">
      <c r="A29" s="4"/>
      <c r="B29" s="51" t="s">
        <v>7</v>
      </c>
      <c r="C29" s="10">
        <v>1.125</v>
      </c>
      <c r="D29" s="73"/>
      <c r="E29" s="73"/>
      <c r="F29" s="74"/>
      <c r="G29" s="15"/>
      <c r="H29" s="43" t="s">
        <v>28</v>
      </c>
      <c r="I29" s="8">
        <v>110</v>
      </c>
      <c r="J29" s="8" t="s">
        <v>6</v>
      </c>
      <c r="K29" s="65" t="s">
        <v>41</v>
      </c>
      <c r="L29" s="65"/>
      <c r="M29" s="65"/>
      <c r="N29" s="2"/>
    </row>
    <row r="30" spans="1:14" x14ac:dyDescent="0.25">
      <c r="A30" s="4"/>
      <c r="B30" s="48" t="s">
        <v>14</v>
      </c>
      <c r="C30" s="20">
        <f ca="1">(((((C28+1)^(1/252)-1)*C29+1)^C26-1))</f>
        <v>7.1687878595501076E-2</v>
      </c>
      <c r="D30" s="59" t="s">
        <v>11</v>
      </c>
      <c r="E30" s="59"/>
      <c r="F30" s="60"/>
      <c r="G30" s="15"/>
      <c r="H30" s="43" t="s">
        <v>29</v>
      </c>
      <c r="I30" s="16">
        <f>I29*(1-0.2)</f>
        <v>88</v>
      </c>
      <c r="J30" s="15" t="s">
        <v>6</v>
      </c>
      <c r="K30" s="59" t="s">
        <v>11</v>
      </c>
      <c r="L30" s="59"/>
      <c r="M30" s="59"/>
      <c r="N30" s="2"/>
    </row>
    <row r="31" spans="1:14" ht="15" customHeight="1" x14ac:dyDescent="0.25">
      <c r="A31" s="4"/>
      <c r="B31" s="48"/>
      <c r="C31" s="15"/>
      <c r="D31" s="46"/>
      <c r="E31" s="46"/>
      <c r="F31" s="50"/>
      <c r="G31" s="15"/>
      <c r="H31" s="15"/>
      <c r="I31" s="15"/>
      <c r="J31" s="15"/>
      <c r="K31" s="15"/>
      <c r="L31" s="15"/>
      <c r="M31" s="15"/>
      <c r="N31" s="2"/>
    </row>
    <row r="32" spans="1:14" x14ac:dyDescent="0.25">
      <c r="A32" s="4"/>
      <c r="B32" s="49" t="s">
        <v>0</v>
      </c>
      <c r="C32" s="13">
        <v>1000</v>
      </c>
      <c r="D32" s="71" t="s">
        <v>39</v>
      </c>
      <c r="E32" s="71"/>
      <c r="F32" s="72"/>
      <c r="G32" s="15"/>
      <c r="H32" s="68" t="s">
        <v>26</v>
      </c>
      <c r="I32" s="68"/>
      <c r="J32" s="68"/>
      <c r="K32" s="68"/>
      <c r="L32" s="68"/>
      <c r="M32" s="68"/>
      <c r="N32" s="2"/>
    </row>
    <row r="33" spans="1:14" x14ac:dyDescent="0.25">
      <c r="A33" s="4"/>
      <c r="B33" s="48" t="s">
        <v>15</v>
      </c>
      <c r="C33" s="21">
        <f ca="1">C32*(C30+1)</f>
        <v>1071.6878785955012</v>
      </c>
      <c r="D33" s="59" t="s">
        <v>11</v>
      </c>
      <c r="E33" s="59"/>
      <c r="F33" s="60"/>
      <c r="G33" s="15"/>
      <c r="H33" s="43" t="s">
        <v>28</v>
      </c>
      <c r="I33" s="11">
        <v>110</v>
      </c>
      <c r="J33" s="8" t="s">
        <v>6</v>
      </c>
      <c r="K33" s="65" t="s">
        <v>41</v>
      </c>
      <c r="L33" s="65"/>
      <c r="M33" s="65"/>
      <c r="N33" s="2"/>
    </row>
    <row r="34" spans="1:14" x14ac:dyDescent="0.25">
      <c r="A34" s="4"/>
      <c r="B34" s="48" t="s">
        <v>16</v>
      </c>
      <c r="C34" s="22">
        <f ca="1">C33-C32</f>
        <v>71.687878595501161</v>
      </c>
      <c r="D34" s="59" t="s">
        <v>11</v>
      </c>
      <c r="E34" s="59"/>
      <c r="F34" s="60"/>
      <c r="G34" s="15"/>
      <c r="H34" s="43" t="s">
        <v>29</v>
      </c>
      <c r="I34" s="16">
        <f>I33*(1-0.175)</f>
        <v>90.75</v>
      </c>
      <c r="J34" s="15" t="s">
        <v>6</v>
      </c>
      <c r="K34" s="59" t="s">
        <v>11</v>
      </c>
      <c r="L34" s="59"/>
      <c r="M34" s="59"/>
      <c r="N34" s="2"/>
    </row>
    <row r="35" spans="1:14" x14ac:dyDescent="0.25">
      <c r="A35" s="4"/>
      <c r="B35" s="49" t="s">
        <v>30</v>
      </c>
      <c r="C35" s="24">
        <v>0.2</v>
      </c>
      <c r="D35" s="75" t="s">
        <v>45</v>
      </c>
      <c r="E35" s="75"/>
      <c r="F35" s="76"/>
      <c r="G35" s="15"/>
      <c r="H35" s="15"/>
      <c r="I35" s="15"/>
      <c r="J35" s="15"/>
      <c r="K35" s="15"/>
      <c r="L35" s="15"/>
      <c r="M35" s="15"/>
      <c r="N35" s="2"/>
    </row>
    <row r="36" spans="1:14" x14ac:dyDescent="0.25">
      <c r="A36" s="4"/>
      <c r="B36" s="48" t="s">
        <v>18</v>
      </c>
      <c r="C36" s="22">
        <f ca="1">C33-(C34*C35)</f>
        <v>1057.350302876401</v>
      </c>
      <c r="D36" s="59" t="s">
        <v>11</v>
      </c>
      <c r="E36" s="59"/>
      <c r="F36" s="60"/>
      <c r="G36" s="15"/>
      <c r="H36" s="68" t="s">
        <v>27</v>
      </c>
      <c r="I36" s="68"/>
      <c r="J36" s="68"/>
      <c r="K36" s="68"/>
      <c r="L36" s="68"/>
      <c r="M36" s="68"/>
      <c r="N36" s="2"/>
    </row>
    <row r="37" spans="1:14" x14ac:dyDescent="0.25">
      <c r="A37" s="4"/>
      <c r="B37" s="48" t="s">
        <v>19</v>
      </c>
      <c r="C37" s="22">
        <f ca="1">C36-C32</f>
        <v>57.350302876400974</v>
      </c>
      <c r="D37" s="59" t="s">
        <v>11</v>
      </c>
      <c r="E37" s="59"/>
      <c r="F37" s="60"/>
      <c r="G37" s="15"/>
      <c r="H37" s="43" t="s">
        <v>28</v>
      </c>
      <c r="I37" s="29">
        <v>110</v>
      </c>
      <c r="J37" s="27" t="s">
        <v>6</v>
      </c>
      <c r="K37" s="65" t="s">
        <v>41</v>
      </c>
      <c r="L37" s="65"/>
      <c r="M37" s="65"/>
      <c r="N37" s="2"/>
    </row>
    <row r="38" spans="1:14" ht="18.95" customHeight="1" thickBot="1" x14ac:dyDescent="0.3">
      <c r="A38" s="4"/>
      <c r="B38" s="52" t="s">
        <v>9</v>
      </c>
      <c r="C38" s="56"/>
      <c r="D38" s="57"/>
      <c r="E38" s="57"/>
      <c r="F38" s="54"/>
      <c r="G38" s="15"/>
      <c r="H38" s="43" t="s">
        <v>29</v>
      </c>
      <c r="I38" s="28">
        <f>I37*(1-0.15)</f>
        <v>93.5</v>
      </c>
      <c r="J38" s="42" t="s">
        <v>6</v>
      </c>
      <c r="K38" s="59" t="s">
        <v>11</v>
      </c>
      <c r="L38" s="59"/>
      <c r="M38" s="59"/>
      <c r="N38" s="2"/>
    </row>
    <row r="39" spans="1:14" x14ac:dyDescent="0.25">
      <c r="A39" s="4"/>
      <c r="B39" s="15"/>
      <c r="C39" s="15"/>
      <c r="D39" s="15"/>
      <c r="E39" s="15"/>
      <c r="F39" s="15"/>
      <c r="G39" s="15"/>
      <c r="H39" s="26"/>
      <c r="I39" s="25"/>
      <c r="J39" s="25"/>
      <c r="K39" s="25"/>
      <c r="L39" s="25"/>
      <c r="M39" s="2"/>
    </row>
    <row r="40" spans="1:14" ht="24" customHeight="1" x14ac:dyDescent="0.25">
      <c r="A40" s="4"/>
      <c r="B40" s="58" t="s">
        <v>44</v>
      </c>
      <c r="C40" s="58"/>
      <c r="D40" s="58"/>
      <c r="E40" s="58"/>
      <c r="F40" s="15"/>
      <c r="G40" s="15"/>
      <c r="H40" s="15"/>
      <c r="I40" s="15"/>
      <c r="J40" s="15"/>
      <c r="K40" s="15"/>
      <c r="L40" s="15"/>
      <c r="M40" s="15"/>
      <c r="N40" s="2"/>
    </row>
    <row r="41" spans="1:14" x14ac:dyDescent="0.25">
      <c r="A41" s="4"/>
      <c r="B41" s="15"/>
      <c r="C41" s="15"/>
      <c r="D41" s="15"/>
      <c r="E41" s="15"/>
      <c r="F41" s="33"/>
      <c r="G41" s="15"/>
      <c r="H41" s="15"/>
      <c r="I41" s="15"/>
      <c r="J41" s="15"/>
      <c r="K41" s="15"/>
      <c r="L41" s="15"/>
      <c r="M41" s="15"/>
      <c r="N41" s="2"/>
    </row>
    <row r="42" spans="1:14" x14ac:dyDescent="0.25">
      <c r="A42" s="4"/>
      <c r="B42" s="61" t="s">
        <v>31</v>
      </c>
      <c r="C42" s="61"/>
      <c r="D42" s="44" t="s">
        <v>17</v>
      </c>
      <c r="E42" s="31"/>
      <c r="F42" s="32"/>
      <c r="G42" s="15"/>
      <c r="H42" s="15"/>
      <c r="I42" s="15"/>
      <c r="J42" s="15"/>
      <c r="K42" s="15"/>
      <c r="L42" s="15"/>
      <c r="M42" s="15"/>
      <c r="N42" s="2"/>
    </row>
    <row r="43" spans="1:14" x14ac:dyDescent="0.25">
      <c r="A43" s="4"/>
      <c r="B43" s="70" t="s">
        <v>32</v>
      </c>
      <c r="C43" s="70"/>
      <c r="D43" s="45">
        <v>0.22500000000000001</v>
      </c>
      <c r="E43" s="32"/>
      <c r="F43" s="32"/>
      <c r="G43" s="15"/>
      <c r="H43" s="15"/>
      <c r="I43" s="15"/>
      <c r="J43" s="15"/>
      <c r="K43" s="69"/>
      <c r="L43" s="69"/>
      <c r="M43" s="69"/>
      <c r="N43" s="2"/>
    </row>
    <row r="44" spans="1:14" x14ac:dyDescent="0.25">
      <c r="A44" s="4"/>
      <c r="B44" s="70" t="s">
        <v>33</v>
      </c>
      <c r="C44" s="70"/>
      <c r="D44" s="45">
        <v>0.2</v>
      </c>
      <c r="E44" s="32"/>
      <c r="F44" s="32"/>
      <c r="G44" s="15"/>
      <c r="H44" s="15"/>
      <c r="I44" s="15"/>
      <c r="J44" s="15"/>
      <c r="K44" s="15"/>
      <c r="L44" s="15"/>
      <c r="M44" s="15"/>
      <c r="N44" s="2"/>
    </row>
    <row r="45" spans="1:14" x14ac:dyDescent="0.25">
      <c r="A45" s="4"/>
      <c r="B45" s="70" t="s">
        <v>34</v>
      </c>
      <c r="C45" s="70"/>
      <c r="D45" s="45">
        <v>0.17499999999999999</v>
      </c>
      <c r="E45" s="32"/>
      <c r="F45" s="32"/>
      <c r="G45" s="15"/>
      <c r="H45" s="15"/>
      <c r="I45" s="15"/>
      <c r="J45" s="15"/>
      <c r="K45" s="15"/>
      <c r="L45" s="15"/>
      <c r="M45" s="15"/>
      <c r="N45" s="2"/>
    </row>
    <row r="46" spans="1:14" x14ac:dyDescent="0.25">
      <c r="A46" s="4"/>
      <c r="B46" s="70" t="s">
        <v>35</v>
      </c>
      <c r="C46" s="70"/>
      <c r="D46" s="45">
        <v>0.15</v>
      </c>
      <c r="E46" s="32"/>
      <c r="F46" s="15"/>
      <c r="G46" s="15"/>
      <c r="H46" s="15"/>
      <c r="I46" s="15"/>
      <c r="J46" s="15"/>
      <c r="K46" s="15"/>
      <c r="L46" s="15"/>
      <c r="M46" s="15"/>
      <c r="N46" s="2"/>
    </row>
    <row r="47" spans="1:14" x14ac:dyDescent="0.25">
      <c r="A47" s="4"/>
      <c r="B47" s="15"/>
      <c r="C47" s="15"/>
      <c r="D47" s="15"/>
      <c r="E47" s="15"/>
      <c r="F47" s="5"/>
      <c r="G47" s="5"/>
      <c r="H47" s="15"/>
      <c r="I47" s="15"/>
      <c r="J47" s="15"/>
      <c r="K47" s="15"/>
      <c r="L47" s="15"/>
      <c r="M47" s="15"/>
      <c r="N47" s="2"/>
    </row>
    <row r="48" spans="1:14" x14ac:dyDescent="0.25">
      <c r="A48" s="4"/>
      <c r="B48" s="5"/>
      <c r="C48" s="5"/>
      <c r="D48" s="5"/>
      <c r="E48" s="5"/>
      <c r="F48" s="5"/>
      <c r="G48" s="5"/>
      <c r="H48" s="15"/>
      <c r="I48" s="15"/>
      <c r="J48" s="15"/>
      <c r="K48" s="15"/>
      <c r="L48" s="15"/>
      <c r="M48" s="15"/>
    </row>
    <row r="49" spans="1:13" x14ac:dyDescent="0.25">
      <c r="A49" s="4"/>
      <c r="B49" s="5"/>
      <c r="C49" s="5"/>
      <c r="D49" s="5"/>
      <c r="E49" s="5"/>
      <c r="F49" s="6"/>
      <c r="G49" s="6"/>
      <c r="H49" s="15"/>
      <c r="I49" s="15"/>
      <c r="J49" s="15"/>
      <c r="K49" s="15"/>
      <c r="L49" s="15"/>
      <c r="M49" s="15"/>
    </row>
    <row r="50" spans="1:13" x14ac:dyDescent="0.25">
      <c r="A50" s="4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5">
      <c r="A51" s="4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5">
      <c r="A52" s="4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</row>
    <row r="53" spans="1:13" x14ac:dyDescent="0.25">
      <c r="A53" s="4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</row>
    <row r="54" spans="1:13" x14ac:dyDescent="0.25">
      <c r="A54" s="4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</row>
    <row r="55" spans="1:13" x14ac:dyDescent="0.25">
      <c r="A55" s="4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</row>
    <row r="56" spans="1:13" x14ac:dyDescent="0.25">
      <c r="A56" s="4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</row>
    <row r="57" spans="1:13" x14ac:dyDescent="0.25">
      <c r="A57" s="4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</row>
    <row r="58" spans="1:13" x14ac:dyDescent="0.25">
      <c r="A58" s="4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</row>
    <row r="59" spans="1:13" x14ac:dyDescent="0.25">
      <c r="A59" s="4"/>
      <c r="B59" s="6"/>
      <c r="C59" s="6"/>
      <c r="D59" s="6"/>
      <c r="E59" s="6"/>
      <c r="F59" s="4"/>
      <c r="G59" s="4"/>
      <c r="H59" s="6"/>
      <c r="I59" s="6"/>
      <c r="J59" s="6"/>
      <c r="K59" s="6"/>
      <c r="L59" s="6"/>
      <c r="M59" s="6"/>
    </row>
    <row r="60" spans="1:13" x14ac:dyDescent="0.25">
      <c r="A60" s="4"/>
      <c r="B60" s="4"/>
      <c r="C60" s="4"/>
      <c r="D60" s="4"/>
      <c r="E60" s="4"/>
      <c r="F60" s="4"/>
      <c r="G60" s="4"/>
      <c r="H60" s="6"/>
      <c r="I60" s="6"/>
      <c r="J60" s="6"/>
      <c r="K60" s="6"/>
      <c r="L60" s="6"/>
      <c r="M60" s="6"/>
    </row>
    <row r="61" spans="1:13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 x14ac:dyDescent="0.25">
      <c r="B71" s="4"/>
      <c r="C71" s="4"/>
      <c r="D71" s="4"/>
      <c r="E71" s="4"/>
      <c r="H71" s="4"/>
      <c r="I71" s="4"/>
      <c r="J71" s="4"/>
      <c r="K71" s="4"/>
      <c r="L71" s="4"/>
      <c r="M71" s="4"/>
    </row>
    <row r="72" spans="1:13" x14ac:dyDescent="0.25">
      <c r="H72" s="4"/>
      <c r="I72" s="4"/>
      <c r="J72" s="4"/>
      <c r="K72" s="4"/>
      <c r="L72" s="4"/>
      <c r="M72" s="4"/>
    </row>
    <row r="73" spans="1:13" x14ac:dyDescent="0.25">
      <c r="H73" s="4"/>
      <c r="I73" s="4"/>
      <c r="J73" s="4"/>
      <c r="K73" s="4"/>
      <c r="L73" s="4"/>
      <c r="M73" s="4"/>
    </row>
  </sheetData>
  <mergeCells count="56">
    <mergeCell ref="D12:F13"/>
    <mergeCell ref="D16:F16"/>
    <mergeCell ref="D9:F9"/>
    <mergeCell ref="D7:F7"/>
    <mergeCell ref="D8:F8"/>
    <mergeCell ref="D10:F10"/>
    <mergeCell ref="D14:F14"/>
    <mergeCell ref="D33:F33"/>
    <mergeCell ref="D34:F34"/>
    <mergeCell ref="D32:F32"/>
    <mergeCell ref="K37:M37"/>
    <mergeCell ref="D24:F24"/>
    <mergeCell ref="D25:F25"/>
    <mergeCell ref="D28:F29"/>
    <mergeCell ref="D37:F37"/>
    <mergeCell ref="D36:F36"/>
    <mergeCell ref="D35:F35"/>
    <mergeCell ref="D30:F30"/>
    <mergeCell ref="D26:F26"/>
    <mergeCell ref="K33:M33"/>
    <mergeCell ref="K34:M34"/>
    <mergeCell ref="K25:M25"/>
    <mergeCell ref="K26:M26"/>
    <mergeCell ref="K38:M38"/>
    <mergeCell ref="H36:M36"/>
    <mergeCell ref="H32:M32"/>
    <mergeCell ref="H28:M28"/>
    <mergeCell ref="K29:M29"/>
    <mergeCell ref="K30:M30"/>
    <mergeCell ref="H24:M24"/>
    <mergeCell ref="H11:M11"/>
    <mergeCell ref="H15:M15"/>
    <mergeCell ref="K12:M12"/>
    <mergeCell ref="K13:M13"/>
    <mergeCell ref="K16:M16"/>
    <mergeCell ref="K43:M43"/>
    <mergeCell ref="B45:C45"/>
    <mergeCell ref="B46:C46"/>
    <mergeCell ref="B42:C42"/>
    <mergeCell ref="B43:C43"/>
    <mergeCell ref="B44:C44"/>
    <mergeCell ref="B40:E40"/>
    <mergeCell ref="D18:F18"/>
    <mergeCell ref="H23:M23"/>
    <mergeCell ref="H6:M6"/>
    <mergeCell ref="B6:F6"/>
    <mergeCell ref="B22:F22"/>
    <mergeCell ref="D23:F23"/>
    <mergeCell ref="K17:M17"/>
    <mergeCell ref="K20:M20"/>
    <mergeCell ref="K21:M21"/>
    <mergeCell ref="H7:M7"/>
    <mergeCell ref="K8:M8"/>
    <mergeCell ref="K9:M9"/>
    <mergeCell ref="D17:F17"/>
    <mergeCell ref="H19:M19"/>
  </mergeCells>
  <pageMargins left="0.511811024" right="0.511811024" top="0.78740157499999996" bottom="0.78740157499999996" header="0.31496062000000002" footer="0.31496062000000002"/>
  <pageSetup paperSize="9" orientation="portrait" horizontalDpi="4294967292" verticalDpi="4294967292"/>
  <ignoredErrors>
    <ignoredError sqref="C10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37"/>
  <sheetViews>
    <sheetView topLeftCell="A76" workbookViewId="0">
      <selection activeCell="F37" sqref="F37"/>
    </sheetView>
  </sheetViews>
  <sheetFormatPr defaultColWidth="8.85546875" defaultRowHeight="15" x14ac:dyDescent="0.25"/>
  <sheetData>
    <row r="1" spans="1:1" ht="15.75" thickBot="1" x14ac:dyDescent="0.3">
      <c r="A1" s="36" t="s">
        <v>1</v>
      </c>
    </row>
    <row r="2" spans="1:1" s="38" customFormat="1" ht="15.75" thickBot="1" x14ac:dyDescent="0.3">
      <c r="A2" s="37">
        <v>36892</v>
      </c>
    </row>
    <row r="3" spans="1:1" s="38" customFormat="1" ht="15.75" thickBot="1" x14ac:dyDescent="0.3">
      <c r="A3" s="37">
        <v>36948</v>
      </c>
    </row>
    <row r="4" spans="1:1" s="38" customFormat="1" ht="15.75" thickBot="1" x14ac:dyDescent="0.3">
      <c r="A4" s="37">
        <v>36949</v>
      </c>
    </row>
    <row r="5" spans="1:1" s="38" customFormat="1" ht="15.75" thickBot="1" x14ac:dyDescent="0.3">
      <c r="A5" s="37">
        <v>36994</v>
      </c>
    </row>
    <row r="6" spans="1:1" s="38" customFormat="1" ht="15.75" thickBot="1" x14ac:dyDescent="0.3">
      <c r="A6" s="37">
        <v>37002</v>
      </c>
    </row>
    <row r="7" spans="1:1" s="38" customFormat="1" ht="15.75" thickBot="1" x14ac:dyDescent="0.3">
      <c r="A7" s="37">
        <v>37012</v>
      </c>
    </row>
    <row r="8" spans="1:1" s="38" customFormat="1" ht="15.75" thickBot="1" x14ac:dyDescent="0.3">
      <c r="A8" s="37">
        <v>37056</v>
      </c>
    </row>
    <row r="9" spans="1:1" s="38" customFormat="1" ht="15.75" thickBot="1" x14ac:dyDescent="0.3">
      <c r="A9" s="37">
        <v>37141</v>
      </c>
    </row>
    <row r="10" spans="1:1" s="38" customFormat="1" ht="15.75" thickBot="1" x14ac:dyDescent="0.3">
      <c r="A10" s="37">
        <v>37176</v>
      </c>
    </row>
    <row r="11" spans="1:1" s="38" customFormat="1" ht="15.75" thickBot="1" x14ac:dyDescent="0.3">
      <c r="A11" s="37">
        <v>37197</v>
      </c>
    </row>
    <row r="12" spans="1:1" s="38" customFormat="1" ht="15.75" thickBot="1" x14ac:dyDescent="0.3">
      <c r="A12" s="37">
        <v>37210</v>
      </c>
    </row>
    <row r="13" spans="1:1" s="38" customFormat="1" ht="15.75" thickBot="1" x14ac:dyDescent="0.3">
      <c r="A13" s="37">
        <v>37250</v>
      </c>
    </row>
    <row r="14" spans="1:1" s="38" customFormat="1" ht="15.75" thickBot="1" x14ac:dyDescent="0.3">
      <c r="A14" s="39">
        <v>37257</v>
      </c>
    </row>
    <row r="15" spans="1:1" s="38" customFormat="1" ht="15.75" thickBot="1" x14ac:dyDescent="0.3">
      <c r="A15" s="40">
        <v>37298</v>
      </c>
    </row>
    <row r="16" spans="1:1" s="38" customFormat="1" ht="15.75" thickBot="1" x14ac:dyDescent="0.3">
      <c r="A16" s="40">
        <v>37299</v>
      </c>
    </row>
    <row r="17" spans="1:1" s="38" customFormat="1" ht="15.75" thickBot="1" x14ac:dyDescent="0.3">
      <c r="A17" s="40">
        <v>37344</v>
      </c>
    </row>
    <row r="18" spans="1:1" s="38" customFormat="1" ht="15.75" thickBot="1" x14ac:dyDescent="0.3">
      <c r="A18" s="40">
        <v>37367</v>
      </c>
    </row>
    <row r="19" spans="1:1" s="38" customFormat="1" ht="15.75" thickBot="1" x14ac:dyDescent="0.3">
      <c r="A19" s="40">
        <v>37377</v>
      </c>
    </row>
    <row r="20" spans="1:1" s="38" customFormat="1" ht="15.75" thickBot="1" x14ac:dyDescent="0.3">
      <c r="A20" s="40">
        <v>37406</v>
      </c>
    </row>
    <row r="21" spans="1:1" s="38" customFormat="1" ht="15.75" thickBot="1" x14ac:dyDescent="0.3">
      <c r="A21" s="40">
        <v>37506</v>
      </c>
    </row>
    <row r="22" spans="1:1" s="38" customFormat="1" ht="15.75" thickBot="1" x14ac:dyDescent="0.3">
      <c r="A22" s="40">
        <v>37541</v>
      </c>
    </row>
    <row r="23" spans="1:1" s="38" customFormat="1" ht="15.75" thickBot="1" x14ac:dyDescent="0.3">
      <c r="A23" s="40">
        <v>37562</v>
      </c>
    </row>
    <row r="24" spans="1:1" s="38" customFormat="1" ht="15.75" thickBot="1" x14ac:dyDescent="0.3">
      <c r="A24" s="40">
        <v>37575</v>
      </c>
    </row>
    <row r="25" spans="1:1" s="38" customFormat="1" ht="15.75" thickBot="1" x14ac:dyDescent="0.3">
      <c r="A25" s="40">
        <v>37615</v>
      </c>
    </row>
    <row r="26" spans="1:1" s="38" customFormat="1" ht="15.75" thickBot="1" x14ac:dyDescent="0.3">
      <c r="A26" s="41">
        <v>37622</v>
      </c>
    </row>
    <row r="27" spans="1:1" s="38" customFormat="1" ht="15.75" thickBot="1" x14ac:dyDescent="0.3">
      <c r="A27" s="37">
        <v>37683</v>
      </c>
    </row>
    <row r="28" spans="1:1" s="38" customFormat="1" ht="15.75" thickBot="1" x14ac:dyDescent="0.3">
      <c r="A28" s="37">
        <v>37684</v>
      </c>
    </row>
    <row r="29" spans="1:1" s="38" customFormat="1" ht="15.75" thickBot="1" x14ac:dyDescent="0.3">
      <c r="A29" s="37">
        <v>37729</v>
      </c>
    </row>
    <row r="30" spans="1:1" s="38" customFormat="1" ht="15.75" thickBot="1" x14ac:dyDescent="0.3">
      <c r="A30" s="37">
        <v>37732</v>
      </c>
    </row>
    <row r="31" spans="1:1" s="38" customFormat="1" ht="15.75" thickBot="1" x14ac:dyDescent="0.3">
      <c r="A31" s="37">
        <v>37742</v>
      </c>
    </row>
    <row r="32" spans="1:1" s="38" customFormat="1" ht="15.75" thickBot="1" x14ac:dyDescent="0.3">
      <c r="A32" s="37">
        <v>37791</v>
      </c>
    </row>
    <row r="33" spans="1:1" s="38" customFormat="1" ht="15.75" thickBot="1" x14ac:dyDescent="0.3">
      <c r="A33" s="37">
        <v>37871</v>
      </c>
    </row>
    <row r="34" spans="1:1" s="38" customFormat="1" ht="15.75" thickBot="1" x14ac:dyDescent="0.3">
      <c r="A34" s="37">
        <v>37906</v>
      </c>
    </row>
    <row r="35" spans="1:1" s="38" customFormat="1" ht="15.75" thickBot="1" x14ac:dyDescent="0.3">
      <c r="A35" s="37">
        <v>37927</v>
      </c>
    </row>
    <row r="36" spans="1:1" s="38" customFormat="1" ht="15.75" thickBot="1" x14ac:dyDescent="0.3">
      <c r="A36" s="37">
        <v>37940</v>
      </c>
    </row>
    <row r="37" spans="1:1" s="38" customFormat="1" ht="15.75" thickBot="1" x14ac:dyDescent="0.3">
      <c r="A37" s="37">
        <v>37980</v>
      </c>
    </row>
    <row r="38" spans="1:1" s="38" customFormat="1" ht="15.75" thickBot="1" x14ac:dyDescent="0.3">
      <c r="A38" s="39">
        <v>37987</v>
      </c>
    </row>
    <row r="39" spans="1:1" s="38" customFormat="1" ht="15.75" thickBot="1" x14ac:dyDescent="0.3">
      <c r="A39" s="40">
        <v>38040</v>
      </c>
    </row>
    <row r="40" spans="1:1" s="38" customFormat="1" ht="15.75" thickBot="1" x14ac:dyDescent="0.3">
      <c r="A40" s="40">
        <v>38041</v>
      </c>
    </row>
    <row r="41" spans="1:1" s="38" customFormat="1" ht="15.75" thickBot="1" x14ac:dyDescent="0.3">
      <c r="A41" s="40">
        <v>38086</v>
      </c>
    </row>
    <row r="42" spans="1:1" s="38" customFormat="1" ht="15.75" thickBot="1" x14ac:dyDescent="0.3">
      <c r="A42" s="40">
        <v>38098</v>
      </c>
    </row>
    <row r="43" spans="1:1" s="38" customFormat="1" ht="15.75" thickBot="1" x14ac:dyDescent="0.3">
      <c r="A43" s="40">
        <v>38108</v>
      </c>
    </row>
    <row r="44" spans="1:1" s="38" customFormat="1" ht="15.75" thickBot="1" x14ac:dyDescent="0.3">
      <c r="A44" s="40">
        <v>38148</v>
      </c>
    </row>
    <row r="45" spans="1:1" s="38" customFormat="1" ht="15.75" thickBot="1" x14ac:dyDescent="0.3">
      <c r="A45" s="40">
        <v>38237</v>
      </c>
    </row>
    <row r="46" spans="1:1" s="38" customFormat="1" ht="15.75" thickBot="1" x14ac:dyDescent="0.3">
      <c r="A46" s="40">
        <v>38272</v>
      </c>
    </row>
    <row r="47" spans="1:1" s="38" customFormat="1" ht="15.75" thickBot="1" x14ac:dyDescent="0.3">
      <c r="A47" s="40">
        <v>38293</v>
      </c>
    </row>
    <row r="48" spans="1:1" s="38" customFormat="1" ht="15.75" thickBot="1" x14ac:dyDescent="0.3">
      <c r="A48" s="40">
        <v>38306</v>
      </c>
    </row>
    <row r="49" spans="1:1" s="38" customFormat="1" ht="15.75" thickBot="1" x14ac:dyDescent="0.3">
      <c r="A49" s="40">
        <v>38346</v>
      </c>
    </row>
    <row r="50" spans="1:1" s="38" customFormat="1" ht="15.75" thickBot="1" x14ac:dyDescent="0.3">
      <c r="A50" s="41">
        <v>38353</v>
      </c>
    </row>
    <row r="51" spans="1:1" s="38" customFormat="1" ht="15.75" thickBot="1" x14ac:dyDescent="0.3">
      <c r="A51" s="37">
        <v>38390</v>
      </c>
    </row>
    <row r="52" spans="1:1" s="38" customFormat="1" ht="15.75" thickBot="1" x14ac:dyDescent="0.3">
      <c r="A52" s="37">
        <v>38391</v>
      </c>
    </row>
    <row r="53" spans="1:1" s="38" customFormat="1" ht="15.75" thickBot="1" x14ac:dyDescent="0.3">
      <c r="A53" s="37">
        <v>38436</v>
      </c>
    </row>
    <row r="54" spans="1:1" s="38" customFormat="1" ht="15.75" thickBot="1" x14ac:dyDescent="0.3">
      <c r="A54" s="37">
        <v>38463</v>
      </c>
    </row>
    <row r="55" spans="1:1" s="38" customFormat="1" ht="15.75" thickBot="1" x14ac:dyDescent="0.3">
      <c r="A55" s="37">
        <v>38473</v>
      </c>
    </row>
    <row r="56" spans="1:1" s="38" customFormat="1" ht="15.75" thickBot="1" x14ac:dyDescent="0.3">
      <c r="A56" s="37">
        <v>38498</v>
      </c>
    </row>
    <row r="57" spans="1:1" s="38" customFormat="1" ht="15.75" thickBot="1" x14ac:dyDescent="0.3">
      <c r="A57" s="37">
        <v>38602</v>
      </c>
    </row>
    <row r="58" spans="1:1" s="38" customFormat="1" ht="15.75" thickBot="1" x14ac:dyDescent="0.3">
      <c r="A58" s="37">
        <v>38637</v>
      </c>
    </row>
    <row r="59" spans="1:1" s="38" customFormat="1" ht="15.75" thickBot="1" x14ac:dyDescent="0.3">
      <c r="A59" s="37">
        <v>38658</v>
      </c>
    </row>
    <row r="60" spans="1:1" s="38" customFormat="1" ht="15.75" thickBot="1" x14ac:dyDescent="0.3">
      <c r="A60" s="37">
        <v>38671</v>
      </c>
    </row>
    <row r="61" spans="1:1" s="38" customFormat="1" ht="15.75" thickBot="1" x14ac:dyDescent="0.3">
      <c r="A61" s="37">
        <v>38711</v>
      </c>
    </row>
    <row r="62" spans="1:1" s="38" customFormat="1" ht="15.75" thickBot="1" x14ac:dyDescent="0.3">
      <c r="A62" s="39">
        <v>38718</v>
      </c>
    </row>
    <row r="63" spans="1:1" s="38" customFormat="1" ht="15.75" thickBot="1" x14ac:dyDescent="0.3">
      <c r="A63" s="40">
        <v>38775</v>
      </c>
    </row>
    <row r="64" spans="1:1" s="38" customFormat="1" ht="15.75" thickBot="1" x14ac:dyDescent="0.3">
      <c r="A64" s="40">
        <v>38776</v>
      </c>
    </row>
    <row r="65" spans="1:1" s="38" customFormat="1" ht="15.75" thickBot="1" x14ac:dyDescent="0.3">
      <c r="A65" s="40">
        <v>38821</v>
      </c>
    </row>
    <row r="66" spans="1:1" s="38" customFormat="1" ht="15.75" thickBot="1" x14ac:dyDescent="0.3">
      <c r="A66" s="40">
        <v>38828</v>
      </c>
    </row>
    <row r="67" spans="1:1" s="38" customFormat="1" ht="15.75" thickBot="1" x14ac:dyDescent="0.3">
      <c r="A67" s="40">
        <v>38838</v>
      </c>
    </row>
    <row r="68" spans="1:1" s="38" customFormat="1" ht="15.75" thickBot="1" x14ac:dyDescent="0.3">
      <c r="A68" s="40">
        <v>38883</v>
      </c>
    </row>
    <row r="69" spans="1:1" s="38" customFormat="1" ht="15.75" thickBot="1" x14ac:dyDescent="0.3">
      <c r="A69" s="40">
        <v>38967</v>
      </c>
    </row>
    <row r="70" spans="1:1" s="38" customFormat="1" ht="15.75" thickBot="1" x14ac:dyDescent="0.3">
      <c r="A70" s="40">
        <v>39002</v>
      </c>
    </row>
    <row r="71" spans="1:1" s="38" customFormat="1" ht="15.75" thickBot="1" x14ac:dyDescent="0.3">
      <c r="A71" s="40">
        <v>39023</v>
      </c>
    </row>
    <row r="72" spans="1:1" s="38" customFormat="1" ht="15.75" thickBot="1" x14ac:dyDescent="0.3">
      <c r="A72" s="40">
        <v>39036</v>
      </c>
    </row>
    <row r="73" spans="1:1" s="38" customFormat="1" ht="15.75" thickBot="1" x14ac:dyDescent="0.3">
      <c r="A73" s="40">
        <v>39076</v>
      </c>
    </row>
    <row r="74" spans="1:1" s="38" customFormat="1" ht="15.75" thickBot="1" x14ac:dyDescent="0.3">
      <c r="A74" s="41">
        <v>39083</v>
      </c>
    </row>
    <row r="75" spans="1:1" s="38" customFormat="1" ht="15.75" thickBot="1" x14ac:dyDescent="0.3">
      <c r="A75" s="37">
        <v>39132</v>
      </c>
    </row>
    <row r="76" spans="1:1" s="38" customFormat="1" ht="15.75" thickBot="1" x14ac:dyDescent="0.3">
      <c r="A76" s="37">
        <v>39133</v>
      </c>
    </row>
    <row r="77" spans="1:1" s="38" customFormat="1" ht="15.75" thickBot="1" x14ac:dyDescent="0.3">
      <c r="A77" s="37">
        <v>39178</v>
      </c>
    </row>
    <row r="78" spans="1:1" s="38" customFormat="1" ht="15.75" thickBot="1" x14ac:dyDescent="0.3">
      <c r="A78" s="37">
        <v>39193</v>
      </c>
    </row>
    <row r="79" spans="1:1" s="38" customFormat="1" ht="15.75" thickBot="1" x14ac:dyDescent="0.3">
      <c r="A79" s="37">
        <v>39203</v>
      </c>
    </row>
    <row r="80" spans="1:1" s="38" customFormat="1" ht="15.75" thickBot="1" x14ac:dyDescent="0.3">
      <c r="A80" s="37">
        <v>39240</v>
      </c>
    </row>
    <row r="81" spans="1:1" s="38" customFormat="1" ht="15.75" thickBot="1" x14ac:dyDescent="0.3">
      <c r="A81" s="37">
        <v>39332</v>
      </c>
    </row>
    <row r="82" spans="1:1" s="38" customFormat="1" ht="15.75" thickBot="1" x14ac:dyDescent="0.3">
      <c r="A82" s="37">
        <v>39367</v>
      </c>
    </row>
    <row r="83" spans="1:1" s="38" customFormat="1" ht="15.75" thickBot="1" x14ac:dyDescent="0.3">
      <c r="A83" s="37">
        <v>39388</v>
      </c>
    </row>
    <row r="84" spans="1:1" s="38" customFormat="1" ht="15.75" thickBot="1" x14ac:dyDescent="0.3">
      <c r="A84" s="37">
        <v>39401</v>
      </c>
    </row>
    <row r="85" spans="1:1" s="38" customFormat="1" ht="15.75" thickBot="1" x14ac:dyDescent="0.3">
      <c r="A85" s="37">
        <v>39441</v>
      </c>
    </row>
    <row r="86" spans="1:1" s="38" customFormat="1" ht="15.75" thickBot="1" x14ac:dyDescent="0.3">
      <c r="A86" s="39">
        <v>39448</v>
      </c>
    </row>
    <row r="87" spans="1:1" s="38" customFormat="1" ht="15.75" thickBot="1" x14ac:dyDescent="0.3">
      <c r="A87" s="40">
        <v>39482</v>
      </c>
    </row>
    <row r="88" spans="1:1" s="38" customFormat="1" ht="15.75" thickBot="1" x14ac:dyDescent="0.3">
      <c r="A88" s="40">
        <v>39483</v>
      </c>
    </row>
    <row r="89" spans="1:1" s="38" customFormat="1" ht="15.75" thickBot="1" x14ac:dyDescent="0.3">
      <c r="A89" s="40">
        <v>39528</v>
      </c>
    </row>
    <row r="90" spans="1:1" s="38" customFormat="1" ht="15.75" thickBot="1" x14ac:dyDescent="0.3">
      <c r="A90" s="40">
        <v>39559</v>
      </c>
    </row>
    <row r="91" spans="1:1" s="38" customFormat="1" ht="15.75" thickBot="1" x14ac:dyDescent="0.3">
      <c r="A91" s="40">
        <v>39569</v>
      </c>
    </row>
    <row r="92" spans="1:1" s="38" customFormat="1" ht="15.75" thickBot="1" x14ac:dyDescent="0.3">
      <c r="A92" s="40">
        <v>39590</v>
      </c>
    </row>
    <row r="93" spans="1:1" s="38" customFormat="1" ht="15.75" thickBot="1" x14ac:dyDescent="0.3">
      <c r="A93" s="40">
        <v>39698</v>
      </c>
    </row>
    <row r="94" spans="1:1" s="38" customFormat="1" ht="15.75" thickBot="1" x14ac:dyDescent="0.3">
      <c r="A94" s="40">
        <v>39733</v>
      </c>
    </row>
    <row r="95" spans="1:1" s="38" customFormat="1" ht="15.75" thickBot="1" x14ac:dyDescent="0.3">
      <c r="A95" s="40">
        <v>39754</v>
      </c>
    </row>
    <row r="96" spans="1:1" s="38" customFormat="1" ht="15.75" thickBot="1" x14ac:dyDescent="0.3">
      <c r="A96" s="40">
        <v>39767</v>
      </c>
    </row>
    <row r="97" spans="1:1" s="38" customFormat="1" ht="15.75" thickBot="1" x14ac:dyDescent="0.3">
      <c r="A97" s="40">
        <v>39807</v>
      </c>
    </row>
    <row r="98" spans="1:1" s="38" customFormat="1" ht="15.75" thickBot="1" x14ac:dyDescent="0.3">
      <c r="A98" s="41">
        <v>39814</v>
      </c>
    </row>
    <row r="99" spans="1:1" s="38" customFormat="1" ht="15.75" thickBot="1" x14ac:dyDescent="0.3">
      <c r="A99" s="37">
        <v>39867</v>
      </c>
    </row>
    <row r="100" spans="1:1" s="38" customFormat="1" ht="15.75" thickBot="1" x14ac:dyDescent="0.3">
      <c r="A100" s="37">
        <v>39868</v>
      </c>
    </row>
    <row r="101" spans="1:1" s="38" customFormat="1" ht="15.75" thickBot="1" x14ac:dyDescent="0.3">
      <c r="A101" s="37">
        <v>39913</v>
      </c>
    </row>
    <row r="102" spans="1:1" s="38" customFormat="1" ht="15.75" thickBot="1" x14ac:dyDescent="0.3">
      <c r="A102" s="37">
        <v>39924</v>
      </c>
    </row>
    <row r="103" spans="1:1" s="38" customFormat="1" ht="15.75" thickBot="1" x14ac:dyDescent="0.3">
      <c r="A103" s="37">
        <v>39934</v>
      </c>
    </row>
    <row r="104" spans="1:1" s="38" customFormat="1" ht="15.75" thickBot="1" x14ac:dyDescent="0.3">
      <c r="A104" s="37">
        <v>39975</v>
      </c>
    </row>
    <row r="105" spans="1:1" s="38" customFormat="1" ht="15.75" thickBot="1" x14ac:dyDescent="0.3">
      <c r="A105" s="37">
        <v>40063</v>
      </c>
    </row>
    <row r="106" spans="1:1" s="38" customFormat="1" ht="15.75" thickBot="1" x14ac:dyDescent="0.3">
      <c r="A106" s="37">
        <v>40098</v>
      </c>
    </row>
    <row r="107" spans="1:1" s="38" customFormat="1" ht="15.75" thickBot="1" x14ac:dyDescent="0.3">
      <c r="A107" s="37">
        <v>40119</v>
      </c>
    </row>
    <row r="108" spans="1:1" s="38" customFormat="1" ht="15.75" thickBot="1" x14ac:dyDescent="0.3">
      <c r="A108" s="37">
        <v>40132</v>
      </c>
    </row>
    <row r="109" spans="1:1" s="38" customFormat="1" ht="15.75" thickBot="1" x14ac:dyDescent="0.3">
      <c r="A109" s="37">
        <v>40172</v>
      </c>
    </row>
    <row r="110" spans="1:1" s="38" customFormat="1" ht="15.75" thickBot="1" x14ac:dyDescent="0.3">
      <c r="A110" s="39">
        <v>40179</v>
      </c>
    </row>
    <row r="111" spans="1:1" s="38" customFormat="1" ht="15.75" thickBot="1" x14ac:dyDescent="0.3">
      <c r="A111" s="40">
        <v>40224</v>
      </c>
    </row>
    <row r="112" spans="1:1" s="38" customFormat="1" ht="15.75" thickBot="1" x14ac:dyDescent="0.3">
      <c r="A112" s="40">
        <v>40225</v>
      </c>
    </row>
    <row r="113" spans="1:1" s="38" customFormat="1" ht="15.75" thickBot="1" x14ac:dyDescent="0.3">
      <c r="A113" s="40">
        <v>40270</v>
      </c>
    </row>
    <row r="114" spans="1:1" s="38" customFormat="1" ht="15.75" thickBot="1" x14ac:dyDescent="0.3">
      <c r="A114" s="40">
        <v>40289</v>
      </c>
    </row>
    <row r="115" spans="1:1" s="38" customFormat="1" ht="15.75" thickBot="1" x14ac:dyDescent="0.3">
      <c r="A115" s="40">
        <v>40299</v>
      </c>
    </row>
    <row r="116" spans="1:1" s="38" customFormat="1" ht="15.75" thickBot="1" x14ac:dyDescent="0.3">
      <c r="A116" s="40">
        <v>40332</v>
      </c>
    </row>
    <row r="117" spans="1:1" s="38" customFormat="1" ht="15.75" thickBot="1" x14ac:dyDescent="0.3">
      <c r="A117" s="40">
        <v>40428</v>
      </c>
    </row>
    <row r="118" spans="1:1" s="38" customFormat="1" ht="15.75" thickBot="1" x14ac:dyDescent="0.3">
      <c r="A118" s="40">
        <v>40463</v>
      </c>
    </row>
    <row r="119" spans="1:1" s="38" customFormat="1" ht="15.75" thickBot="1" x14ac:dyDescent="0.3">
      <c r="A119" s="40">
        <v>40484</v>
      </c>
    </row>
    <row r="120" spans="1:1" s="38" customFormat="1" ht="15.75" thickBot="1" x14ac:dyDescent="0.3">
      <c r="A120" s="40">
        <v>40497</v>
      </c>
    </row>
    <row r="121" spans="1:1" s="38" customFormat="1" ht="15.75" thickBot="1" x14ac:dyDescent="0.3">
      <c r="A121" s="40">
        <v>40537</v>
      </c>
    </row>
    <row r="122" spans="1:1" s="38" customFormat="1" ht="15.75" thickBot="1" x14ac:dyDescent="0.3">
      <c r="A122" s="41">
        <v>40544</v>
      </c>
    </row>
    <row r="123" spans="1:1" s="38" customFormat="1" ht="15.75" thickBot="1" x14ac:dyDescent="0.3">
      <c r="A123" s="37">
        <v>40609</v>
      </c>
    </row>
    <row r="124" spans="1:1" s="38" customFormat="1" ht="15.75" thickBot="1" x14ac:dyDescent="0.3">
      <c r="A124" s="37">
        <v>40610</v>
      </c>
    </row>
    <row r="125" spans="1:1" s="38" customFormat="1" ht="15.75" thickBot="1" x14ac:dyDescent="0.3">
      <c r="A125" s="37">
        <v>40654</v>
      </c>
    </row>
    <row r="126" spans="1:1" s="38" customFormat="1" ht="15.75" thickBot="1" x14ac:dyDescent="0.3">
      <c r="A126" s="37">
        <v>40655</v>
      </c>
    </row>
    <row r="127" spans="1:1" s="38" customFormat="1" ht="15.75" thickBot="1" x14ac:dyDescent="0.3">
      <c r="A127" s="37">
        <v>40664</v>
      </c>
    </row>
    <row r="128" spans="1:1" s="38" customFormat="1" ht="15.75" thickBot="1" x14ac:dyDescent="0.3">
      <c r="A128" s="37">
        <v>40717</v>
      </c>
    </row>
    <row r="129" spans="1:1" s="38" customFormat="1" ht="15.75" thickBot="1" x14ac:dyDescent="0.3">
      <c r="A129" s="37">
        <v>40793</v>
      </c>
    </row>
    <row r="130" spans="1:1" s="38" customFormat="1" ht="15.75" thickBot="1" x14ac:dyDescent="0.3">
      <c r="A130" s="37">
        <v>40828</v>
      </c>
    </row>
    <row r="131" spans="1:1" s="38" customFormat="1" ht="15.75" thickBot="1" x14ac:dyDescent="0.3">
      <c r="A131" s="37">
        <v>40849</v>
      </c>
    </row>
    <row r="132" spans="1:1" s="38" customFormat="1" ht="15.75" thickBot="1" x14ac:dyDescent="0.3">
      <c r="A132" s="37">
        <v>40862</v>
      </c>
    </row>
    <row r="133" spans="1:1" s="38" customFormat="1" ht="15.75" thickBot="1" x14ac:dyDescent="0.3">
      <c r="A133" s="37">
        <v>40902</v>
      </c>
    </row>
    <row r="134" spans="1:1" s="38" customFormat="1" ht="15.75" thickBot="1" x14ac:dyDescent="0.3">
      <c r="A134" s="39">
        <v>40909</v>
      </c>
    </row>
    <row r="135" spans="1:1" s="38" customFormat="1" ht="15.75" thickBot="1" x14ac:dyDescent="0.3">
      <c r="A135" s="40">
        <v>40959</v>
      </c>
    </row>
    <row r="136" spans="1:1" s="38" customFormat="1" ht="15.75" thickBot="1" x14ac:dyDescent="0.3">
      <c r="A136" s="40">
        <v>40960</v>
      </c>
    </row>
    <row r="137" spans="1:1" s="38" customFormat="1" ht="15.75" thickBot="1" x14ac:dyDescent="0.3">
      <c r="A137" s="40">
        <v>41005</v>
      </c>
    </row>
    <row r="138" spans="1:1" s="38" customFormat="1" ht="15.75" thickBot="1" x14ac:dyDescent="0.3">
      <c r="A138" s="40">
        <v>41020</v>
      </c>
    </row>
    <row r="139" spans="1:1" s="38" customFormat="1" ht="15.75" thickBot="1" x14ac:dyDescent="0.3">
      <c r="A139" s="40">
        <v>41030</v>
      </c>
    </row>
    <row r="140" spans="1:1" s="38" customFormat="1" ht="15.75" thickBot="1" x14ac:dyDescent="0.3">
      <c r="A140" s="40">
        <v>41067</v>
      </c>
    </row>
    <row r="141" spans="1:1" s="38" customFormat="1" ht="15.75" thickBot="1" x14ac:dyDescent="0.3">
      <c r="A141" s="40">
        <v>41159</v>
      </c>
    </row>
    <row r="142" spans="1:1" s="38" customFormat="1" ht="15.75" thickBot="1" x14ac:dyDescent="0.3">
      <c r="A142" s="40">
        <v>41194</v>
      </c>
    </row>
    <row r="143" spans="1:1" s="38" customFormat="1" ht="15.75" thickBot="1" x14ac:dyDescent="0.3">
      <c r="A143" s="40">
        <v>41215</v>
      </c>
    </row>
    <row r="144" spans="1:1" s="38" customFormat="1" ht="15.75" thickBot="1" x14ac:dyDescent="0.3">
      <c r="A144" s="40">
        <v>41228</v>
      </c>
    </row>
    <row r="145" spans="1:1" s="38" customFormat="1" ht="15.75" thickBot="1" x14ac:dyDescent="0.3">
      <c r="A145" s="40">
        <v>41268</v>
      </c>
    </row>
    <row r="146" spans="1:1" s="38" customFormat="1" ht="15.75" thickBot="1" x14ac:dyDescent="0.3">
      <c r="A146" s="41">
        <v>41275</v>
      </c>
    </row>
    <row r="147" spans="1:1" s="38" customFormat="1" ht="15.75" thickBot="1" x14ac:dyDescent="0.3">
      <c r="A147" s="37">
        <v>41316</v>
      </c>
    </row>
    <row r="148" spans="1:1" s="38" customFormat="1" ht="15.75" thickBot="1" x14ac:dyDescent="0.3">
      <c r="A148" s="37">
        <v>41317</v>
      </c>
    </row>
    <row r="149" spans="1:1" s="38" customFormat="1" ht="15.75" thickBot="1" x14ac:dyDescent="0.3">
      <c r="A149" s="37">
        <v>41362</v>
      </c>
    </row>
    <row r="150" spans="1:1" s="38" customFormat="1" ht="15.75" thickBot="1" x14ac:dyDescent="0.3">
      <c r="A150" s="37">
        <v>41385</v>
      </c>
    </row>
    <row r="151" spans="1:1" s="38" customFormat="1" ht="15.75" thickBot="1" x14ac:dyDescent="0.3">
      <c r="A151" s="37">
        <v>41395</v>
      </c>
    </row>
    <row r="152" spans="1:1" s="38" customFormat="1" ht="15.75" thickBot="1" x14ac:dyDescent="0.3">
      <c r="A152" s="37">
        <v>41424</v>
      </c>
    </row>
    <row r="153" spans="1:1" s="38" customFormat="1" ht="15.75" thickBot="1" x14ac:dyDescent="0.3">
      <c r="A153" s="37">
        <v>41524</v>
      </c>
    </row>
    <row r="154" spans="1:1" s="38" customFormat="1" ht="15.75" thickBot="1" x14ac:dyDescent="0.3">
      <c r="A154" s="37">
        <v>41559</v>
      </c>
    </row>
    <row r="155" spans="1:1" s="38" customFormat="1" ht="15.75" thickBot="1" x14ac:dyDescent="0.3">
      <c r="A155" s="37">
        <v>41580</v>
      </c>
    </row>
    <row r="156" spans="1:1" s="38" customFormat="1" ht="15.75" thickBot="1" x14ac:dyDescent="0.3">
      <c r="A156" s="37">
        <v>41593</v>
      </c>
    </row>
    <row r="157" spans="1:1" s="38" customFormat="1" ht="15.75" thickBot="1" x14ac:dyDescent="0.3">
      <c r="A157" s="37">
        <v>41633</v>
      </c>
    </row>
    <row r="158" spans="1:1" s="38" customFormat="1" ht="15.75" thickBot="1" x14ac:dyDescent="0.3">
      <c r="A158" s="39">
        <v>41640</v>
      </c>
    </row>
    <row r="159" spans="1:1" s="38" customFormat="1" ht="15.75" thickBot="1" x14ac:dyDescent="0.3">
      <c r="A159" s="40">
        <v>41701</v>
      </c>
    </row>
    <row r="160" spans="1:1" s="38" customFormat="1" ht="15.75" thickBot="1" x14ac:dyDescent="0.3">
      <c r="A160" s="40">
        <v>41702</v>
      </c>
    </row>
    <row r="161" spans="1:1" s="38" customFormat="1" ht="15.75" thickBot="1" x14ac:dyDescent="0.3">
      <c r="A161" s="40">
        <v>41747</v>
      </c>
    </row>
    <row r="162" spans="1:1" s="38" customFormat="1" ht="15.75" thickBot="1" x14ac:dyDescent="0.3">
      <c r="A162" s="40">
        <v>41750</v>
      </c>
    </row>
    <row r="163" spans="1:1" s="38" customFormat="1" ht="15.75" thickBot="1" x14ac:dyDescent="0.3">
      <c r="A163" s="40">
        <v>41760</v>
      </c>
    </row>
    <row r="164" spans="1:1" s="38" customFormat="1" ht="15.75" thickBot="1" x14ac:dyDescent="0.3">
      <c r="A164" s="40">
        <v>41809</v>
      </c>
    </row>
    <row r="165" spans="1:1" s="38" customFormat="1" ht="15.75" thickBot="1" x14ac:dyDescent="0.3">
      <c r="A165" s="40">
        <v>41889</v>
      </c>
    </row>
    <row r="166" spans="1:1" s="38" customFormat="1" ht="15.75" thickBot="1" x14ac:dyDescent="0.3">
      <c r="A166" s="40">
        <v>41924</v>
      </c>
    </row>
    <row r="167" spans="1:1" s="38" customFormat="1" ht="15.75" thickBot="1" x14ac:dyDescent="0.3">
      <c r="A167" s="40">
        <v>41945</v>
      </c>
    </row>
    <row r="168" spans="1:1" s="38" customFormat="1" ht="15.75" thickBot="1" x14ac:dyDescent="0.3">
      <c r="A168" s="40">
        <v>41958</v>
      </c>
    </row>
    <row r="169" spans="1:1" s="38" customFormat="1" ht="15.75" thickBot="1" x14ac:dyDescent="0.3">
      <c r="A169" s="40">
        <v>41998</v>
      </c>
    </row>
    <row r="170" spans="1:1" s="38" customFormat="1" ht="15.75" thickBot="1" x14ac:dyDescent="0.3">
      <c r="A170" s="41">
        <v>42005</v>
      </c>
    </row>
    <row r="171" spans="1:1" s="38" customFormat="1" ht="15.75" thickBot="1" x14ac:dyDescent="0.3">
      <c r="A171" s="37">
        <v>42051</v>
      </c>
    </row>
    <row r="172" spans="1:1" s="38" customFormat="1" ht="15.75" thickBot="1" x14ac:dyDescent="0.3">
      <c r="A172" s="37">
        <v>42052</v>
      </c>
    </row>
    <row r="173" spans="1:1" s="38" customFormat="1" ht="15.75" thickBot="1" x14ac:dyDescent="0.3">
      <c r="A173" s="37">
        <v>42097</v>
      </c>
    </row>
    <row r="174" spans="1:1" s="38" customFormat="1" ht="15.75" thickBot="1" x14ac:dyDescent="0.3">
      <c r="A174" s="37">
        <v>42115</v>
      </c>
    </row>
    <row r="175" spans="1:1" s="38" customFormat="1" ht="15.75" thickBot="1" x14ac:dyDescent="0.3">
      <c r="A175" s="37">
        <v>42125</v>
      </c>
    </row>
    <row r="176" spans="1:1" s="38" customFormat="1" ht="15.75" thickBot="1" x14ac:dyDescent="0.3">
      <c r="A176" s="37">
        <v>42159</v>
      </c>
    </row>
    <row r="177" spans="1:1" s="38" customFormat="1" ht="15.75" thickBot="1" x14ac:dyDescent="0.3">
      <c r="A177" s="37">
        <v>42254</v>
      </c>
    </row>
    <row r="178" spans="1:1" s="38" customFormat="1" ht="15.75" thickBot="1" x14ac:dyDescent="0.3">
      <c r="A178" s="37">
        <v>42289</v>
      </c>
    </row>
    <row r="179" spans="1:1" s="38" customFormat="1" ht="15.75" thickBot="1" x14ac:dyDescent="0.3">
      <c r="A179" s="37">
        <v>42310</v>
      </c>
    </row>
    <row r="180" spans="1:1" s="38" customFormat="1" ht="15.75" thickBot="1" x14ac:dyDescent="0.3">
      <c r="A180" s="37">
        <v>42323</v>
      </c>
    </row>
    <row r="181" spans="1:1" s="38" customFormat="1" ht="15.75" thickBot="1" x14ac:dyDescent="0.3">
      <c r="A181" s="37">
        <v>42363</v>
      </c>
    </row>
    <row r="182" spans="1:1" s="38" customFormat="1" ht="15.75" thickBot="1" x14ac:dyDescent="0.3">
      <c r="A182" s="39">
        <v>42370</v>
      </c>
    </row>
    <row r="183" spans="1:1" s="38" customFormat="1" ht="15.75" thickBot="1" x14ac:dyDescent="0.3">
      <c r="A183" s="40">
        <v>42408</v>
      </c>
    </row>
    <row r="184" spans="1:1" s="38" customFormat="1" ht="15.75" thickBot="1" x14ac:dyDescent="0.3">
      <c r="A184" s="40">
        <v>42409</v>
      </c>
    </row>
    <row r="185" spans="1:1" s="38" customFormat="1" ht="15.75" thickBot="1" x14ac:dyDescent="0.3">
      <c r="A185" s="40">
        <v>42454</v>
      </c>
    </row>
    <row r="186" spans="1:1" s="38" customFormat="1" ht="15.75" thickBot="1" x14ac:dyDescent="0.3">
      <c r="A186" s="40">
        <v>42481</v>
      </c>
    </row>
    <row r="187" spans="1:1" s="38" customFormat="1" ht="15.75" thickBot="1" x14ac:dyDescent="0.3">
      <c r="A187" s="40">
        <v>42491</v>
      </c>
    </row>
    <row r="188" spans="1:1" s="38" customFormat="1" ht="15.75" thickBot="1" x14ac:dyDescent="0.3">
      <c r="A188" s="40">
        <v>42516</v>
      </c>
    </row>
    <row r="189" spans="1:1" s="38" customFormat="1" ht="15.75" thickBot="1" x14ac:dyDescent="0.3">
      <c r="A189" s="40">
        <v>42620</v>
      </c>
    </row>
    <row r="190" spans="1:1" s="38" customFormat="1" ht="15.75" thickBot="1" x14ac:dyDescent="0.3">
      <c r="A190" s="40">
        <v>42655</v>
      </c>
    </row>
    <row r="191" spans="1:1" s="38" customFormat="1" ht="15.75" thickBot="1" x14ac:dyDescent="0.3">
      <c r="A191" s="40">
        <v>42676</v>
      </c>
    </row>
    <row r="192" spans="1:1" s="38" customFormat="1" ht="15.75" thickBot="1" x14ac:dyDescent="0.3">
      <c r="A192" s="40">
        <v>42689</v>
      </c>
    </row>
    <row r="193" spans="1:1" s="38" customFormat="1" ht="15.75" thickBot="1" x14ac:dyDescent="0.3">
      <c r="A193" s="40">
        <v>42729</v>
      </c>
    </row>
    <row r="194" spans="1:1" s="38" customFormat="1" ht="15.75" thickBot="1" x14ac:dyDescent="0.3">
      <c r="A194" s="41">
        <v>42736</v>
      </c>
    </row>
    <row r="195" spans="1:1" s="38" customFormat="1" ht="15.75" thickBot="1" x14ac:dyDescent="0.3">
      <c r="A195" s="37">
        <v>42793</v>
      </c>
    </row>
    <row r="196" spans="1:1" s="38" customFormat="1" ht="15.75" thickBot="1" x14ac:dyDescent="0.3">
      <c r="A196" s="37">
        <v>42794</v>
      </c>
    </row>
    <row r="197" spans="1:1" s="38" customFormat="1" ht="15.75" thickBot="1" x14ac:dyDescent="0.3">
      <c r="A197" s="37">
        <v>42839</v>
      </c>
    </row>
    <row r="198" spans="1:1" s="38" customFormat="1" ht="15.75" thickBot="1" x14ac:dyDescent="0.3">
      <c r="A198" s="37">
        <v>42846</v>
      </c>
    </row>
    <row r="199" spans="1:1" s="38" customFormat="1" ht="15.75" thickBot="1" x14ac:dyDescent="0.3">
      <c r="A199" s="37">
        <v>42856</v>
      </c>
    </row>
    <row r="200" spans="1:1" s="38" customFormat="1" ht="15.75" thickBot="1" x14ac:dyDescent="0.3">
      <c r="A200" s="37">
        <v>42901</v>
      </c>
    </row>
    <row r="201" spans="1:1" s="38" customFormat="1" ht="15.75" thickBot="1" x14ac:dyDescent="0.3">
      <c r="A201" s="37">
        <v>42985</v>
      </c>
    </row>
    <row r="202" spans="1:1" s="38" customFormat="1" ht="15.75" thickBot="1" x14ac:dyDescent="0.3">
      <c r="A202" s="37">
        <v>43020</v>
      </c>
    </row>
    <row r="203" spans="1:1" s="38" customFormat="1" ht="15.75" thickBot="1" x14ac:dyDescent="0.3">
      <c r="A203" s="37">
        <v>43041</v>
      </c>
    </row>
    <row r="204" spans="1:1" s="38" customFormat="1" ht="15.75" thickBot="1" x14ac:dyDescent="0.3">
      <c r="A204" s="37">
        <v>43054</v>
      </c>
    </row>
    <row r="205" spans="1:1" s="38" customFormat="1" ht="15.75" thickBot="1" x14ac:dyDescent="0.3">
      <c r="A205" s="37">
        <v>43094</v>
      </c>
    </row>
    <row r="206" spans="1:1" s="38" customFormat="1" ht="15.75" thickBot="1" x14ac:dyDescent="0.3">
      <c r="A206" s="39">
        <v>43101</v>
      </c>
    </row>
    <row r="207" spans="1:1" s="38" customFormat="1" ht="15.75" thickBot="1" x14ac:dyDescent="0.3">
      <c r="A207" s="40">
        <v>43143</v>
      </c>
    </row>
    <row r="208" spans="1:1" s="38" customFormat="1" ht="15.75" thickBot="1" x14ac:dyDescent="0.3">
      <c r="A208" s="40">
        <v>43144</v>
      </c>
    </row>
    <row r="209" spans="1:1" s="38" customFormat="1" ht="15.75" thickBot="1" x14ac:dyDescent="0.3">
      <c r="A209" s="40">
        <v>43189</v>
      </c>
    </row>
    <row r="210" spans="1:1" s="38" customFormat="1" ht="15.75" thickBot="1" x14ac:dyDescent="0.3">
      <c r="A210" s="40">
        <v>43211</v>
      </c>
    </row>
    <row r="211" spans="1:1" s="38" customFormat="1" ht="15.75" thickBot="1" x14ac:dyDescent="0.3">
      <c r="A211" s="40">
        <v>43221</v>
      </c>
    </row>
    <row r="212" spans="1:1" s="38" customFormat="1" ht="15.75" thickBot="1" x14ac:dyDescent="0.3">
      <c r="A212" s="40">
        <v>43251</v>
      </c>
    </row>
    <row r="213" spans="1:1" s="38" customFormat="1" ht="15.75" thickBot="1" x14ac:dyDescent="0.3">
      <c r="A213" s="40">
        <v>43350</v>
      </c>
    </row>
    <row r="214" spans="1:1" s="38" customFormat="1" ht="15.75" thickBot="1" x14ac:dyDescent="0.3">
      <c r="A214" s="40">
        <v>43385</v>
      </c>
    </row>
    <row r="215" spans="1:1" s="38" customFormat="1" ht="15.75" thickBot="1" x14ac:dyDescent="0.3">
      <c r="A215" s="40">
        <v>43406</v>
      </c>
    </row>
    <row r="216" spans="1:1" s="38" customFormat="1" ht="15.75" thickBot="1" x14ac:dyDescent="0.3">
      <c r="A216" s="40">
        <v>43419</v>
      </c>
    </row>
    <row r="217" spans="1:1" s="38" customFormat="1" ht="15.75" thickBot="1" x14ac:dyDescent="0.3">
      <c r="A217" s="40">
        <v>43459</v>
      </c>
    </row>
    <row r="218" spans="1:1" s="38" customFormat="1" ht="15.75" thickBot="1" x14ac:dyDescent="0.3">
      <c r="A218" s="41">
        <v>43466</v>
      </c>
    </row>
    <row r="219" spans="1:1" s="38" customFormat="1" ht="15.75" thickBot="1" x14ac:dyDescent="0.3">
      <c r="A219" s="37">
        <v>43528</v>
      </c>
    </row>
    <row r="220" spans="1:1" s="38" customFormat="1" ht="15.75" thickBot="1" x14ac:dyDescent="0.3">
      <c r="A220" s="37">
        <v>43529</v>
      </c>
    </row>
    <row r="221" spans="1:1" s="38" customFormat="1" ht="15.75" thickBot="1" x14ac:dyDescent="0.3">
      <c r="A221" s="37">
        <v>43574</v>
      </c>
    </row>
    <row r="222" spans="1:1" s="38" customFormat="1" ht="15.75" thickBot="1" x14ac:dyDescent="0.3">
      <c r="A222" s="37">
        <v>43576</v>
      </c>
    </row>
    <row r="223" spans="1:1" s="38" customFormat="1" ht="15.75" thickBot="1" x14ac:dyDescent="0.3">
      <c r="A223" s="37">
        <v>43586</v>
      </c>
    </row>
    <row r="224" spans="1:1" s="38" customFormat="1" ht="15.75" thickBot="1" x14ac:dyDescent="0.3">
      <c r="A224" s="37">
        <v>43636</v>
      </c>
    </row>
    <row r="225" spans="1:1" s="38" customFormat="1" ht="15.75" thickBot="1" x14ac:dyDescent="0.3">
      <c r="A225" s="37">
        <v>43715</v>
      </c>
    </row>
    <row r="226" spans="1:1" s="38" customFormat="1" ht="15.75" thickBot="1" x14ac:dyDescent="0.3">
      <c r="A226" s="37">
        <v>43750</v>
      </c>
    </row>
    <row r="227" spans="1:1" s="38" customFormat="1" ht="15.75" thickBot="1" x14ac:dyDescent="0.3">
      <c r="A227" s="37">
        <v>43771</v>
      </c>
    </row>
    <row r="228" spans="1:1" s="38" customFormat="1" ht="15.75" thickBot="1" x14ac:dyDescent="0.3">
      <c r="A228" s="37">
        <v>43784</v>
      </c>
    </row>
    <row r="229" spans="1:1" s="38" customFormat="1" ht="15.75" thickBot="1" x14ac:dyDescent="0.3">
      <c r="A229" s="37">
        <v>43824</v>
      </c>
    </row>
    <row r="230" spans="1:1" s="38" customFormat="1" ht="15.75" thickBot="1" x14ac:dyDescent="0.3">
      <c r="A230" s="39">
        <v>43831</v>
      </c>
    </row>
    <row r="231" spans="1:1" s="38" customFormat="1" ht="15.75" thickBot="1" x14ac:dyDescent="0.3">
      <c r="A231" s="40">
        <v>43885</v>
      </c>
    </row>
    <row r="232" spans="1:1" s="38" customFormat="1" ht="15.75" thickBot="1" x14ac:dyDescent="0.3">
      <c r="A232" s="40">
        <v>43886</v>
      </c>
    </row>
    <row r="233" spans="1:1" s="38" customFormat="1" ht="15.75" thickBot="1" x14ac:dyDescent="0.3">
      <c r="A233" s="40">
        <v>43931</v>
      </c>
    </row>
    <row r="234" spans="1:1" s="38" customFormat="1" ht="15.75" thickBot="1" x14ac:dyDescent="0.3">
      <c r="A234" s="40">
        <v>43942</v>
      </c>
    </row>
    <row r="235" spans="1:1" s="38" customFormat="1" ht="15.75" thickBot="1" x14ac:dyDescent="0.3">
      <c r="A235" s="40">
        <v>43952</v>
      </c>
    </row>
    <row r="236" spans="1:1" s="38" customFormat="1" ht="15.75" thickBot="1" x14ac:dyDescent="0.3">
      <c r="A236" s="40">
        <v>43993</v>
      </c>
    </row>
    <row r="237" spans="1:1" s="38" customFormat="1" ht="15.75" thickBot="1" x14ac:dyDescent="0.3">
      <c r="A237" s="40">
        <v>44081</v>
      </c>
    </row>
    <row r="238" spans="1:1" s="38" customFormat="1" ht="15.75" thickBot="1" x14ac:dyDescent="0.3">
      <c r="A238" s="40">
        <v>44116</v>
      </c>
    </row>
    <row r="239" spans="1:1" s="38" customFormat="1" ht="15.75" thickBot="1" x14ac:dyDescent="0.3">
      <c r="A239" s="40">
        <v>44137</v>
      </c>
    </row>
    <row r="240" spans="1:1" s="38" customFormat="1" ht="15.75" thickBot="1" x14ac:dyDescent="0.3">
      <c r="A240" s="40">
        <v>44150</v>
      </c>
    </row>
    <row r="241" spans="1:1" s="38" customFormat="1" ht="15.75" thickBot="1" x14ac:dyDescent="0.3">
      <c r="A241" s="40">
        <v>44190</v>
      </c>
    </row>
    <row r="242" spans="1:1" s="38" customFormat="1" ht="15.75" thickBot="1" x14ac:dyDescent="0.3">
      <c r="A242" s="41">
        <v>44197</v>
      </c>
    </row>
    <row r="243" spans="1:1" s="38" customFormat="1" ht="15.75" thickBot="1" x14ac:dyDescent="0.3">
      <c r="A243" s="37">
        <v>44242</v>
      </c>
    </row>
    <row r="244" spans="1:1" s="38" customFormat="1" ht="15.75" thickBot="1" x14ac:dyDescent="0.3">
      <c r="A244" s="37">
        <v>44243</v>
      </c>
    </row>
    <row r="245" spans="1:1" s="38" customFormat="1" ht="15.75" thickBot="1" x14ac:dyDescent="0.3">
      <c r="A245" s="37">
        <v>44288</v>
      </c>
    </row>
    <row r="246" spans="1:1" s="38" customFormat="1" ht="15.75" thickBot="1" x14ac:dyDescent="0.3">
      <c r="A246" s="37">
        <v>44307</v>
      </c>
    </row>
    <row r="247" spans="1:1" s="38" customFormat="1" ht="15.75" thickBot="1" x14ac:dyDescent="0.3">
      <c r="A247" s="37">
        <v>44317</v>
      </c>
    </row>
    <row r="248" spans="1:1" s="38" customFormat="1" ht="15.75" thickBot="1" x14ac:dyDescent="0.3">
      <c r="A248" s="37">
        <v>44350</v>
      </c>
    </row>
    <row r="249" spans="1:1" s="38" customFormat="1" ht="15.75" thickBot="1" x14ac:dyDescent="0.3">
      <c r="A249" s="37">
        <v>44446</v>
      </c>
    </row>
    <row r="250" spans="1:1" s="38" customFormat="1" ht="15.75" thickBot="1" x14ac:dyDescent="0.3">
      <c r="A250" s="37">
        <v>44481</v>
      </c>
    </row>
    <row r="251" spans="1:1" s="38" customFormat="1" ht="15.75" thickBot="1" x14ac:dyDescent="0.3">
      <c r="A251" s="37">
        <v>44502</v>
      </c>
    </row>
    <row r="252" spans="1:1" s="38" customFormat="1" ht="15.75" thickBot="1" x14ac:dyDescent="0.3">
      <c r="A252" s="37">
        <v>44515</v>
      </c>
    </row>
    <row r="253" spans="1:1" s="38" customFormat="1" ht="15.75" thickBot="1" x14ac:dyDescent="0.3">
      <c r="A253" s="37">
        <v>44555</v>
      </c>
    </row>
    <row r="254" spans="1:1" s="38" customFormat="1" ht="15.75" thickBot="1" x14ac:dyDescent="0.3">
      <c r="A254" s="39">
        <v>44562</v>
      </c>
    </row>
    <row r="255" spans="1:1" s="38" customFormat="1" ht="15.75" thickBot="1" x14ac:dyDescent="0.3">
      <c r="A255" s="40">
        <v>44620</v>
      </c>
    </row>
    <row r="256" spans="1:1" s="38" customFormat="1" ht="15.75" thickBot="1" x14ac:dyDescent="0.3">
      <c r="A256" s="40">
        <v>44621</v>
      </c>
    </row>
    <row r="257" spans="1:1" s="38" customFormat="1" ht="15.75" thickBot="1" x14ac:dyDescent="0.3">
      <c r="A257" s="40">
        <v>44666</v>
      </c>
    </row>
    <row r="258" spans="1:1" s="38" customFormat="1" ht="15.75" thickBot="1" x14ac:dyDescent="0.3">
      <c r="A258" s="40">
        <v>44672</v>
      </c>
    </row>
    <row r="259" spans="1:1" s="38" customFormat="1" ht="15.75" thickBot="1" x14ac:dyDescent="0.3">
      <c r="A259" s="40">
        <v>44682</v>
      </c>
    </row>
    <row r="260" spans="1:1" s="38" customFormat="1" ht="15.75" thickBot="1" x14ac:dyDescent="0.3">
      <c r="A260" s="40">
        <v>44728</v>
      </c>
    </row>
    <row r="261" spans="1:1" s="38" customFormat="1" ht="15.75" thickBot="1" x14ac:dyDescent="0.3">
      <c r="A261" s="40">
        <v>44811</v>
      </c>
    </row>
    <row r="262" spans="1:1" s="38" customFormat="1" ht="15.75" thickBot="1" x14ac:dyDescent="0.3">
      <c r="A262" s="40">
        <v>44846</v>
      </c>
    </row>
    <row r="263" spans="1:1" s="38" customFormat="1" ht="15.75" thickBot="1" x14ac:dyDescent="0.3">
      <c r="A263" s="40">
        <v>44867</v>
      </c>
    </row>
    <row r="264" spans="1:1" s="38" customFormat="1" ht="15.75" thickBot="1" x14ac:dyDescent="0.3">
      <c r="A264" s="40">
        <v>44880</v>
      </c>
    </row>
    <row r="265" spans="1:1" s="38" customFormat="1" ht="15.75" thickBot="1" x14ac:dyDescent="0.3">
      <c r="A265" s="40">
        <v>44920</v>
      </c>
    </row>
    <row r="266" spans="1:1" s="38" customFormat="1" ht="15.75" thickBot="1" x14ac:dyDescent="0.3">
      <c r="A266" s="41">
        <v>44927</v>
      </c>
    </row>
    <row r="267" spans="1:1" s="38" customFormat="1" ht="15.75" thickBot="1" x14ac:dyDescent="0.3">
      <c r="A267" s="37">
        <v>44977</v>
      </c>
    </row>
    <row r="268" spans="1:1" s="38" customFormat="1" ht="15.75" thickBot="1" x14ac:dyDescent="0.3">
      <c r="A268" s="37">
        <v>44978</v>
      </c>
    </row>
    <row r="269" spans="1:1" s="38" customFormat="1" ht="15.75" thickBot="1" x14ac:dyDescent="0.3">
      <c r="A269" s="37">
        <v>45023</v>
      </c>
    </row>
    <row r="270" spans="1:1" s="38" customFormat="1" ht="15.75" thickBot="1" x14ac:dyDescent="0.3">
      <c r="A270" s="37">
        <v>45037</v>
      </c>
    </row>
    <row r="271" spans="1:1" s="38" customFormat="1" ht="15.75" thickBot="1" x14ac:dyDescent="0.3">
      <c r="A271" s="37">
        <v>45047</v>
      </c>
    </row>
    <row r="272" spans="1:1" s="38" customFormat="1" ht="15.75" thickBot="1" x14ac:dyDescent="0.3">
      <c r="A272" s="37">
        <v>45085</v>
      </c>
    </row>
    <row r="273" spans="1:1" s="38" customFormat="1" ht="15.75" thickBot="1" x14ac:dyDescent="0.3">
      <c r="A273" s="37">
        <v>45176</v>
      </c>
    </row>
    <row r="274" spans="1:1" s="38" customFormat="1" ht="15.75" thickBot="1" x14ac:dyDescent="0.3">
      <c r="A274" s="37">
        <v>45211</v>
      </c>
    </row>
    <row r="275" spans="1:1" s="38" customFormat="1" ht="15.75" thickBot="1" x14ac:dyDescent="0.3">
      <c r="A275" s="37">
        <v>45232</v>
      </c>
    </row>
    <row r="276" spans="1:1" s="38" customFormat="1" ht="15.75" thickBot="1" x14ac:dyDescent="0.3">
      <c r="A276" s="37">
        <v>45245</v>
      </c>
    </row>
    <row r="277" spans="1:1" s="38" customFormat="1" ht="15.75" thickBot="1" x14ac:dyDescent="0.3">
      <c r="A277" s="37">
        <v>45285</v>
      </c>
    </row>
    <row r="278" spans="1:1" s="38" customFormat="1" ht="15.75" thickBot="1" x14ac:dyDescent="0.3">
      <c r="A278" s="39">
        <v>45292</v>
      </c>
    </row>
    <row r="279" spans="1:1" s="38" customFormat="1" ht="15.75" thickBot="1" x14ac:dyDescent="0.3">
      <c r="A279" s="40">
        <v>45334</v>
      </c>
    </row>
    <row r="280" spans="1:1" s="38" customFormat="1" ht="15.75" thickBot="1" x14ac:dyDescent="0.3">
      <c r="A280" s="40">
        <v>45335</v>
      </c>
    </row>
    <row r="281" spans="1:1" s="38" customFormat="1" ht="15.75" thickBot="1" x14ac:dyDescent="0.3">
      <c r="A281" s="40">
        <v>45380</v>
      </c>
    </row>
    <row r="282" spans="1:1" s="38" customFormat="1" ht="15.75" thickBot="1" x14ac:dyDescent="0.3">
      <c r="A282" s="40">
        <v>45403</v>
      </c>
    </row>
    <row r="283" spans="1:1" s="38" customFormat="1" ht="15.75" thickBot="1" x14ac:dyDescent="0.3">
      <c r="A283" s="40">
        <v>45413</v>
      </c>
    </row>
    <row r="284" spans="1:1" s="38" customFormat="1" ht="15.75" thickBot="1" x14ac:dyDescent="0.3">
      <c r="A284" s="40">
        <v>45442</v>
      </c>
    </row>
    <row r="285" spans="1:1" s="38" customFormat="1" ht="15.75" thickBot="1" x14ac:dyDescent="0.3">
      <c r="A285" s="40">
        <v>45542</v>
      </c>
    </row>
    <row r="286" spans="1:1" s="38" customFormat="1" ht="15.75" thickBot="1" x14ac:dyDescent="0.3">
      <c r="A286" s="40">
        <v>45577</v>
      </c>
    </row>
    <row r="287" spans="1:1" s="38" customFormat="1" ht="15.75" thickBot="1" x14ac:dyDescent="0.3">
      <c r="A287" s="40">
        <v>45598</v>
      </c>
    </row>
    <row r="288" spans="1:1" s="38" customFormat="1" ht="15.75" thickBot="1" x14ac:dyDescent="0.3">
      <c r="A288" s="40">
        <v>45611</v>
      </c>
    </row>
    <row r="289" spans="1:1" s="38" customFormat="1" ht="15.75" thickBot="1" x14ac:dyDescent="0.3">
      <c r="A289" s="40">
        <v>45651</v>
      </c>
    </row>
    <row r="290" spans="1:1" s="38" customFormat="1" ht="15.75" thickBot="1" x14ac:dyDescent="0.3">
      <c r="A290" s="41">
        <v>45658</v>
      </c>
    </row>
    <row r="291" spans="1:1" s="38" customFormat="1" ht="15.75" thickBot="1" x14ac:dyDescent="0.3">
      <c r="A291" s="37">
        <v>45719</v>
      </c>
    </row>
    <row r="292" spans="1:1" s="38" customFormat="1" ht="15.75" thickBot="1" x14ac:dyDescent="0.3">
      <c r="A292" s="37">
        <v>45720</v>
      </c>
    </row>
    <row r="293" spans="1:1" s="38" customFormat="1" ht="15.75" thickBot="1" x14ac:dyDescent="0.3">
      <c r="A293" s="37">
        <v>45765</v>
      </c>
    </row>
    <row r="294" spans="1:1" s="38" customFormat="1" ht="15.75" thickBot="1" x14ac:dyDescent="0.3">
      <c r="A294" s="37">
        <v>45768</v>
      </c>
    </row>
    <row r="295" spans="1:1" s="38" customFormat="1" ht="15.75" thickBot="1" x14ac:dyDescent="0.3">
      <c r="A295" s="37">
        <v>45778</v>
      </c>
    </row>
    <row r="296" spans="1:1" s="38" customFormat="1" ht="15.75" thickBot="1" x14ac:dyDescent="0.3">
      <c r="A296" s="37">
        <v>45827</v>
      </c>
    </row>
    <row r="297" spans="1:1" s="38" customFormat="1" ht="15.75" thickBot="1" x14ac:dyDescent="0.3">
      <c r="A297" s="37">
        <v>45907</v>
      </c>
    </row>
    <row r="298" spans="1:1" s="38" customFormat="1" ht="15.75" thickBot="1" x14ac:dyDescent="0.3">
      <c r="A298" s="37">
        <v>45942</v>
      </c>
    </row>
    <row r="299" spans="1:1" s="38" customFormat="1" ht="15.75" thickBot="1" x14ac:dyDescent="0.3">
      <c r="A299" s="37">
        <v>45963</v>
      </c>
    </row>
    <row r="300" spans="1:1" s="38" customFormat="1" ht="15.75" thickBot="1" x14ac:dyDescent="0.3">
      <c r="A300" s="37">
        <v>45976</v>
      </c>
    </row>
    <row r="301" spans="1:1" s="38" customFormat="1" ht="15.75" thickBot="1" x14ac:dyDescent="0.3">
      <c r="A301" s="37">
        <v>46016</v>
      </c>
    </row>
    <row r="302" spans="1:1" s="38" customFormat="1" ht="15.75" thickBot="1" x14ac:dyDescent="0.3">
      <c r="A302" s="39">
        <v>46023</v>
      </c>
    </row>
    <row r="303" spans="1:1" s="38" customFormat="1" ht="15.75" thickBot="1" x14ac:dyDescent="0.3">
      <c r="A303" s="40">
        <v>46069</v>
      </c>
    </row>
    <row r="304" spans="1:1" s="38" customFormat="1" ht="15.75" thickBot="1" x14ac:dyDescent="0.3">
      <c r="A304" s="40">
        <v>46070</v>
      </c>
    </row>
    <row r="305" spans="1:1" s="38" customFormat="1" ht="15.75" thickBot="1" x14ac:dyDescent="0.3">
      <c r="A305" s="40">
        <v>46115</v>
      </c>
    </row>
    <row r="306" spans="1:1" s="38" customFormat="1" ht="15.75" thickBot="1" x14ac:dyDescent="0.3">
      <c r="A306" s="40">
        <v>46133</v>
      </c>
    </row>
    <row r="307" spans="1:1" s="38" customFormat="1" ht="15.75" thickBot="1" x14ac:dyDescent="0.3">
      <c r="A307" s="40">
        <v>46143</v>
      </c>
    </row>
    <row r="308" spans="1:1" s="38" customFormat="1" ht="15.75" thickBot="1" x14ac:dyDescent="0.3">
      <c r="A308" s="40">
        <v>46177</v>
      </c>
    </row>
    <row r="309" spans="1:1" s="38" customFormat="1" ht="15.75" thickBot="1" x14ac:dyDescent="0.3">
      <c r="A309" s="40">
        <v>46272</v>
      </c>
    </row>
    <row r="310" spans="1:1" s="38" customFormat="1" ht="15.75" thickBot="1" x14ac:dyDescent="0.3">
      <c r="A310" s="40">
        <v>46307</v>
      </c>
    </row>
    <row r="311" spans="1:1" s="38" customFormat="1" ht="15.75" thickBot="1" x14ac:dyDescent="0.3">
      <c r="A311" s="40">
        <v>46328</v>
      </c>
    </row>
    <row r="312" spans="1:1" s="38" customFormat="1" ht="15.75" thickBot="1" x14ac:dyDescent="0.3">
      <c r="A312" s="40">
        <v>46341</v>
      </c>
    </row>
    <row r="313" spans="1:1" s="38" customFormat="1" ht="15.75" thickBot="1" x14ac:dyDescent="0.3">
      <c r="A313" s="40">
        <v>46381</v>
      </c>
    </row>
    <row r="314" spans="1:1" s="38" customFormat="1" ht="15.75" thickBot="1" x14ac:dyDescent="0.3">
      <c r="A314" s="41">
        <v>46388</v>
      </c>
    </row>
    <row r="315" spans="1:1" s="38" customFormat="1" ht="15.75" thickBot="1" x14ac:dyDescent="0.3">
      <c r="A315" s="37">
        <v>46426</v>
      </c>
    </row>
    <row r="316" spans="1:1" s="38" customFormat="1" ht="15.75" thickBot="1" x14ac:dyDescent="0.3">
      <c r="A316" s="37">
        <v>46427</v>
      </c>
    </row>
    <row r="317" spans="1:1" s="38" customFormat="1" ht="15.75" thickBot="1" x14ac:dyDescent="0.3">
      <c r="A317" s="37">
        <v>46472</v>
      </c>
    </row>
    <row r="318" spans="1:1" s="38" customFormat="1" ht="15.75" thickBot="1" x14ac:dyDescent="0.3">
      <c r="A318" s="37">
        <v>46498</v>
      </c>
    </row>
    <row r="319" spans="1:1" s="38" customFormat="1" ht="15.75" thickBot="1" x14ac:dyDescent="0.3">
      <c r="A319" s="37">
        <v>46508</v>
      </c>
    </row>
    <row r="320" spans="1:1" s="38" customFormat="1" ht="15.75" thickBot="1" x14ac:dyDescent="0.3">
      <c r="A320" s="37">
        <v>46534</v>
      </c>
    </row>
    <row r="321" spans="1:1" s="38" customFormat="1" ht="15.75" thickBot="1" x14ac:dyDescent="0.3">
      <c r="A321" s="37">
        <v>46637</v>
      </c>
    </row>
    <row r="322" spans="1:1" s="38" customFormat="1" ht="15.75" thickBot="1" x14ac:dyDescent="0.3">
      <c r="A322" s="37">
        <v>46672</v>
      </c>
    </row>
    <row r="323" spans="1:1" s="38" customFormat="1" ht="15.75" thickBot="1" x14ac:dyDescent="0.3">
      <c r="A323" s="37">
        <v>46693</v>
      </c>
    </row>
    <row r="324" spans="1:1" s="38" customFormat="1" ht="15.75" thickBot="1" x14ac:dyDescent="0.3">
      <c r="A324" s="37">
        <v>46706</v>
      </c>
    </row>
    <row r="325" spans="1:1" s="38" customFormat="1" ht="15.75" thickBot="1" x14ac:dyDescent="0.3">
      <c r="A325" s="37">
        <v>46746</v>
      </c>
    </row>
    <row r="326" spans="1:1" s="38" customFormat="1" ht="15.75" thickBot="1" x14ac:dyDescent="0.3">
      <c r="A326" s="39">
        <v>46753</v>
      </c>
    </row>
    <row r="327" spans="1:1" s="38" customFormat="1" ht="15.75" thickBot="1" x14ac:dyDescent="0.3">
      <c r="A327" s="40">
        <v>46811</v>
      </c>
    </row>
    <row r="328" spans="1:1" s="38" customFormat="1" ht="15.75" thickBot="1" x14ac:dyDescent="0.3">
      <c r="A328" s="40">
        <v>46812</v>
      </c>
    </row>
    <row r="329" spans="1:1" s="38" customFormat="1" ht="15.75" thickBot="1" x14ac:dyDescent="0.3">
      <c r="A329" s="40">
        <v>46857</v>
      </c>
    </row>
    <row r="330" spans="1:1" s="38" customFormat="1" ht="15.75" thickBot="1" x14ac:dyDescent="0.3">
      <c r="A330" s="40">
        <v>46864</v>
      </c>
    </row>
    <row r="331" spans="1:1" s="38" customFormat="1" ht="15.75" thickBot="1" x14ac:dyDescent="0.3">
      <c r="A331" s="40">
        <v>46874</v>
      </c>
    </row>
    <row r="332" spans="1:1" s="38" customFormat="1" ht="15.75" thickBot="1" x14ac:dyDescent="0.3">
      <c r="A332" s="40">
        <v>46919</v>
      </c>
    </row>
    <row r="333" spans="1:1" s="38" customFormat="1" ht="15.75" thickBot="1" x14ac:dyDescent="0.3">
      <c r="A333" s="40">
        <v>47003</v>
      </c>
    </row>
    <row r="334" spans="1:1" s="38" customFormat="1" ht="15.75" thickBot="1" x14ac:dyDescent="0.3">
      <c r="A334" s="40">
        <v>47038</v>
      </c>
    </row>
    <row r="335" spans="1:1" s="38" customFormat="1" ht="15.75" thickBot="1" x14ac:dyDescent="0.3">
      <c r="A335" s="40">
        <v>47059</v>
      </c>
    </row>
    <row r="336" spans="1:1" s="38" customFormat="1" ht="15.75" thickBot="1" x14ac:dyDescent="0.3">
      <c r="A336" s="40">
        <v>47072</v>
      </c>
    </row>
    <row r="337" spans="1:1" s="38" customFormat="1" ht="15.75" thickBot="1" x14ac:dyDescent="0.3">
      <c r="A337" s="40">
        <v>47112</v>
      </c>
    </row>
    <row r="338" spans="1:1" s="38" customFormat="1" ht="15.75" thickBot="1" x14ac:dyDescent="0.3">
      <c r="A338" s="41">
        <v>47119</v>
      </c>
    </row>
    <row r="339" spans="1:1" s="38" customFormat="1" ht="15.75" thickBot="1" x14ac:dyDescent="0.3">
      <c r="A339" s="37">
        <v>47161</v>
      </c>
    </row>
    <row r="340" spans="1:1" s="38" customFormat="1" ht="15.75" thickBot="1" x14ac:dyDescent="0.3">
      <c r="A340" s="37">
        <v>47162</v>
      </c>
    </row>
    <row r="341" spans="1:1" s="38" customFormat="1" ht="15.75" thickBot="1" x14ac:dyDescent="0.3">
      <c r="A341" s="37">
        <v>47207</v>
      </c>
    </row>
    <row r="342" spans="1:1" s="38" customFormat="1" ht="15.75" thickBot="1" x14ac:dyDescent="0.3">
      <c r="A342" s="37">
        <v>47229</v>
      </c>
    </row>
    <row r="343" spans="1:1" s="38" customFormat="1" ht="15.75" thickBot="1" x14ac:dyDescent="0.3">
      <c r="A343" s="37">
        <v>47239</v>
      </c>
    </row>
    <row r="344" spans="1:1" s="38" customFormat="1" ht="15.75" thickBot="1" x14ac:dyDescent="0.3">
      <c r="A344" s="37">
        <v>47269</v>
      </c>
    </row>
    <row r="345" spans="1:1" s="38" customFormat="1" ht="15.75" thickBot="1" x14ac:dyDescent="0.3">
      <c r="A345" s="37">
        <v>47368</v>
      </c>
    </row>
    <row r="346" spans="1:1" s="38" customFormat="1" ht="15.75" thickBot="1" x14ac:dyDescent="0.3">
      <c r="A346" s="37">
        <v>47403</v>
      </c>
    </row>
    <row r="347" spans="1:1" s="38" customFormat="1" ht="15.75" thickBot="1" x14ac:dyDescent="0.3">
      <c r="A347" s="37">
        <v>47424</v>
      </c>
    </row>
    <row r="348" spans="1:1" s="38" customFormat="1" ht="15.75" thickBot="1" x14ac:dyDescent="0.3">
      <c r="A348" s="37">
        <v>47437</v>
      </c>
    </row>
    <row r="349" spans="1:1" s="38" customFormat="1" ht="15.75" thickBot="1" x14ac:dyDescent="0.3">
      <c r="A349" s="37">
        <v>47477</v>
      </c>
    </row>
    <row r="350" spans="1:1" s="38" customFormat="1" ht="15.75" thickBot="1" x14ac:dyDescent="0.3">
      <c r="A350" s="39">
        <v>47484</v>
      </c>
    </row>
    <row r="351" spans="1:1" s="38" customFormat="1" ht="15.75" thickBot="1" x14ac:dyDescent="0.3">
      <c r="A351" s="40">
        <v>47546</v>
      </c>
    </row>
    <row r="352" spans="1:1" s="38" customFormat="1" ht="15.75" thickBot="1" x14ac:dyDescent="0.3">
      <c r="A352" s="40">
        <v>47547</v>
      </c>
    </row>
    <row r="353" spans="1:1" s="38" customFormat="1" ht="15.75" thickBot="1" x14ac:dyDescent="0.3">
      <c r="A353" s="40">
        <v>47592</v>
      </c>
    </row>
    <row r="354" spans="1:1" s="38" customFormat="1" ht="15.75" thickBot="1" x14ac:dyDescent="0.3">
      <c r="A354" s="40">
        <v>47594</v>
      </c>
    </row>
    <row r="355" spans="1:1" s="38" customFormat="1" ht="15.75" thickBot="1" x14ac:dyDescent="0.3">
      <c r="A355" s="40">
        <v>47604</v>
      </c>
    </row>
    <row r="356" spans="1:1" s="38" customFormat="1" ht="15.75" thickBot="1" x14ac:dyDescent="0.3">
      <c r="A356" s="40">
        <v>47654</v>
      </c>
    </row>
    <row r="357" spans="1:1" s="38" customFormat="1" ht="15.75" thickBot="1" x14ac:dyDescent="0.3">
      <c r="A357" s="40">
        <v>47733</v>
      </c>
    </row>
    <row r="358" spans="1:1" s="38" customFormat="1" ht="15.75" thickBot="1" x14ac:dyDescent="0.3">
      <c r="A358" s="40">
        <v>47768</v>
      </c>
    </row>
    <row r="359" spans="1:1" s="38" customFormat="1" ht="15.75" thickBot="1" x14ac:dyDescent="0.3">
      <c r="A359" s="40">
        <v>47789</v>
      </c>
    </row>
    <row r="360" spans="1:1" s="38" customFormat="1" ht="15.75" thickBot="1" x14ac:dyDescent="0.3">
      <c r="A360" s="40">
        <v>47802</v>
      </c>
    </row>
    <row r="361" spans="1:1" s="38" customFormat="1" ht="15.75" thickBot="1" x14ac:dyDescent="0.3">
      <c r="A361" s="40">
        <v>47842</v>
      </c>
    </row>
    <row r="362" spans="1:1" s="38" customFormat="1" ht="15.75" thickBot="1" x14ac:dyDescent="0.3">
      <c r="A362" s="41">
        <v>47849</v>
      </c>
    </row>
    <row r="363" spans="1:1" s="38" customFormat="1" ht="15.75" thickBot="1" x14ac:dyDescent="0.3">
      <c r="A363" s="37">
        <v>47903</v>
      </c>
    </row>
    <row r="364" spans="1:1" s="38" customFormat="1" ht="15.75" thickBot="1" x14ac:dyDescent="0.3">
      <c r="A364" s="37">
        <v>47904</v>
      </c>
    </row>
    <row r="365" spans="1:1" s="38" customFormat="1" ht="15.75" thickBot="1" x14ac:dyDescent="0.3">
      <c r="A365" s="37">
        <v>47949</v>
      </c>
    </row>
    <row r="366" spans="1:1" s="38" customFormat="1" ht="15.75" thickBot="1" x14ac:dyDescent="0.3">
      <c r="A366" s="37">
        <v>47959</v>
      </c>
    </row>
    <row r="367" spans="1:1" s="38" customFormat="1" ht="15.75" thickBot="1" x14ac:dyDescent="0.3">
      <c r="A367" s="37">
        <v>47969</v>
      </c>
    </row>
    <row r="368" spans="1:1" s="38" customFormat="1" ht="15.75" thickBot="1" x14ac:dyDescent="0.3">
      <c r="A368" s="37">
        <v>48011</v>
      </c>
    </row>
    <row r="369" spans="1:1" s="38" customFormat="1" ht="15.75" thickBot="1" x14ac:dyDescent="0.3">
      <c r="A369" s="37">
        <v>48098</v>
      </c>
    </row>
    <row r="370" spans="1:1" s="38" customFormat="1" ht="15.75" thickBot="1" x14ac:dyDescent="0.3">
      <c r="A370" s="37">
        <v>48133</v>
      </c>
    </row>
    <row r="371" spans="1:1" s="38" customFormat="1" ht="15.75" thickBot="1" x14ac:dyDescent="0.3">
      <c r="A371" s="37">
        <v>48154</v>
      </c>
    </row>
    <row r="372" spans="1:1" s="38" customFormat="1" ht="15.75" thickBot="1" x14ac:dyDescent="0.3">
      <c r="A372" s="37">
        <v>48167</v>
      </c>
    </row>
    <row r="373" spans="1:1" s="38" customFormat="1" ht="15.75" thickBot="1" x14ac:dyDescent="0.3">
      <c r="A373" s="37">
        <v>48207</v>
      </c>
    </row>
    <row r="374" spans="1:1" s="38" customFormat="1" ht="15.75" thickBot="1" x14ac:dyDescent="0.3">
      <c r="A374" s="39">
        <v>48214</v>
      </c>
    </row>
    <row r="375" spans="1:1" s="38" customFormat="1" ht="15.75" thickBot="1" x14ac:dyDescent="0.3">
      <c r="A375" s="40">
        <v>48253</v>
      </c>
    </row>
    <row r="376" spans="1:1" s="38" customFormat="1" ht="15.75" thickBot="1" x14ac:dyDescent="0.3">
      <c r="A376" s="40">
        <v>48254</v>
      </c>
    </row>
    <row r="377" spans="1:1" s="38" customFormat="1" ht="15.75" thickBot="1" x14ac:dyDescent="0.3">
      <c r="A377" s="40">
        <v>48299</v>
      </c>
    </row>
    <row r="378" spans="1:1" s="38" customFormat="1" ht="15.75" thickBot="1" x14ac:dyDescent="0.3">
      <c r="A378" s="40">
        <v>48325</v>
      </c>
    </row>
    <row r="379" spans="1:1" s="38" customFormat="1" ht="15.75" thickBot="1" x14ac:dyDescent="0.3">
      <c r="A379" s="40">
        <v>48335</v>
      </c>
    </row>
    <row r="380" spans="1:1" s="38" customFormat="1" ht="15.75" thickBot="1" x14ac:dyDescent="0.3">
      <c r="A380" s="40">
        <v>48361</v>
      </c>
    </row>
    <row r="381" spans="1:1" s="38" customFormat="1" ht="15.75" thickBot="1" x14ac:dyDescent="0.3">
      <c r="A381" s="40">
        <v>48464</v>
      </c>
    </row>
    <row r="382" spans="1:1" s="38" customFormat="1" ht="15.75" thickBot="1" x14ac:dyDescent="0.3">
      <c r="A382" s="40">
        <v>48499</v>
      </c>
    </row>
    <row r="383" spans="1:1" s="38" customFormat="1" ht="15.75" thickBot="1" x14ac:dyDescent="0.3">
      <c r="A383" s="40">
        <v>48520</v>
      </c>
    </row>
    <row r="384" spans="1:1" s="38" customFormat="1" ht="15.75" thickBot="1" x14ac:dyDescent="0.3">
      <c r="A384" s="40">
        <v>48533</v>
      </c>
    </row>
    <row r="385" spans="1:1" s="38" customFormat="1" ht="15.75" thickBot="1" x14ac:dyDescent="0.3">
      <c r="A385" s="40">
        <v>48573</v>
      </c>
    </row>
    <row r="386" spans="1:1" s="38" customFormat="1" ht="15.75" thickBot="1" x14ac:dyDescent="0.3">
      <c r="A386" s="39">
        <v>48580</v>
      </c>
    </row>
    <row r="387" spans="1:1" s="38" customFormat="1" ht="15.75" thickBot="1" x14ac:dyDescent="0.3">
      <c r="A387" s="37">
        <v>48638</v>
      </c>
    </row>
    <row r="388" spans="1:1" s="38" customFormat="1" ht="15.75" thickBot="1" x14ac:dyDescent="0.3">
      <c r="A388" s="37">
        <v>48639</v>
      </c>
    </row>
    <row r="389" spans="1:1" s="38" customFormat="1" ht="15.75" thickBot="1" x14ac:dyDescent="0.3">
      <c r="A389" s="37">
        <v>48684</v>
      </c>
    </row>
    <row r="390" spans="1:1" s="38" customFormat="1" ht="15.75" thickBot="1" x14ac:dyDescent="0.3">
      <c r="A390" s="37">
        <v>48690</v>
      </c>
    </row>
    <row r="391" spans="1:1" s="38" customFormat="1" ht="15.75" thickBot="1" x14ac:dyDescent="0.3">
      <c r="A391" s="37">
        <v>48700</v>
      </c>
    </row>
    <row r="392" spans="1:1" s="38" customFormat="1" ht="15.75" thickBot="1" x14ac:dyDescent="0.3">
      <c r="A392" s="37">
        <v>48746</v>
      </c>
    </row>
    <row r="393" spans="1:1" s="38" customFormat="1" ht="15.75" thickBot="1" x14ac:dyDescent="0.3">
      <c r="A393" s="37">
        <v>48829</v>
      </c>
    </row>
    <row r="394" spans="1:1" s="38" customFormat="1" ht="15.75" thickBot="1" x14ac:dyDescent="0.3">
      <c r="A394" s="37">
        <v>48864</v>
      </c>
    </row>
    <row r="395" spans="1:1" s="38" customFormat="1" ht="15.75" thickBot="1" x14ac:dyDescent="0.3">
      <c r="A395" s="37">
        <v>48885</v>
      </c>
    </row>
    <row r="396" spans="1:1" s="38" customFormat="1" ht="15.75" thickBot="1" x14ac:dyDescent="0.3">
      <c r="A396" s="37">
        <v>48898</v>
      </c>
    </row>
    <row r="397" spans="1:1" s="38" customFormat="1" ht="15.75" thickBot="1" x14ac:dyDescent="0.3">
      <c r="A397" s="37">
        <v>48938</v>
      </c>
    </row>
    <row r="398" spans="1:1" s="38" customFormat="1" ht="15.75" thickBot="1" x14ac:dyDescent="0.3">
      <c r="A398" s="39">
        <v>48945</v>
      </c>
    </row>
    <row r="399" spans="1:1" s="38" customFormat="1" ht="15.75" thickBot="1" x14ac:dyDescent="0.3">
      <c r="A399" s="40">
        <v>48995</v>
      </c>
    </row>
    <row r="400" spans="1:1" s="38" customFormat="1" ht="15.75" thickBot="1" x14ac:dyDescent="0.3">
      <c r="A400" s="40">
        <v>48996</v>
      </c>
    </row>
    <row r="401" spans="1:1" s="38" customFormat="1" ht="15.75" thickBot="1" x14ac:dyDescent="0.3">
      <c r="A401" s="40">
        <v>49041</v>
      </c>
    </row>
    <row r="402" spans="1:1" s="38" customFormat="1" ht="15.75" thickBot="1" x14ac:dyDescent="0.3">
      <c r="A402" s="40">
        <v>49055</v>
      </c>
    </row>
    <row r="403" spans="1:1" s="38" customFormat="1" ht="15.75" thickBot="1" x14ac:dyDescent="0.3">
      <c r="A403" s="40">
        <v>49065</v>
      </c>
    </row>
    <row r="404" spans="1:1" s="38" customFormat="1" ht="15.75" thickBot="1" x14ac:dyDescent="0.3">
      <c r="A404" s="40">
        <v>49103</v>
      </c>
    </row>
    <row r="405" spans="1:1" s="38" customFormat="1" ht="15.75" thickBot="1" x14ac:dyDescent="0.3">
      <c r="A405" s="40">
        <v>49194</v>
      </c>
    </row>
    <row r="406" spans="1:1" s="38" customFormat="1" ht="15.75" thickBot="1" x14ac:dyDescent="0.3">
      <c r="A406" s="40">
        <v>49229</v>
      </c>
    </row>
    <row r="407" spans="1:1" s="38" customFormat="1" ht="15.75" thickBot="1" x14ac:dyDescent="0.3">
      <c r="A407" s="40">
        <v>49250</v>
      </c>
    </row>
    <row r="408" spans="1:1" s="38" customFormat="1" ht="15.75" thickBot="1" x14ac:dyDescent="0.3">
      <c r="A408" s="40">
        <v>49263</v>
      </c>
    </row>
    <row r="409" spans="1:1" s="38" customFormat="1" ht="15.75" thickBot="1" x14ac:dyDescent="0.3">
      <c r="A409" s="40">
        <v>49303</v>
      </c>
    </row>
    <row r="410" spans="1:1" s="38" customFormat="1" ht="15.75" thickBot="1" x14ac:dyDescent="0.3">
      <c r="A410" s="41">
        <v>49310</v>
      </c>
    </row>
    <row r="411" spans="1:1" s="38" customFormat="1" ht="15.75" thickBot="1" x14ac:dyDescent="0.3">
      <c r="A411" s="37">
        <v>49345</v>
      </c>
    </row>
    <row r="412" spans="1:1" s="38" customFormat="1" ht="15.75" thickBot="1" x14ac:dyDescent="0.3">
      <c r="A412" s="37">
        <v>49346</v>
      </c>
    </row>
    <row r="413" spans="1:1" s="38" customFormat="1" ht="15.75" thickBot="1" x14ac:dyDescent="0.3">
      <c r="A413" s="37">
        <v>49391</v>
      </c>
    </row>
    <row r="414" spans="1:1" s="38" customFormat="1" ht="15.75" thickBot="1" x14ac:dyDescent="0.3">
      <c r="A414" s="37">
        <v>49420</v>
      </c>
    </row>
    <row r="415" spans="1:1" s="38" customFormat="1" ht="15.75" thickBot="1" x14ac:dyDescent="0.3">
      <c r="A415" s="37">
        <v>49430</v>
      </c>
    </row>
    <row r="416" spans="1:1" s="38" customFormat="1" ht="15.75" thickBot="1" x14ac:dyDescent="0.3">
      <c r="A416" s="37">
        <v>49453</v>
      </c>
    </row>
    <row r="417" spans="1:1" s="38" customFormat="1" ht="15.75" thickBot="1" x14ac:dyDescent="0.3">
      <c r="A417" s="37">
        <v>49559</v>
      </c>
    </row>
    <row r="418" spans="1:1" s="38" customFormat="1" ht="15.75" thickBot="1" x14ac:dyDescent="0.3">
      <c r="A418" s="37">
        <v>49594</v>
      </c>
    </row>
    <row r="419" spans="1:1" s="38" customFormat="1" ht="15.75" thickBot="1" x14ac:dyDescent="0.3">
      <c r="A419" s="37">
        <v>49615</v>
      </c>
    </row>
    <row r="420" spans="1:1" s="38" customFormat="1" ht="15.75" thickBot="1" x14ac:dyDescent="0.3">
      <c r="A420" s="37">
        <v>49628</v>
      </c>
    </row>
    <row r="421" spans="1:1" s="38" customFormat="1" ht="15.75" thickBot="1" x14ac:dyDescent="0.3">
      <c r="A421" s="37">
        <v>49668</v>
      </c>
    </row>
    <row r="422" spans="1:1" s="38" customFormat="1" ht="15.75" thickBot="1" x14ac:dyDescent="0.3">
      <c r="A422" s="39">
        <v>49675</v>
      </c>
    </row>
    <row r="423" spans="1:1" s="38" customFormat="1" ht="15.75" thickBot="1" x14ac:dyDescent="0.3">
      <c r="A423" s="40">
        <v>49730</v>
      </c>
    </row>
    <row r="424" spans="1:1" s="38" customFormat="1" ht="15.75" thickBot="1" x14ac:dyDescent="0.3">
      <c r="A424" s="40">
        <v>49731</v>
      </c>
    </row>
    <row r="425" spans="1:1" s="38" customFormat="1" ht="15.75" thickBot="1" x14ac:dyDescent="0.3">
      <c r="A425" s="40">
        <v>49776</v>
      </c>
    </row>
    <row r="426" spans="1:1" s="38" customFormat="1" ht="15.75" thickBot="1" x14ac:dyDescent="0.3">
      <c r="A426" s="40">
        <v>49786</v>
      </c>
    </row>
    <row r="427" spans="1:1" s="38" customFormat="1" ht="15.75" thickBot="1" x14ac:dyDescent="0.3">
      <c r="A427" s="40">
        <v>49796</v>
      </c>
    </row>
    <row r="428" spans="1:1" s="38" customFormat="1" ht="15.75" thickBot="1" x14ac:dyDescent="0.3">
      <c r="A428" s="40">
        <v>49838</v>
      </c>
    </row>
    <row r="429" spans="1:1" s="38" customFormat="1" ht="15.75" thickBot="1" x14ac:dyDescent="0.3">
      <c r="A429" s="40">
        <v>49925</v>
      </c>
    </row>
    <row r="430" spans="1:1" s="38" customFormat="1" ht="15.75" thickBot="1" x14ac:dyDescent="0.3">
      <c r="A430" s="40">
        <v>49960</v>
      </c>
    </row>
    <row r="431" spans="1:1" s="38" customFormat="1" ht="15.75" thickBot="1" x14ac:dyDescent="0.3">
      <c r="A431" s="40">
        <v>49981</v>
      </c>
    </row>
    <row r="432" spans="1:1" s="38" customFormat="1" ht="15.75" thickBot="1" x14ac:dyDescent="0.3">
      <c r="A432" s="40">
        <v>49994</v>
      </c>
    </row>
    <row r="433" spans="1:1" s="38" customFormat="1" ht="15.75" thickBot="1" x14ac:dyDescent="0.3">
      <c r="A433" s="40">
        <v>50034</v>
      </c>
    </row>
    <row r="434" spans="1:1" s="38" customFormat="1" ht="15.75" thickBot="1" x14ac:dyDescent="0.3">
      <c r="A434" s="41">
        <v>50041</v>
      </c>
    </row>
    <row r="435" spans="1:1" s="38" customFormat="1" ht="15.75" thickBot="1" x14ac:dyDescent="0.3">
      <c r="A435" s="37">
        <v>50087</v>
      </c>
    </row>
    <row r="436" spans="1:1" s="38" customFormat="1" ht="15.75" thickBot="1" x14ac:dyDescent="0.3">
      <c r="A436" s="37">
        <v>50088</v>
      </c>
    </row>
    <row r="437" spans="1:1" s="38" customFormat="1" ht="15.75" thickBot="1" x14ac:dyDescent="0.3">
      <c r="A437" s="37">
        <v>50133</v>
      </c>
    </row>
    <row r="438" spans="1:1" s="38" customFormat="1" ht="15.75" thickBot="1" x14ac:dyDescent="0.3">
      <c r="A438" s="37">
        <v>50151</v>
      </c>
    </row>
    <row r="439" spans="1:1" s="38" customFormat="1" ht="15.75" thickBot="1" x14ac:dyDescent="0.3">
      <c r="A439" s="37">
        <v>50161</v>
      </c>
    </row>
    <row r="440" spans="1:1" s="38" customFormat="1" ht="15.75" thickBot="1" x14ac:dyDescent="0.3">
      <c r="A440" s="37">
        <v>50195</v>
      </c>
    </row>
    <row r="441" spans="1:1" s="38" customFormat="1" ht="15.75" thickBot="1" x14ac:dyDescent="0.3">
      <c r="A441" s="37">
        <v>50290</v>
      </c>
    </row>
    <row r="442" spans="1:1" s="38" customFormat="1" ht="15.75" thickBot="1" x14ac:dyDescent="0.3">
      <c r="A442" s="37">
        <v>50325</v>
      </c>
    </row>
    <row r="443" spans="1:1" s="38" customFormat="1" ht="15.75" thickBot="1" x14ac:dyDescent="0.3">
      <c r="A443" s="37">
        <v>50346</v>
      </c>
    </row>
    <row r="444" spans="1:1" s="38" customFormat="1" ht="15.75" thickBot="1" x14ac:dyDescent="0.3">
      <c r="A444" s="37">
        <v>50359</v>
      </c>
    </row>
    <row r="445" spans="1:1" s="38" customFormat="1" ht="15.75" thickBot="1" x14ac:dyDescent="0.3">
      <c r="A445" s="37">
        <v>50399</v>
      </c>
    </row>
    <row r="446" spans="1:1" s="38" customFormat="1" ht="15.75" thickBot="1" x14ac:dyDescent="0.3">
      <c r="A446" s="39">
        <v>50406</v>
      </c>
    </row>
    <row r="447" spans="1:1" s="38" customFormat="1" ht="15.75" thickBot="1" x14ac:dyDescent="0.3">
      <c r="A447" s="40">
        <v>50472</v>
      </c>
    </row>
    <row r="448" spans="1:1" s="38" customFormat="1" ht="15.75" thickBot="1" x14ac:dyDescent="0.3">
      <c r="A448" s="40">
        <v>50473</v>
      </c>
    </row>
    <row r="449" spans="1:1" s="38" customFormat="1" ht="15.75" thickBot="1" x14ac:dyDescent="0.3">
      <c r="A449" s="40">
        <v>50516</v>
      </c>
    </row>
    <row r="450" spans="1:1" s="38" customFormat="1" ht="15.75" thickBot="1" x14ac:dyDescent="0.3">
      <c r="A450" s="40">
        <v>50518</v>
      </c>
    </row>
    <row r="451" spans="1:1" s="38" customFormat="1" ht="15.75" thickBot="1" x14ac:dyDescent="0.3">
      <c r="A451" s="40">
        <v>50526</v>
      </c>
    </row>
    <row r="452" spans="1:1" s="38" customFormat="1" ht="15.75" thickBot="1" x14ac:dyDescent="0.3">
      <c r="A452" s="40">
        <v>50580</v>
      </c>
    </row>
    <row r="453" spans="1:1" s="38" customFormat="1" ht="15.75" thickBot="1" x14ac:dyDescent="0.3">
      <c r="A453" s="40">
        <v>50655</v>
      </c>
    </row>
    <row r="454" spans="1:1" s="38" customFormat="1" ht="15.75" thickBot="1" x14ac:dyDescent="0.3">
      <c r="A454" s="40">
        <v>50690</v>
      </c>
    </row>
    <row r="455" spans="1:1" s="38" customFormat="1" ht="15.75" thickBot="1" x14ac:dyDescent="0.3">
      <c r="A455" s="40">
        <v>50711</v>
      </c>
    </row>
    <row r="456" spans="1:1" s="38" customFormat="1" ht="15.75" thickBot="1" x14ac:dyDescent="0.3">
      <c r="A456" s="40">
        <v>50724</v>
      </c>
    </row>
    <row r="457" spans="1:1" s="38" customFormat="1" ht="15.75" thickBot="1" x14ac:dyDescent="0.3">
      <c r="A457" s="40">
        <v>50764</v>
      </c>
    </row>
    <row r="458" spans="1:1" s="38" customFormat="1" ht="15.75" thickBot="1" x14ac:dyDescent="0.3">
      <c r="A458" s="41">
        <v>50771</v>
      </c>
    </row>
    <row r="459" spans="1:1" s="38" customFormat="1" ht="15.75" thickBot="1" x14ac:dyDescent="0.3">
      <c r="A459" s="37">
        <v>50822</v>
      </c>
    </row>
    <row r="460" spans="1:1" s="38" customFormat="1" ht="15.75" thickBot="1" x14ac:dyDescent="0.3">
      <c r="A460" s="37">
        <v>50823</v>
      </c>
    </row>
    <row r="461" spans="1:1" s="38" customFormat="1" ht="15.75" thickBot="1" x14ac:dyDescent="0.3">
      <c r="A461" s="37">
        <v>50868</v>
      </c>
    </row>
    <row r="462" spans="1:1" s="38" customFormat="1" ht="15.75" thickBot="1" x14ac:dyDescent="0.3">
      <c r="A462" s="37">
        <v>50881</v>
      </c>
    </row>
    <row r="463" spans="1:1" s="38" customFormat="1" ht="15.75" thickBot="1" x14ac:dyDescent="0.3">
      <c r="A463" s="37">
        <v>50891</v>
      </c>
    </row>
    <row r="464" spans="1:1" s="38" customFormat="1" ht="15.75" thickBot="1" x14ac:dyDescent="0.3">
      <c r="A464" s="37">
        <v>50930</v>
      </c>
    </row>
    <row r="465" spans="1:1" s="38" customFormat="1" ht="15.75" thickBot="1" x14ac:dyDescent="0.3">
      <c r="A465" s="37">
        <v>51020</v>
      </c>
    </row>
    <row r="466" spans="1:1" s="38" customFormat="1" ht="15.75" thickBot="1" x14ac:dyDescent="0.3">
      <c r="A466" s="37">
        <v>51055</v>
      </c>
    </row>
    <row r="467" spans="1:1" s="38" customFormat="1" ht="15.75" thickBot="1" x14ac:dyDescent="0.3">
      <c r="A467" s="37">
        <v>51076</v>
      </c>
    </row>
    <row r="468" spans="1:1" s="38" customFormat="1" ht="15.75" thickBot="1" x14ac:dyDescent="0.3">
      <c r="A468" s="37">
        <v>51089</v>
      </c>
    </row>
    <row r="469" spans="1:1" s="38" customFormat="1" ht="15.75" thickBot="1" x14ac:dyDescent="0.3">
      <c r="A469" s="37">
        <v>51129</v>
      </c>
    </row>
    <row r="470" spans="1:1" s="38" customFormat="1" ht="15.75" thickBot="1" x14ac:dyDescent="0.3">
      <c r="A470" s="39">
        <v>51136</v>
      </c>
    </row>
    <row r="471" spans="1:1" s="38" customFormat="1" ht="15.75" thickBot="1" x14ac:dyDescent="0.3">
      <c r="A471" s="40">
        <v>51179</v>
      </c>
    </row>
    <row r="472" spans="1:1" s="38" customFormat="1" ht="15.75" thickBot="1" x14ac:dyDescent="0.3">
      <c r="A472" s="40">
        <v>51180</v>
      </c>
    </row>
    <row r="473" spans="1:1" s="38" customFormat="1" ht="15.75" thickBot="1" x14ac:dyDescent="0.3">
      <c r="A473" s="40">
        <v>51225</v>
      </c>
    </row>
    <row r="474" spans="1:1" s="38" customFormat="1" ht="15.75" thickBot="1" x14ac:dyDescent="0.3">
      <c r="A474" s="40">
        <v>51247</v>
      </c>
    </row>
    <row r="475" spans="1:1" s="38" customFormat="1" ht="15.75" thickBot="1" x14ac:dyDescent="0.3">
      <c r="A475" s="40">
        <v>51257</v>
      </c>
    </row>
    <row r="476" spans="1:1" s="38" customFormat="1" ht="15.75" thickBot="1" x14ac:dyDescent="0.3">
      <c r="A476" s="40">
        <v>51287</v>
      </c>
    </row>
    <row r="477" spans="1:1" s="38" customFormat="1" ht="15.75" thickBot="1" x14ac:dyDescent="0.3">
      <c r="A477" s="40">
        <v>51386</v>
      </c>
    </row>
    <row r="478" spans="1:1" s="38" customFormat="1" ht="15.75" thickBot="1" x14ac:dyDescent="0.3">
      <c r="A478" s="40">
        <v>51421</v>
      </c>
    </row>
    <row r="479" spans="1:1" s="38" customFormat="1" ht="15.75" thickBot="1" x14ac:dyDescent="0.3">
      <c r="A479" s="40">
        <v>51442</v>
      </c>
    </row>
    <row r="480" spans="1:1" s="38" customFormat="1" ht="15.75" thickBot="1" x14ac:dyDescent="0.3">
      <c r="A480" s="40">
        <v>51455</v>
      </c>
    </row>
    <row r="481" spans="1:1" s="38" customFormat="1" ht="15.75" thickBot="1" x14ac:dyDescent="0.3">
      <c r="A481" s="40">
        <v>51495</v>
      </c>
    </row>
    <row r="482" spans="1:1" s="38" customFormat="1" ht="15.75" thickBot="1" x14ac:dyDescent="0.3">
      <c r="A482" s="41">
        <v>51502</v>
      </c>
    </row>
    <row r="483" spans="1:1" s="38" customFormat="1" ht="15.75" thickBot="1" x14ac:dyDescent="0.3">
      <c r="A483" s="37">
        <v>51564</v>
      </c>
    </row>
    <row r="484" spans="1:1" s="38" customFormat="1" ht="15.75" thickBot="1" x14ac:dyDescent="0.3">
      <c r="A484" s="37">
        <v>51565</v>
      </c>
    </row>
    <row r="485" spans="1:1" s="38" customFormat="1" ht="15.75" thickBot="1" x14ac:dyDescent="0.3">
      <c r="A485" s="37">
        <v>51610</v>
      </c>
    </row>
    <row r="486" spans="1:1" s="38" customFormat="1" ht="15.75" thickBot="1" x14ac:dyDescent="0.3">
      <c r="A486" s="37">
        <v>51612</v>
      </c>
    </row>
    <row r="487" spans="1:1" s="38" customFormat="1" ht="15.75" thickBot="1" x14ac:dyDescent="0.3">
      <c r="A487" s="37">
        <v>51622</v>
      </c>
    </row>
    <row r="488" spans="1:1" s="38" customFormat="1" ht="15.75" thickBot="1" x14ac:dyDescent="0.3">
      <c r="A488" s="37">
        <v>51672</v>
      </c>
    </row>
    <row r="489" spans="1:1" s="38" customFormat="1" ht="15.75" thickBot="1" x14ac:dyDescent="0.3">
      <c r="A489" s="37">
        <v>51751</v>
      </c>
    </row>
    <row r="490" spans="1:1" s="38" customFormat="1" ht="15.75" thickBot="1" x14ac:dyDescent="0.3">
      <c r="A490" s="37">
        <v>51786</v>
      </c>
    </row>
    <row r="491" spans="1:1" s="38" customFormat="1" ht="15.75" thickBot="1" x14ac:dyDescent="0.3">
      <c r="A491" s="37">
        <v>51807</v>
      </c>
    </row>
    <row r="492" spans="1:1" s="38" customFormat="1" ht="15.75" thickBot="1" x14ac:dyDescent="0.3">
      <c r="A492" s="37">
        <v>51820</v>
      </c>
    </row>
    <row r="493" spans="1:1" s="38" customFormat="1" ht="15.75" thickBot="1" x14ac:dyDescent="0.3">
      <c r="A493" s="37">
        <v>51860</v>
      </c>
    </row>
    <row r="494" spans="1:1" s="38" customFormat="1" ht="15.75" thickBot="1" x14ac:dyDescent="0.3">
      <c r="A494" s="39">
        <v>51867</v>
      </c>
    </row>
    <row r="495" spans="1:1" s="38" customFormat="1" ht="15.75" thickBot="1" x14ac:dyDescent="0.3">
      <c r="A495" s="40">
        <v>51914</v>
      </c>
    </row>
    <row r="496" spans="1:1" s="38" customFormat="1" ht="15.75" thickBot="1" x14ac:dyDescent="0.3">
      <c r="A496" s="40">
        <v>51915</v>
      </c>
    </row>
    <row r="497" spans="1:1" s="38" customFormat="1" ht="15.75" thickBot="1" x14ac:dyDescent="0.3">
      <c r="A497" s="40">
        <v>51960</v>
      </c>
    </row>
    <row r="498" spans="1:1" s="38" customFormat="1" ht="15.75" thickBot="1" x14ac:dyDescent="0.3">
      <c r="A498" s="40">
        <v>51977</v>
      </c>
    </row>
    <row r="499" spans="1:1" s="38" customFormat="1" ht="15.75" thickBot="1" x14ac:dyDescent="0.3">
      <c r="A499" s="40">
        <v>51987</v>
      </c>
    </row>
    <row r="500" spans="1:1" s="38" customFormat="1" ht="15.75" thickBot="1" x14ac:dyDescent="0.3">
      <c r="A500" s="40">
        <v>52022</v>
      </c>
    </row>
    <row r="501" spans="1:1" s="38" customFormat="1" ht="15.75" thickBot="1" x14ac:dyDescent="0.3">
      <c r="A501" s="40">
        <v>52116</v>
      </c>
    </row>
    <row r="502" spans="1:1" s="38" customFormat="1" ht="15.75" thickBot="1" x14ac:dyDescent="0.3">
      <c r="A502" s="40">
        <v>52151</v>
      </c>
    </row>
    <row r="503" spans="1:1" s="38" customFormat="1" ht="15.75" thickBot="1" x14ac:dyDescent="0.3">
      <c r="A503" s="40">
        <v>52172</v>
      </c>
    </row>
    <row r="504" spans="1:1" s="38" customFormat="1" ht="15.75" thickBot="1" x14ac:dyDescent="0.3">
      <c r="A504" s="40">
        <v>52185</v>
      </c>
    </row>
    <row r="505" spans="1:1" s="38" customFormat="1" ht="15.75" thickBot="1" x14ac:dyDescent="0.3">
      <c r="A505" s="40">
        <v>52225</v>
      </c>
    </row>
    <row r="506" spans="1:1" s="38" customFormat="1" ht="15.75" thickBot="1" x14ac:dyDescent="0.3">
      <c r="A506" s="41">
        <v>52232</v>
      </c>
    </row>
    <row r="507" spans="1:1" s="38" customFormat="1" ht="15.75" thickBot="1" x14ac:dyDescent="0.3">
      <c r="A507" s="37">
        <v>52271</v>
      </c>
    </row>
    <row r="508" spans="1:1" s="38" customFormat="1" ht="15.75" thickBot="1" x14ac:dyDescent="0.3">
      <c r="A508" s="37">
        <v>52272</v>
      </c>
    </row>
    <row r="509" spans="1:1" s="38" customFormat="1" ht="15.75" thickBot="1" x14ac:dyDescent="0.3">
      <c r="A509" s="37">
        <v>52317</v>
      </c>
    </row>
    <row r="510" spans="1:1" s="38" customFormat="1" ht="15.75" thickBot="1" x14ac:dyDescent="0.3">
      <c r="A510" s="37">
        <v>52342</v>
      </c>
    </row>
    <row r="511" spans="1:1" s="38" customFormat="1" ht="15.75" thickBot="1" x14ac:dyDescent="0.3">
      <c r="A511" s="37">
        <v>52352</v>
      </c>
    </row>
    <row r="512" spans="1:1" s="38" customFormat="1" ht="15.75" thickBot="1" x14ac:dyDescent="0.3">
      <c r="A512" s="37">
        <v>52379</v>
      </c>
    </row>
    <row r="513" spans="1:1" s="38" customFormat="1" ht="15.75" thickBot="1" x14ac:dyDescent="0.3">
      <c r="A513" s="37">
        <v>52481</v>
      </c>
    </row>
    <row r="514" spans="1:1" s="38" customFormat="1" ht="15.75" thickBot="1" x14ac:dyDescent="0.3">
      <c r="A514" s="37">
        <v>52516</v>
      </c>
    </row>
    <row r="515" spans="1:1" s="38" customFormat="1" ht="15.75" thickBot="1" x14ac:dyDescent="0.3">
      <c r="A515" s="37">
        <v>52537</v>
      </c>
    </row>
    <row r="516" spans="1:1" s="38" customFormat="1" ht="15.75" thickBot="1" x14ac:dyDescent="0.3">
      <c r="A516" s="37">
        <v>52550</v>
      </c>
    </row>
    <row r="517" spans="1:1" s="38" customFormat="1" ht="15.75" thickBot="1" x14ac:dyDescent="0.3">
      <c r="A517" s="37">
        <v>52590</v>
      </c>
    </row>
    <row r="518" spans="1:1" s="38" customFormat="1" ht="15.75" thickBot="1" x14ac:dyDescent="0.3">
      <c r="A518" s="39">
        <v>52597</v>
      </c>
    </row>
    <row r="519" spans="1:1" s="38" customFormat="1" ht="15.75" thickBot="1" x14ac:dyDescent="0.3">
      <c r="A519" s="40">
        <v>52656</v>
      </c>
    </row>
    <row r="520" spans="1:1" s="38" customFormat="1" ht="15.75" thickBot="1" x14ac:dyDescent="0.3">
      <c r="A520" s="40">
        <v>52657</v>
      </c>
    </row>
    <row r="521" spans="1:1" s="38" customFormat="1" ht="15.75" thickBot="1" x14ac:dyDescent="0.3">
      <c r="A521" s="40">
        <v>52702</v>
      </c>
    </row>
    <row r="522" spans="1:1" s="38" customFormat="1" ht="15.75" thickBot="1" x14ac:dyDescent="0.3">
      <c r="A522" s="40">
        <v>52708</v>
      </c>
    </row>
    <row r="523" spans="1:1" s="38" customFormat="1" ht="15.75" thickBot="1" x14ac:dyDescent="0.3">
      <c r="A523" s="40">
        <v>52718</v>
      </c>
    </row>
    <row r="524" spans="1:1" s="38" customFormat="1" ht="15.75" thickBot="1" x14ac:dyDescent="0.3">
      <c r="A524" s="40">
        <v>52764</v>
      </c>
    </row>
    <row r="525" spans="1:1" s="38" customFormat="1" ht="15.75" thickBot="1" x14ac:dyDescent="0.3">
      <c r="A525" s="40">
        <v>52847</v>
      </c>
    </row>
    <row r="526" spans="1:1" s="38" customFormat="1" ht="15.75" thickBot="1" x14ac:dyDescent="0.3">
      <c r="A526" s="40">
        <v>52882</v>
      </c>
    </row>
    <row r="527" spans="1:1" s="38" customFormat="1" ht="15.75" thickBot="1" x14ac:dyDescent="0.3">
      <c r="A527" s="40">
        <v>52903</v>
      </c>
    </row>
    <row r="528" spans="1:1" s="38" customFormat="1" ht="15.75" thickBot="1" x14ac:dyDescent="0.3">
      <c r="A528" s="40">
        <v>52916</v>
      </c>
    </row>
    <row r="529" spans="1:1" s="38" customFormat="1" ht="15.75" thickBot="1" x14ac:dyDescent="0.3">
      <c r="A529" s="39">
        <v>52956</v>
      </c>
    </row>
    <row r="530" spans="1:1" s="38" customFormat="1" ht="15.75" thickBot="1" x14ac:dyDescent="0.3">
      <c r="A530" s="41">
        <v>52963</v>
      </c>
    </row>
    <row r="531" spans="1:1" s="38" customFormat="1" ht="15.75" thickBot="1" x14ac:dyDescent="0.3">
      <c r="A531" s="37">
        <v>53013</v>
      </c>
    </row>
    <row r="532" spans="1:1" s="38" customFormat="1" ht="15.75" thickBot="1" x14ac:dyDescent="0.3">
      <c r="A532" s="37">
        <v>53014</v>
      </c>
    </row>
    <row r="533" spans="1:1" s="38" customFormat="1" ht="15.75" thickBot="1" x14ac:dyDescent="0.3">
      <c r="A533" s="37">
        <v>53059</v>
      </c>
    </row>
    <row r="534" spans="1:1" s="38" customFormat="1" ht="15.75" thickBot="1" x14ac:dyDescent="0.3">
      <c r="A534" s="37">
        <v>53073</v>
      </c>
    </row>
    <row r="535" spans="1:1" s="38" customFormat="1" ht="15.75" thickBot="1" x14ac:dyDescent="0.3">
      <c r="A535" s="37">
        <v>53083</v>
      </c>
    </row>
    <row r="536" spans="1:1" s="38" customFormat="1" ht="15.75" thickBot="1" x14ac:dyDescent="0.3">
      <c r="A536" s="37">
        <v>53121</v>
      </c>
    </row>
    <row r="537" spans="1:1" s="38" customFormat="1" ht="15.75" thickBot="1" x14ac:dyDescent="0.3">
      <c r="A537" s="37">
        <v>53212</v>
      </c>
    </row>
    <row r="538" spans="1:1" s="38" customFormat="1" ht="15.75" thickBot="1" x14ac:dyDescent="0.3">
      <c r="A538" s="37">
        <v>53247</v>
      </c>
    </row>
    <row r="539" spans="1:1" s="38" customFormat="1" ht="15.75" thickBot="1" x14ac:dyDescent="0.3">
      <c r="A539" s="37">
        <v>53268</v>
      </c>
    </row>
    <row r="540" spans="1:1" s="38" customFormat="1" ht="15.75" thickBot="1" x14ac:dyDescent="0.3">
      <c r="A540" s="37">
        <v>53281</v>
      </c>
    </row>
    <row r="541" spans="1:1" s="38" customFormat="1" ht="15.75" thickBot="1" x14ac:dyDescent="0.3">
      <c r="A541" s="37">
        <v>53321</v>
      </c>
    </row>
    <row r="542" spans="1:1" s="38" customFormat="1" ht="15.75" thickBot="1" x14ac:dyDescent="0.3">
      <c r="A542" s="39">
        <v>53328</v>
      </c>
    </row>
    <row r="543" spans="1:1" s="38" customFormat="1" ht="15.75" thickBot="1" x14ac:dyDescent="0.3">
      <c r="A543" s="40">
        <v>53363</v>
      </c>
    </row>
    <row r="544" spans="1:1" s="38" customFormat="1" ht="15.75" thickBot="1" x14ac:dyDescent="0.3">
      <c r="A544" s="40">
        <v>53364</v>
      </c>
    </row>
    <row r="545" spans="1:1" s="38" customFormat="1" ht="15.75" thickBot="1" x14ac:dyDescent="0.3">
      <c r="A545" s="40">
        <v>53409</v>
      </c>
    </row>
    <row r="546" spans="1:1" s="38" customFormat="1" ht="15.75" thickBot="1" x14ac:dyDescent="0.3">
      <c r="A546" s="40">
        <v>53438</v>
      </c>
    </row>
    <row r="547" spans="1:1" s="38" customFormat="1" ht="15.75" thickBot="1" x14ac:dyDescent="0.3">
      <c r="A547" s="40">
        <v>53448</v>
      </c>
    </row>
    <row r="548" spans="1:1" s="38" customFormat="1" ht="15.75" thickBot="1" x14ac:dyDescent="0.3">
      <c r="A548" s="40">
        <v>53471</v>
      </c>
    </row>
    <row r="549" spans="1:1" s="38" customFormat="1" ht="15.75" thickBot="1" x14ac:dyDescent="0.3">
      <c r="A549" s="40">
        <v>53577</v>
      </c>
    </row>
    <row r="550" spans="1:1" s="38" customFormat="1" ht="15.75" thickBot="1" x14ac:dyDescent="0.3">
      <c r="A550" s="40">
        <v>53612</v>
      </c>
    </row>
    <row r="551" spans="1:1" s="38" customFormat="1" ht="15.75" thickBot="1" x14ac:dyDescent="0.3">
      <c r="A551" s="40">
        <v>53633</v>
      </c>
    </row>
    <row r="552" spans="1:1" s="38" customFormat="1" ht="15.75" thickBot="1" x14ac:dyDescent="0.3">
      <c r="A552" s="40">
        <v>53646</v>
      </c>
    </row>
    <row r="553" spans="1:1" s="38" customFormat="1" ht="15.75" thickBot="1" x14ac:dyDescent="0.3">
      <c r="A553" s="40">
        <v>53686</v>
      </c>
    </row>
    <row r="554" spans="1:1" s="38" customFormat="1" ht="15.75" thickBot="1" x14ac:dyDescent="0.3">
      <c r="A554" s="41">
        <v>53693</v>
      </c>
    </row>
    <row r="555" spans="1:1" s="38" customFormat="1" ht="15.75" thickBot="1" x14ac:dyDescent="0.3">
      <c r="A555" s="37">
        <v>53748</v>
      </c>
    </row>
    <row r="556" spans="1:1" s="38" customFormat="1" ht="15.75" thickBot="1" x14ac:dyDescent="0.3">
      <c r="A556" s="37">
        <v>53749</v>
      </c>
    </row>
    <row r="557" spans="1:1" s="38" customFormat="1" ht="15.75" thickBot="1" x14ac:dyDescent="0.3">
      <c r="A557" s="37">
        <v>53794</v>
      </c>
    </row>
    <row r="558" spans="1:1" s="38" customFormat="1" ht="15.75" thickBot="1" x14ac:dyDescent="0.3">
      <c r="A558" s="37">
        <v>53803</v>
      </c>
    </row>
    <row r="559" spans="1:1" s="38" customFormat="1" ht="15.75" thickBot="1" x14ac:dyDescent="0.3">
      <c r="A559" s="37">
        <v>53813</v>
      </c>
    </row>
    <row r="560" spans="1:1" s="38" customFormat="1" ht="15.75" thickBot="1" x14ac:dyDescent="0.3">
      <c r="A560" s="37">
        <v>53856</v>
      </c>
    </row>
    <row r="561" spans="1:1" s="38" customFormat="1" ht="15.75" thickBot="1" x14ac:dyDescent="0.3">
      <c r="A561" s="37">
        <v>53942</v>
      </c>
    </row>
    <row r="562" spans="1:1" s="38" customFormat="1" ht="15.75" thickBot="1" x14ac:dyDescent="0.3">
      <c r="A562" s="37">
        <v>53977</v>
      </c>
    </row>
    <row r="563" spans="1:1" s="38" customFormat="1" ht="15.75" thickBot="1" x14ac:dyDescent="0.3">
      <c r="A563" s="37">
        <v>53998</v>
      </c>
    </row>
    <row r="564" spans="1:1" s="38" customFormat="1" ht="15.75" thickBot="1" x14ac:dyDescent="0.3">
      <c r="A564" s="37">
        <v>54011</v>
      </c>
    </row>
    <row r="565" spans="1:1" s="38" customFormat="1" ht="15.75" thickBot="1" x14ac:dyDescent="0.3">
      <c r="A565" s="37">
        <v>54051</v>
      </c>
    </row>
    <row r="566" spans="1:1" s="38" customFormat="1" ht="15.75" thickBot="1" x14ac:dyDescent="0.3">
      <c r="A566" s="39">
        <v>54058</v>
      </c>
    </row>
    <row r="567" spans="1:1" s="38" customFormat="1" ht="15.75" thickBot="1" x14ac:dyDescent="0.3">
      <c r="A567" s="40">
        <v>54105</v>
      </c>
    </row>
    <row r="568" spans="1:1" s="38" customFormat="1" ht="15.75" thickBot="1" x14ac:dyDescent="0.3">
      <c r="A568" s="40">
        <v>54106</v>
      </c>
    </row>
    <row r="569" spans="1:1" s="38" customFormat="1" ht="15.75" thickBot="1" x14ac:dyDescent="0.3">
      <c r="A569" s="40">
        <v>54151</v>
      </c>
    </row>
    <row r="570" spans="1:1" s="38" customFormat="1" ht="15.75" thickBot="1" x14ac:dyDescent="0.3">
      <c r="A570" s="40">
        <v>54169</v>
      </c>
    </row>
    <row r="571" spans="1:1" s="38" customFormat="1" ht="15.75" thickBot="1" x14ac:dyDescent="0.3">
      <c r="A571" s="40">
        <v>54179</v>
      </c>
    </row>
    <row r="572" spans="1:1" s="38" customFormat="1" ht="15.75" thickBot="1" x14ac:dyDescent="0.3">
      <c r="A572" s="40">
        <v>54213</v>
      </c>
    </row>
    <row r="573" spans="1:1" s="38" customFormat="1" ht="15.75" thickBot="1" x14ac:dyDescent="0.3">
      <c r="A573" s="40">
        <v>54308</v>
      </c>
    </row>
    <row r="574" spans="1:1" s="38" customFormat="1" ht="15.75" thickBot="1" x14ac:dyDescent="0.3">
      <c r="A574" s="40">
        <v>54343</v>
      </c>
    </row>
    <row r="575" spans="1:1" s="38" customFormat="1" ht="15.75" thickBot="1" x14ac:dyDescent="0.3">
      <c r="A575" s="40">
        <v>54364</v>
      </c>
    </row>
    <row r="576" spans="1:1" s="38" customFormat="1" ht="15.75" thickBot="1" x14ac:dyDescent="0.3">
      <c r="A576" s="40">
        <v>54377</v>
      </c>
    </row>
    <row r="577" spans="1:1" s="38" customFormat="1" ht="15.75" thickBot="1" x14ac:dyDescent="0.3">
      <c r="A577" s="40">
        <v>54417</v>
      </c>
    </row>
    <row r="578" spans="1:1" s="38" customFormat="1" ht="15.75" thickBot="1" x14ac:dyDescent="0.3">
      <c r="A578" s="41">
        <v>54424</v>
      </c>
    </row>
    <row r="579" spans="1:1" s="38" customFormat="1" ht="15.75" thickBot="1" x14ac:dyDescent="0.3">
      <c r="A579" s="37">
        <v>54483</v>
      </c>
    </row>
    <row r="580" spans="1:1" s="38" customFormat="1" ht="15.75" thickBot="1" x14ac:dyDescent="0.3">
      <c r="A580" s="37">
        <v>54484</v>
      </c>
    </row>
    <row r="581" spans="1:1" s="38" customFormat="1" ht="15.75" thickBot="1" x14ac:dyDescent="0.3">
      <c r="A581" s="37">
        <v>54529</v>
      </c>
    </row>
    <row r="582" spans="1:1" s="38" customFormat="1" ht="15.75" thickBot="1" x14ac:dyDescent="0.3">
      <c r="A582" s="37">
        <v>54534</v>
      </c>
    </row>
    <row r="583" spans="1:1" s="38" customFormat="1" ht="15.75" thickBot="1" x14ac:dyDescent="0.3">
      <c r="A583" s="37">
        <v>54544</v>
      </c>
    </row>
    <row r="584" spans="1:1" s="38" customFormat="1" ht="15.75" thickBot="1" x14ac:dyDescent="0.3">
      <c r="A584" s="37">
        <v>54591</v>
      </c>
    </row>
    <row r="585" spans="1:1" s="38" customFormat="1" ht="15.75" thickBot="1" x14ac:dyDescent="0.3">
      <c r="A585" s="37">
        <v>54673</v>
      </c>
    </row>
    <row r="586" spans="1:1" s="38" customFormat="1" ht="15.75" thickBot="1" x14ac:dyDescent="0.3">
      <c r="A586" s="37">
        <v>54708</v>
      </c>
    </row>
    <row r="587" spans="1:1" s="38" customFormat="1" ht="15.75" thickBot="1" x14ac:dyDescent="0.3">
      <c r="A587" s="37">
        <v>54729</v>
      </c>
    </row>
    <row r="588" spans="1:1" s="38" customFormat="1" ht="15.75" thickBot="1" x14ac:dyDescent="0.3">
      <c r="A588" s="37">
        <v>54742</v>
      </c>
    </row>
    <row r="589" spans="1:1" s="38" customFormat="1" ht="15.75" thickBot="1" x14ac:dyDescent="0.3">
      <c r="A589" s="37">
        <v>54782</v>
      </c>
    </row>
    <row r="590" spans="1:1" s="38" customFormat="1" ht="15.75" thickBot="1" x14ac:dyDescent="0.3">
      <c r="A590" s="39">
        <v>54789</v>
      </c>
    </row>
    <row r="591" spans="1:1" s="38" customFormat="1" ht="15.75" thickBot="1" x14ac:dyDescent="0.3">
      <c r="A591" s="40">
        <v>54840</v>
      </c>
    </row>
    <row r="592" spans="1:1" s="38" customFormat="1" ht="15.75" thickBot="1" x14ac:dyDescent="0.3">
      <c r="A592" s="40">
        <v>54841</v>
      </c>
    </row>
    <row r="593" spans="1:1" s="38" customFormat="1" ht="15.75" thickBot="1" x14ac:dyDescent="0.3">
      <c r="A593" s="40">
        <v>54886</v>
      </c>
    </row>
    <row r="594" spans="1:1" s="38" customFormat="1" ht="15.75" thickBot="1" x14ac:dyDescent="0.3">
      <c r="A594" s="40">
        <v>54899</v>
      </c>
    </row>
    <row r="595" spans="1:1" s="38" customFormat="1" ht="15.75" thickBot="1" x14ac:dyDescent="0.3">
      <c r="A595" s="40">
        <v>54909</v>
      </c>
    </row>
    <row r="596" spans="1:1" s="38" customFormat="1" ht="15.75" thickBot="1" x14ac:dyDescent="0.3">
      <c r="A596" s="40">
        <v>54948</v>
      </c>
    </row>
    <row r="597" spans="1:1" s="38" customFormat="1" ht="15.75" thickBot="1" x14ac:dyDescent="0.3">
      <c r="A597" s="40">
        <v>55038</v>
      </c>
    </row>
    <row r="598" spans="1:1" s="38" customFormat="1" ht="15.75" thickBot="1" x14ac:dyDescent="0.3">
      <c r="A598" s="40">
        <v>55073</v>
      </c>
    </row>
    <row r="599" spans="1:1" s="38" customFormat="1" ht="15.75" thickBot="1" x14ac:dyDescent="0.3">
      <c r="A599" s="40">
        <v>55094</v>
      </c>
    </row>
    <row r="600" spans="1:1" s="38" customFormat="1" ht="15.75" thickBot="1" x14ac:dyDescent="0.3">
      <c r="A600" s="40">
        <v>55107</v>
      </c>
    </row>
    <row r="601" spans="1:1" s="38" customFormat="1" ht="15.75" thickBot="1" x14ac:dyDescent="0.3">
      <c r="A601" s="40">
        <v>55147</v>
      </c>
    </row>
    <row r="602" spans="1:1" s="38" customFormat="1" ht="15.75" thickBot="1" x14ac:dyDescent="0.3">
      <c r="A602" s="41">
        <v>55154</v>
      </c>
    </row>
    <row r="603" spans="1:1" s="38" customFormat="1" ht="15.75" thickBot="1" x14ac:dyDescent="0.3">
      <c r="A603" s="37">
        <v>55197</v>
      </c>
    </row>
    <row r="604" spans="1:1" s="38" customFormat="1" ht="15.75" thickBot="1" x14ac:dyDescent="0.3">
      <c r="A604" s="37">
        <v>55198</v>
      </c>
    </row>
    <row r="605" spans="1:1" s="38" customFormat="1" ht="15.75" thickBot="1" x14ac:dyDescent="0.3">
      <c r="A605" s="37">
        <v>55243</v>
      </c>
    </row>
    <row r="606" spans="1:1" s="38" customFormat="1" ht="15.75" thickBot="1" x14ac:dyDescent="0.3">
      <c r="A606" s="37">
        <v>55264</v>
      </c>
    </row>
    <row r="607" spans="1:1" s="38" customFormat="1" ht="15.75" thickBot="1" x14ac:dyDescent="0.3">
      <c r="A607" s="37">
        <v>55274</v>
      </c>
    </row>
    <row r="608" spans="1:1" s="38" customFormat="1" ht="15.75" thickBot="1" x14ac:dyDescent="0.3">
      <c r="A608" s="37">
        <v>55305</v>
      </c>
    </row>
    <row r="609" spans="1:1" s="38" customFormat="1" ht="15.75" thickBot="1" x14ac:dyDescent="0.3">
      <c r="A609" s="37">
        <v>55403</v>
      </c>
    </row>
    <row r="610" spans="1:1" s="38" customFormat="1" ht="15.75" thickBot="1" x14ac:dyDescent="0.3">
      <c r="A610" s="37">
        <v>55438</v>
      </c>
    </row>
    <row r="611" spans="1:1" s="38" customFormat="1" ht="15.75" thickBot="1" x14ac:dyDescent="0.3">
      <c r="A611" s="37">
        <v>55459</v>
      </c>
    </row>
    <row r="612" spans="1:1" s="38" customFormat="1" ht="15.75" thickBot="1" x14ac:dyDescent="0.3">
      <c r="A612" s="37">
        <v>55472</v>
      </c>
    </row>
    <row r="613" spans="1:1" s="38" customFormat="1" ht="15.75" thickBot="1" x14ac:dyDescent="0.3">
      <c r="A613" s="37">
        <v>55512</v>
      </c>
    </row>
    <row r="614" spans="1:1" s="38" customFormat="1" ht="15.75" thickBot="1" x14ac:dyDescent="0.3">
      <c r="A614" s="39">
        <v>55519</v>
      </c>
    </row>
    <row r="615" spans="1:1" s="38" customFormat="1" ht="15.75" thickBot="1" x14ac:dyDescent="0.3">
      <c r="A615" s="40">
        <v>55582</v>
      </c>
    </row>
    <row r="616" spans="1:1" s="38" customFormat="1" ht="15.75" thickBot="1" x14ac:dyDescent="0.3">
      <c r="A616" s="40">
        <v>55583</v>
      </c>
    </row>
    <row r="617" spans="1:1" s="38" customFormat="1" ht="15.75" thickBot="1" x14ac:dyDescent="0.3">
      <c r="A617" s="40">
        <v>55628</v>
      </c>
    </row>
    <row r="618" spans="1:1" s="38" customFormat="1" ht="15.75" thickBot="1" x14ac:dyDescent="0.3">
      <c r="A618" s="40">
        <v>55630</v>
      </c>
    </row>
    <row r="619" spans="1:1" s="38" customFormat="1" ht="15.75" thickBot="1" x14ac:dyDescent="0.3">
      <c r="A619" s="40">
        <v>55640</v>
      </c>
    </row>
    <row r="620" spans="1:1" s="38" customFormat="1" ht="15.75" thickBot="1" x14ac:dyDescent="0.3">
      <c r="A620" s="40">
        <v>55690</v>
      </c>
    </row>
    <row r="621" spans="1:1" s="38" customFormat="1" ht="15.75" thickBot="1" x14ac:dyDescent="0.3">
      <c r="A621" s="40">
        <v>55769</v>
      </c>
    </row>
    <row r="622" spans="1:1" s="38" customFormat="1" ht="15.75" thickBot="1" x14ac:dyDescent="0.3">
      <c r="A622" s="40">
        <v>55804</v>
      </c>
    </row>
    <row r="623" spans="1:1" s="38" customFormat="1" ht="15.75" thickBot="1" x14ac:dyDescent="0.3">
      <c r="A623" s="40">
        <v>55825</v>
      </c>
    </row>
    <row r="624" spans="1:1" s="38" customFormat="1" ht="15.75" thickBot="1" x14ac:dyDescent="0.3">
      <c r="A624" s="40">
        <v>55838</v>
      </c>
    </row>
    <row r="625" spans="1:1" s="38" customFormat="1" ht="15.75" thickBot="1" x14ac:dyDescent="0.3">
      <c r="A625" s="40">
        <v>55878</v>
      </c>
    </row>
    <row r="626" spans="1:1" s="38" customFormat="1" ht="15.75" thickBot="1" x14ac:dyDescent="0.3">
      <c r="A626" s="41">
        <v>55885</v>
      </c>
    </row>
    <row r="627" spans="1:1" s="38" customFormat="1" ht="15.75" thickBot="1" x14ac:dyDescent="0.3">
      <c r="A627" s="37">
        <v>55932</v>
      </c>
    </row>
    <row r="628" spans="1:1" s="38" customFormat="1" ht="15.75" thickBot="1" x14ac:dyDescent="0.3">
      <c r="A628" s="37">
        <v>55933</v>
      </c>
    </row>
    <row r="629" spans="1:1" s="38" customFormat="1" ht="15.75" thickBot="1" x14ac:dyDescent="0.3">
      <c r="A629" s="37">
        <v>55978</v>
      </c>
    </row>
    <row r="630" spans="1:1" s="38" customFormat="1" ht="15.75" thickBot="1" x14ac:dyDescent="0.3">
      <c r="A630" s="37">
        <v>55995</v>
      </c>
    </row>
    <row r="631" spans="1:1" s="38" customFormat="1" ht="15.75" thickBot="1" x14ac:dyDescent="0.3">
      <c r="A631" s="37">
        <v>56005</v>
      </c>
    </row>
    <row r="632" spans="1:1" s="38" customFormat="1" ht="15.75" thickBot="1" x14ac:dyDescent="0.3">
      <c r="A632" s="37">
        <v>56040</v>
      </c>
    </row>
    <row r="633" spans="1:1" s="38" customFormat="1" ht="15.75" thickBot="1" x14ac:dyDescent="0.3">
      <c r="A633" s="37">
        <v>56134</v>
      </c>
    </row>
    <row r="634" spans="1:1" s="38" customFormat="1" ht="15.75" thickBot="1" x14ac:dyDescent="0.3">
      <c r="A634" s="37">
        <v>56169</v>
      </c>
    </row>
    <row r="635" spans="1:1" s="38" customFormat="1" ht="15.75" thickBot="1" x14ac:dyDescent="0.3">
      <c r="A635" s="37">
        <v>56190</v>
      </c>
    </row>
    <row r="636" spans="1:1" s="38" customFormat="1" ht="15.75" thickBot="1" x14ac:dyDescent="0.3">
      <c r="A636" s="37">
        <v>56203</v>
      </c>
    </row>
    <row r="637" spans="1:1" s="38" customFormat="1" ht="15.75" thickBot="1" x14ac:dyDescent="0.3">
      <c r="A637" s="37">
        <v>56243</v>
      </c>
    </row>
    <row r="638" spans="1:1" s="38" customFormat="1" ht="15.75" thickBot="1" x14ac:dyDescent="0.3">
      <c r="A638" s="39">
        <v>56250</v>
      </c>
    </row>
    <row r="639" spans="1:1" s="38" customFormat="1" ht="15.75" thickBot="1" x14ac:dyDescent="0.3">
      <c r="A639" s="40">
        <v>56289</v>
      </c>
    </row>
    <row r="640" spans="1:1" s="38" customFormat="1" ht="15.75" thickBot="1" x14ac:dyDescent="0.3">
      <c r="A640" s="40">
        <v>56290</v>
      </c>
    </row>
    <row r="641" spans="1:1" s="38" customFormat="1" ht="15.75" thickBot="1" x14ac:dyDescent="0.3">
      <c r="A641" s="40">
        <v>56335</v>
      </c>
    </row>
    <row r="642" spans="1:1" s="38" customFormat="1" ht="15.75" thickBot="1" x14ac:dyDescent="0.3">
      <c r="A642" s="40">
        <v>56360</v>
      </c>
    </row>
    <row r="643" spans="1:1" s="38" customFormat="1" ht="15.75" thickBot="1" x14ac:dyDescent="0.3">
      <c r="A643" s="40">
        <v>56370</v>
      </c>
    </row>
    <row r="644" spans="1:1" s="38" customFormat="1" ht="15.75" thickBot="1" x14ac:dyDescent="0.3">
      <c r="A644" s="40">
        <v>56397</v>
      </c>
    </row>
    <row r="645" spans="1:1" s="38" customFormat="1" ht="15.75" thickBot="1" x14ac:dyDescent="0.3">
      <c r="A645" s="40">
        <v>56499</v>
      </c>
    </row>
    <row r="646" spans="1:1" s="38" customFormat="1" ht="15.75" thickBot="1" x14ac:dyDescent="0.3">
      <c r="A646" s="40">
        <v>56534</v>
      </c>
    </row>
    <row r="647" spans="1:1" s="38" customFormat="1" ht="15.75" thickBot="1" x14ac:dyDescent="0.3">
      <c r="A647" s="40">
        <v>56555</v>
      </c>
    </row>
    <row r="648" spans="1:1" s="38" customFormat="1" ht="15.75" thickBot="1" x14ac:dyDescent="0.3">
      <c r="A648" s="40">
        <v>56568</v>
      </c>
    </row>
    <row r="649" spans="1:1" s="38" customFormat="1" ht="15.75" thickBot="1" x14ac:dyDescent="0.3">
      <c r="A649" s="40">
        <v>56608</v>
      </c>
    </row>
    <row r="650" spans="1:1" s="38" customFormat="1" ht="15.75" thickBot="1" x14ac:dyDescent="0.3">
      <c r="A650" s="41">
        <v>56615</v>
      </c>
    </row>
    <row r="651" spans="1:1" s="38" customFormat="1" ht="15.75" thickBot="1" x14ac:dyDescent="0.3">
      <c r="A651" s="37">
        <v>56674</v>
      </c>
    </row>
    <row r="652" spans="1:1" s="38" customFormat="1" ht="15.75" thickBot="1" x14ac:dyDescent="0.3">
      <c r="A652" s="37">
        <v>56675</v>
      </c>
    </row>
    <row r="653" spans="1:1" s="38" customFormat="1" ht="15.75" thickBot="1" x14ac:dyDescent="0.3">
      <c r="A653" s="37">
        <v>56720</v>
      </c>
    </row>
    <row r="654" spans="1:1" s="38" customFormat="1" ht="15.75" thickBot="1" x14ac:dyDescent="0.3">
      <c r="A654" s="37">
        <v>56725</v>
      </c>
    </row>
    <row r="655" spans="1:1" s="38" customFormat="1" ht="15.75" thickBot="1" x14ac:dyDescent="0.3">
      <c r="A655" s="37">
        <v>56735</v>
      </c>
    </row>
    <row r="656" spans="1:1" s="38" customFormat="1" ht="15.75" thickBot="1" x14ac:dyDescent="0.3">
      <c r="A656" s="37">
        <v>56782</v>
      </c>
    </row>
    <row r="657" spans="1:1" s="38" customFormat="1" ht="15.75" thickBot="1" x14ac:dyDescent="0.3">
      <c r="A657" s="37">
        <v>56864</v>
      </c>
    </row>
    <row r="658" spans="1:1" s="38" customFormat="1" ht="15.75" thickBot="1" x14ac:dyDescent="0.3">
      <c r="A658" s="37">
        <v>56899</v>
      </c>
    </row>
    <row r="659" spans="1:1" s="38" customFormat="1" ht="15.75" thickBot="1" x14ac:dyDescent="0.3">
      <c r="A659" s="37">
        <v>56920</v>
      </c>
    </row>
    <row r="660" spans="1:1" s="38" customFormat="1" ht="15.75" thickBot="1" x14ac:dyDescent="0.3">
      <c r="A660" s="37">
        <v>56933</v>
      </c>
    </row>
    <row r="661" spans="1:1" s="38" customFormat="1" ht="15.75" thickBot="1" x14ac:dyDescent="0.3">
      <c r="A661" s="37">
        <v>56973</v>
      </c>
    </row>
    <row r="662" spans="1:1" s="38" customFormat="1" ht="15.75" thickBot="1" x14ac:dyDescent="0.3">
      <c r="A662" s="39">
        <v>56980</v>
      </c>
    </row>
    <row r="663" spans="1:1" s="38" customFormat="1" ht="15.75" thickBot="1" x14ac:dyDescent="0.3">
      <c r="A663" s="40">
        <v>57024</v>
      </c>
    </row>
    <row r="664" spans="1:1" s="38" customFormat="1" ht="15.75" thickBot="1" x14ac:dyDescent="0.3">
      <c r="A664" s="40">
        <v>57025</v>
      </c>
    </row>
    <row r="665" spans="1:1" s="38" customFormat="1" ht="15.75" thickBot="1" x14ac:dyDescent="0.3">
      <c r="A665" s="40">
        <v>57070</v>
      </c>
    </row>
    <row r="666" spans="1:1" s="38" customFormat="1" ht="15.75" thickBot="1" x14ac:dyDescent="0.3">
      <c r="A666" s="40">
        <v>57091</v>
      </c>
    </row>
    <row r="667" spans="1:1" s="38" customFormat="1" ht="15.75" thickBot="1" x14ac:dyDescent="0.3">
      <c r="A667" s="40">
        <v>57101</v>
      </c>
    </row>
    <row r="668" spans="1:1" s="38" customFormat="1" ht="15.75" thickBot="1" x14ac:dyDescent="0.3">
      <c r="A668" s="40">
        <v>57132</v>
      </c>
    </row>
    <row r="669" spans="1:1" s="38" customFormat="1" ht="15.75" thickBot="1" x14ac:dyDescent="0.3">
      <c r="A669" s="40">
        <v>57230</v>
      </c>
    </row>
    <row r="670" spans="1:1" s="38" customFormat="1" ht="15.75" thickBot="1" x14ac:dyDescent="0.3">
      <c r="A670" s="40">
        <v>57265</v>
      </c>
    </row>
    <row r="671" spans="1:1" s="38" customFormat="1" ht="15.75" thickBot="1" x14ac:dyDescent="0.3">
      <c r="A671" s="40">
        <v>57286</v>
      </c>
    </row>
    <row r="672" spans="1:1" s="38" customFormat="1" ht="15.75" thickBot="1" x14ac:dyDescent="0.3">
      <c r="A672" s="40">
        <v>57299</v>
      </c>
    </row>
    <row r="673" spans="1:1" s="38" customFormat="1" ht="15.75" thickBot="1" x14ac:dyDescent="0.3">
      <c r="A673" s="40">
        <v>57339</v>
      </c>
    </row>
    <row r="674" spans="1:1" s="38" customFormat="1" ht="15.75" thickBot="1" x14ac:dyDescent="0.3">
      <c r="A674" s="41">
        <v>57346</v>
      </c>
    </row>
    <row r="675" spans="1:1" s="38" customFormat="1" ht="15.75" thickBot="1" x14ac:dyDescent="0.3">
      <c r="A675" s="37">
        <v>57409</v>
      </c>
    </row>
    <row r="676" spans="1:1" s="38" customFormat="1" ht="15.75" thickBot="1" x14ac:dyDescent="0.3">
      <c r="A676" s="37">
        <v>57410</v>
      </c>
    </row>
    <row r="677" spans="1:1" s="38" customFormat="1" ht="15.75" thickBot="1" x14ac:dyDescent="0.3">
      <c r="A677" s="37">
        <v>57455</v>
      </c>
    </row>
    <row r="678" spans="1:1" s="38" customFormat="1" ht="15.75" thickBot="1" x14ac:dyDescent="0.3">
      <c r="A678" s="37">
        <v>57456</v>
      </c>
    </row>
    <row r="679" spans="1:1" s="38" customFormat="1" ht="15.75" thickBot="1" x14ac:dyDescent="0.3">
      <c r="A679" s="37">
        <v>57466</v>
      </c>
    </row>
    <row r="680" spans="1:1" s="38" customFormat="1" ht="15.75" thickBot="1" x14ac:dyDescent="0.3">
      <c r="A680" s="37">
        <v>57517</v>
      </c>
    </row>
    <row r="681" spans="1:1" s="38" customFormat="1" ht="15.75" thickBot="1" x14ac:dyDescent="0.3">
      <c r="A681" s="37">
        <v>57595</v>
      </c>
    </row>
    <row r="682" spans="1:1" s="38" customFormat="1" ht="15.75" thickBot="1" x14ac:dyDescent="0.3">
      <c r="A682" s="37">
        <v>57630</v>
      </c>
    </row>
    <row r="683" spans="1:1" s="38" customFormat="1" ht="15.75" thickBot="1" x14ac:dyDescent="0.3">
      <c r="A683" s="37">
        <v>57651</v>
      </c>
    </row>
    <row r="684" spans="1:1" s="38" customFormat="1" ht="15.75" thickBot="1" x14ac:dyDescent="0.3">
      <c r="A684" s="37">
        <v>57664</v>
      </c>
    </row>
    <row r="685" spans="1:1" s="38" customFormat="1" ht="15.75" thickBot="1" x14ac:dyDescent="0.3">
      <c r="A685" s="37">
        <v>57704</v>
      </c>
    </row>
    <row r="686" spans="1:1" s="38" customFormat="1" ht="15.75" thickBot="1" x14ac:dyDescent="0.3">
      <c r="A686" s="39">
        <v>57711</v>
      </c>
    </row>
    <row r="687" spans="1:1" s="38" customFormat="1" ht="15.75" thickBot="1" x14ac:dyDescent="0.3">
      <c r="A687" s="40">
        <v>57766</v>
      </c>
    </row>
    <row r="688" spans="1:1" s="38" customFormat="1" ht="15.75" thickBot="1" x14ac:dyDescent="0.3">
      <c r="A688" s="40">
        <v>57767</v>
      </c>
    </row>
    <row r="689" spans="1:1" s="38" customFormat="1" ht="15.75" thickBot="1" x14ac:dyDescent="0.3">
      <c r="A689" s="40">
        <v>57812</v>
      </c>
    </row>
    <row r="690" spans="1:1" s="38" customFormat="1" ht="15.75" thickBot="1" x14ac:dyDescent="0.3">
      <c r="A690" s="40">
        <v>57821</v>
      </c>
    </row>
    <row r="691" spans="1:1" s="38" customFormat="1" ht="15.75" thickBot="1" x14ac:dyDescent="0.3">
      <c r="A691" s="40">
        <v>57831</v>
      </c>
    </row>
    <row r="692" spans="1:1" s="38" customFormat="1" ht="15.75" thickBot="1" x14ac:dyDescent="0.3">
      <c r="A692" s="40">
        <v>57874</v>
      </c>
    </row>
    <row r="693" spans="1:1" s="38" customFormat="1" ht="15.75" thickBot="1" x14ac:dyDescent="0.3">
      <c r="A693" s="40">
        <v>57960</v>
      </c>
    </row>
    <row r="694" spans="1:1" s="38" customFormat="1" ht="15.75" thickBot="1" x14ac:dyDescent="0.3">
      <c r="A694" s="40">
        <v>57995</v>
      </c>
    </row>
    <row r="695" spans="1:1" s="38" customFormat="1" ht="15.75" thickBot="1" x14ac:dyDescent="0.3">
      <c r="A695" s="40">
        <v>58016</v>
      </c>
    </row>
    <row r="696" spans="1:1" s="38" customFormat="1" ht="15.75" thickBot="1" x14ac:dyDescent="0.3">
      <c r="A696" s="40">
        <v>58029</v>
      </c>
    </row>
    <row r="697" spans="1:1" s="38" customFormat="1" ht="15.75" thickBot="1" x14ac:dyDescent="0.3">
      <c r="A697" s="40">
        <v>58069</v>
      </c>
    </row>
    <row r="698" spans="1:1" s="38" customFormat="1" ht="15.75" thickBot="1" x14ac:dyDescent="0.3">
      <c r="A698" s="41">
        <v>58076</v>
      </c>
    </row>
    <row r="699" spans="1:1" s="38" customFormat="1" ht="15.75" thickBot="1" x14ac:dyDescent="0.3">
      <c r="A699" s="37">
        <v>58116</v>
      </c>
    </row>
    <row r="700" spans="1:1" s="38" customFormat="1" ht="15.75" thickBot="1" x14ac:dyDescent="0.3">
      <c r="A700" s="37">
        <v>58117</v>
      </c>
    </row>
    <row r="701" spans="1:1" s="38" customFormat="1" ht="15.75" thickBot="1" x14ac:dyDescent="0.3">
      <c r="A701" s="37">
        <v>58162</v>
      </c>
    </row>
    <row r="702" spans="1:1" s="38" customFormat="1" ht="15.75" thickBot="1" x14ac:dyDescent="0.3">
      <c r="A702" s="37">
        <v>58186</v>
      </c>
    </row>
    <row r="703" spans="1:1" s="38" customFormat="1" ht="15.75" thickBot="1" x14ac:dyDescent="0.3">
      <c r="A703" s="37">
        <v>58196</v>
      </c>
    </row>
    <row r="704" spans="1:1" s="38" customFormat="1" ht="15.75" thickBot="1" x14ac:dyDescent="0.3">
      <c r="A704" s="37">
        <v>58224</v>
      </c>
    </row>
    <row r="705" spans="1:1" s="38" customFormat="1" ht="15.75" thickBot="1" x14ac:dyDescent="0.3">
      <c r="A705" s="37">
        <v>58325</v>
      </c>
    </row>
    <row r="706" spans="1:1" s="38" customFormat="1" ht="15.75" thickBot="1" x14ac:dyDescent="0.3">
      <c r="A706" s="37">
        <v>58360</v>
      </c>
    </row>
    <row r="707" spans="1:1" s="38" customFormat="1" ht="15.75" thickBot="1" x14ac:dyDescent="0.3">
      <c r="A707" s="37">
        <v>58381</v>
      </c>
    </row>
    <row r="708" spans="1:1" s="38" customFormat="1" ht="15.75" thickBot="1" x14ac:dyDescent="0.3">
      <c r="A708" s="37">
        <v>58394</v>
      </c>
    </row>
    <row r="709" spans="1:1" s="38" customFormat="1" ht="15.75" thickBot="1" x14ac:dyDescent="0.3">
      <c r="A709" s="37">
        <v>58434</v>
      </c>
    </row>
    <row r="710" spans="1:1" s="38" customFormat="1" ht="15.75" thickBot="1" x14ac:dyDescent="0.3">
      <c r="A710" s="39">
        <v>58441</v>
      </c>
    </row>
    <row r="711" spans="1:1" s="38" customFormat="1" ht="15.75" thickBot="1" x14ac:dyDescent="0.3">
      <c r="A711" s="40">
        <v>58501</v>
      </c>
    </row>
    <row r="712" spans="1:1" s="38" customFormat="1" ht="15.75" thickBot="1" x14ac:dyDescent="0.3">
      <c r="A712" s="40">
        <v>58502</v>
      </c>
    </row>
    <row r="713" spans="1:1" s="38" customFormat="1" ht="15.75" thickBot="1" x14ac:dyDescent="0.3">
      <c r="A713" s="40">
        <v>58547</v>
      </c>
    </row>
    <row r="714" spans="1:1" s="38" customFormat="1" ht="15.75" thickBot="1" x14ac:dyDescent="0.3">
      <c r="A714" s="40">
        <v>58552</v>
      </c>
    </row>
    <row r="715" spans="1:1" s="38" customFormat="1" ht="15.75" thickBot="1" x14ac:dyDescent="0.3">
      <c r="A715" s="40">
        <v>58562</v>
      </c>
    </row>
    <row r="716" spans="1:1" s="38" customFormat="1" ht="15.75" thickBot="1" x14ac:dyDescent="0.3">
      <c r="A716" s="40">
        <v>58609</v>
      </c>
    </row>
    <row r="717" spans="1:1" s="38" customFormat="1" ht="15.75" thickBot="1" x14ac:dyDescent="0.3">
      <c r="A717" s="40">
        <v>58691</v>
      </c>
    </row>
    <row r="718" spans="1:1" s="38" customFormat="1" ht="15.75" thickBot="1" x14ac:dyDescent="0.3">
      <c r="A718" s="40">
        <v>58726</v>
      </c>
    </row>
    <row r="719" spans="1:1" s="38" customFormat="1" ht="15.75" thickBot="1" x14ac:dyDescent="0.3">
      <c r="A719" s="40">
        <v>58747</v>
      </c>
    </row>
    <row r="720" spans="1:1" s="38" customFormat="1" ht="15.75" thickBot="1" x14ac:dyDescent="0.3">
      <c r="A720" s="40">
        <v>58760</v>
      </c>
    </row>
    <row r="721" spans="1:1" s="38" customFormat="1" ht="15.75" thickBot="1" x14ac:dyDescent="0.3">
      <c r="A721" s="40">
        <v>58800</v>
      </c>
    </row>
    <row r="722" spans="1:1" s="38" customFormat="1" ht="15.75" thickBot="1" x14ac:dyDescent="0.3">
      <c r="A722" s="41">
        <v>58807</v>
      </c>
    </row>
    <row r="723" spans="1:1" s="38" customFormat="1" ht="15.75" thickBot="1" x14ac:dyDescent="0.3">
      <c r="A723" s="37">
        <v>58858</v>
      </c>
    </row>
    <row r="724" spans="1:1" s="38" customFormat="1" ht="15.75" thickBot="1" x14ac:dyDescent="0.3">
      <c r="A724" s="37">
        <v>58859</v>
      </c>
    </row>
    <row r="725" spans="1:1" s="38" customFormat="1" ht="15.75" thickBot="1" x14ac:dyDescent="0.3">
      <c r="A725" s="37">
        <v>58904</v>
      </c>
    </row>
    <row r="726" spans="1:1" s="38" customFormat="1" ht="15.75" thickBot="1" x14ac:dyDescent="0.3">
      <c r="A726" s="37">
        <v>58917</v>
      </c>
    </row>
    <row r="727" spans="1:1" s="38" customFormat="1" ht="15.75" thickBot="1" x14ac:dyDescent="0.3">
      <c r="A727" s="37">
        <v>58927</v>
      </c>
    </row>
    <row r="728" spans="1:1" s="38" customFormat="1" ht="15.75" thickBot="1" x14ac:dyDescent="0.3">
      <c r="A728" s="37">
        <v>58966</v>
      </c>
    </row>
    <row r="729" spans="1:1" s="38" customFormat="1" ht="15.75" thickBot="1" x14ac:dyDescent="0.3">
      <c r="A729" s="37">
        <v>59056</v>
      </c>
    </row>
    <row r="730" spans="1:1" s="38" customFormat="1" ht="15.75" thickBot="1" x14ac:dyDescent="0.3">
      <c r="A730" s="37">
        <v>59091</v>
      </c>
    </row>
    <row r="731" spans="1:1" s="38" customFormat="1" ht="15.75" thickBot="1" x14ac:dyDescent="0.3">
      <c r="A731" s="37">
        <v>59112</v>
      </c>
    </row>
    <row r="732" spans="1:1" s="38" customFormat="1" ht="15.75" thickBot="1" x14ac:dyDescent="0.3">
      <c r="A732" s="37">
        <v>59125</v>
      </c>
    </row>
    <row r="733" spans="1:1" s="38" customFormat="1" ht="15.75" thickBot="1" x14ac:dyDescent="0.3">
      <c r="A733" s="37">
        <v>59165</v>
      </c>
    </row>
    <row r="734" spans="1:1" s="38" customFormat="1" ht="15.75" thickBot="1" x14ac:dyDescent="0.3">
      <c r="A734" s="39">
        <v>59172</v>
      </c>
    </row>
    <row r="735" spans="1:1" s="38" customFormat="1" ht="15.75" thickBot="1" x14ac:dyDescent="0.3">
      <c r="A735" s="40">
        <v>59208</v>
      </c>
    </row>
    <row r="736" spans="1:1" s="38" customFormat="1" ht="15.75" thickBot="1" x14ac:dyDescent="0.3">
      <c r="A736" s="40">
        <v>59209</v>
      </c>
    </row>
    <row r="737" spans="1:1" s="38" customFormat="1" ht="15.75" thickBot="1" x14ac:dyDescent="0.3">
      <c r="A737" s="40">
        <v>59254</v>
      </c>
    </row>
    <row r="738" spans="1:1" s="38" customFormat="1" ht="15.75" thickBot="1" x14ac:dyDescent="0.3">
      <c r="A738" s="40">
        <v>59282</v>
      </c>
    </row>
    <row r="739" spans="1:1" s="38" customFormat="1" ht="15.75" thickBot="1" x14ac:dyDescent="0.3">
      <c r="A739" s="40">
        <v>59292</v>
      </c>
    </row>
    <row r="740" spans="1:1" s="38" customFormat="1" ht="15.75" thickBot="1" x14ac:dyDescent="0.3">
      <c r="A740" s="40">
        <v>59316</v>
      </c>
    </row>
    <row r="741" spans="1:1" s="38" customFormat="1" ht="15.75" thickBot="1" x14ac:dyDescent="0.3">
      <c r="A741" s="40">
        <v>59421</v>
      </c>
    </row>
    <row r="742" spans="1:1" s="38" customFormat="1" ht="15.75" thickBot="1" x14ac:dyDescent="0.3">
      <c r="A742" s="40">
        <v>59456</v>
      </c>
    </row>
    <row r="743" spans="1:1" s="38" customFormat="1" ht="15.75" thickBot="1" x14ac:dyDescent="0.3">
      <c r="A743" s="40">
        <v>59477</v>
      </c>
    </row>
    <row r="744" spans="1:1" s="38" customFormat="1" ht="15.75" thickBot="1" x14ac:dyDescent="0.3">
      <c r="A744" s="40">
        <v>59490</v>
      </c>
    </row>
    <row r="745" spans="1:1" s="38" customFormat="1" ht="15.75" thickBot="1" x14ac:dyDescent="0.3">
      <c r="A745" s="40">
        <v>59530</v>
      </c>
    </row>
    <row r="746" spans="1:1" s="38" customFormat="1" ht="15.75" thickBot="1" x14ac:dyDescent="0.3">
      <c r="A746" s="41">
        <v>59537</v>
      </c>
    </row>
    <row r="747" spans="1:1" s="38" customFormat="1" ht="15.75" thickBot="1" x14ac:dyDescent="0.3">
      <c r="A747" s="37">
        <v>59593</v>
      </c>
    </row>
    <row r="748" spans="1:1" s="38" customFormat="1" ht="15.75" thickBot="1" x14ac:dyDescent="0.3">
      <c r="A748" s="37">
        <v>59594</v>
      </c>
    </row>
    <row r="749" spans="1:1" s="38" customFormat="1" ht="15.75" thickBot="1" x14ac:dyDescent="0.3">
      <c r="A749" s="37">
        <v>59639</v>
      </c>
    </row>
    <row r="750" spans="1:1" s="38" customFormat="1" ht="15.75" thickBot="1" x14ac:dyDescent="0.3">
      <c r="A750" s="37">
        <v>59647</v>
      </c>
    </row>
    <row r="751" spans="1:1" s="38" customFormat="1" ht="15.75" thickBot="1" x14ac:dyDescent="0.3">
      <c r="A751" s="37">
        <v>59657</v>
      </c>
    </row>
    <row r="752" spans="1:1" s="38" customFormat="1" ht="15.75" thickBot="1" x14ac:dyDescent="0.3">
      <c r="A752" s="37">
        <v>59701</v>
      </c>
    </row>
    <row r="753" spans="1:1" s="38" customFormat="1" ht="15.75" thickBot="1" x14ac:dyDescent="0.3">
      <c r="A753" s="37">
        <v>59786</v>
      </c>
    </row>
    <row r="754" spans="1:1" s="38" customFormat="1" ht="15.75" thickBot="1" x14ac:dyDescent="0.3">
      <c r="A754" s="37">
        <v>59821</v>
      </c>
    </row>
    <row r="755" spans="1:1" s="38" customFormat="1" ht="15.75" thickBot="1" x14ac:dyDescent="0.3">
      <c r="A755" s="37">
        <v>59842</v>
      </c>
    </row>
    <row r="756" spans="1:1" s="38" customFormat="1" ht="15.75" thickBot="1" x14ac:dyDescent="0.3">
      <c r="A756" s="37">
        <v>59855</v>
      </c>
    </row>
    <row r="757" spans="1:1" s="38" customFormat="1" ht="15.75" thickBot="1" x14ac:dyDescent="0.3">
      <c r="A757" s="37">
        <v>59895</v>
      </c>
    </row>
    <row r="758" spans="1:1" s="38" customFormat="1" ht="15.75" thickBot="1" x14ac:dyDescent="0.3">
      <c r="A758" s="39">
        <v>59902</v>
      </c>
    </row>
    <row r="759" spans="1:1" s="38" customFormat="1" ht="15.75" thickBot="1" x14ac:dyDescent="0.3">
      <c r="A759" s="40">
        <v>59950</v>
      </c>
    </row>
    <row r="760" spans="1:1" s="38" customFormat="1" ht="15.75" thickBot="1" x14ac:dyDescent="0.3">
      <c r="A760" s="40">
        <v>59951</v>
      </c>
    </row>
    <row r="761" spans="1:1" s="38" customFormat="1" ht="15.75" thickBot="1" x14ac:dyDescent="0.3">
      <c r="A761" s="40">
        <v>59996</v>
      </c>
    </row>
    <row r="762" spans="1:1" s="38" customFormat="1" ht="15.75" thickBot="1" x14ac:dyDescent="0.3">
      <c r="A762" s="40">
        <v>60013</v>
      </c>
    </row>
    <row r="763" spans="1:1" s="38" customFormat="1" ht="15.75" thickBot="1" x14ac:dyDescent="0.3">
      <c r="A763" s="40">
        <v>60023</v>
      </c>
    </row>
    <row r="764" spans="1:1" s="38" customFormat="1" ht="15.75" thickBot="1" x14ac:dyDescent="0.3">
      <c r="A764" s="40">
        <v>60058</v>
      </c>
    </row>
    <row r="765" spans="1:1" s="38" customFormat="1" ht="15.75" thickBot="1" x14ac:dyDescent="0.3">
      <c r="A765" s="40">
        <v>60152</v>
      </c>
    </row>
    <row r="766" spans="1:1" s="38" customFormat="1" ht="15.75" thickBot="1" x14ac:dyDescent="0.3">
      <c r="A766" s="40">
        <v>60187</v>
      </c>
    </row>
    <row r="767" spans="1:1" s="38" customFormat="1" ht="15.75" thickBot="1" x14ac:dyDescent="0.3">
      <c r="A767" s="40">
        <v>60208</v>
      </c>
    </row>
    <row r="768" spans="1:1" s="38" customFormat="1" ht="15.75" thickBot="1" x14ac:dyDescent="0.3">
      <c r="A768" s="40">
        <v>60221</v>
      </c>
    </row>
    <row r="769" spans="1:1" s="38" customFormat="1" ht="15.75" thickBot="1" x14ac:dyDescent="0.3">
      <c r="A769" s="40">
        <v>60261</v>
      </c>
    </row>
    <row r="770" spans="1:1" s="38" customFormat="1" ht="15.75" thickBot="1" x14ac:dyDescent="0.3">
      <c r="A770" s="41">
        <v>60268</v>
      </c>
    </row>
    <row r="771" spans="1:1" s="38" customFormat="1" ht="15.75" thickBot="1" x14ac:dyDescent="0.3">
      <c r="A771" s="37">
        <v>60307</v>
      </c>
    </row>
    <row r="772" spans="1:1" s="38" customFormat="1" ht="15.75" thickBot="1" x14ac:dyDescent="0.3">
      <c r="A772" s="37">
        <v>60308</v>
      </c>
    </row>
    <row r="773" spans="1:1" s="38" customFormat="1" ht="15.75" thickBot="1" x14ac:dyDescent="0.3">
      <c r="A773" s="37">
        <v>60353</v>
      </c>
    </row>
    <row r="774" spans="1:1" s="38" customFormat="1" ht="15.75" thickBot="1" x14ac:dyDescent="0.3">
      <c r="A774" s="37">
        <v>60378</v>
      </c>
    </row>
    <row r="775" spans="1:1" s="38" customFormat="1" ht="15.75" thickBot="1" x14ac:dyDescent="0.3">
      <c r="A775" s="37">
        <v>60388</v>
      </c>
    </row>
    <row r="776" spans="1:1" s="38" customFormat="1" ht="15.75" thickBot="1" x14ac:dyDescent="0.3">
      <c r="A776" s="37">
        <v>60415</v>
      </c>
    </row>
    <row r="777" spans="1:1" s="38" customFormat="1" ht="15.75" thickBot="1" x14ac:dyDescent="0.3">
      <c r="A777" s="37">
        <v>60517</v>
      </c>
    </row>
    <row r="778" spans="1:1" s="38" customFormat="1" ht="15.75" thickBot="1" x14ac:dyDescent="0.3">
      <c r="A778" s="37">
        <v>60552</v>
      </c>
    </row>
    <row r="779" spans="1:1" s="38" customFormat="1" ht="15.75" thickBot="1" x14ac:dyDescent="0.3">
      <c r="A779" s="37">
        <v>60573</v>
      </c>
    </row>
    <row r="780" spans="1:1" s="38" customFormat="1" ht="15.75" thickBot="1" x14ac:dyDescent="0.3">
      <c r="A780" s="37">
        <v>60586</v>
      </c>
    </row>
    <row r="781" spans="1:1" s="38" customFormat="1" ht="15.75" thickBot="1" x14ac:dyDescent="0.3">
      <c r="A781" s="37">
        <v>60626</v>
      </c>
    </row>
    <row r="782" spans="1:1" s="38" customFormat="1" ht="15.75" thickBot="1" x14ac:dyDescent="0.3">
      <c r="A782" s="39">
        <v>60633</v>
      </c>
    </row>
    <row r="783" spans="1:1" s="38" customFormat="1" ht="15.75" thickBot="1" x14ac:dyDescent="0.3">
      <c r="A783" s="40">
        <v>60685</v>
      </c>
    </row>
    <row r="784" spans="1:1" s="38" customFormat="1" ht="15.75" thickBot="1" x14ac:dyDescent="0.3">
      <c r="A784" s="40">
        <v>60686</v>
      </c>
    </row>
    <row r="785" spans="1:1" s="38" customFormat="1" ht="15.75" thickBot="1" x14ac:dyDescent="0.3">
      <c r="A785" s="40">
        <v>60731</v>
      </c>
    </row>
    <row r="786" spans="1:1" s="38" customFormat="1" ht="15.75" thickBot="1" x14ac:dyDescent="0.3">
      <c r="A786" s="40">
        <v>60743</v>
      </c>
    </row>
    <row r="787" spans="1:1" s="38" customFormat="1" ht="15.75" thickBot="1" x14ac:dyDescent="0.3">
      <c r="A787" s="40">
        <v>60753</v>
      </c>
    </row>
    <row r="788" spans="1:1" s="38" customFormat="1" ht="15.75" thickBot="1" x14ac:dyDescent="0.3">
      <c r="A788" s="40">
        <v>60793</v>
      </c>
    </row>
    <row r="789" spans="1:1" s="38" customFormat="1" ht="15.75" thickBot="1" x14ac:dyDescent="0.3">
      <c r="A789" s="40">
        <v>60882</v>
      </c>
    </row>
    <row r="790" spans="1:1" s="38" customFormat="1" ht="15.75" thickBot="1" x14ac:dyDescent="0.3">
      <c r="A790" s="40">
        <v>60917</v>
      </c>
    </row>
    <row r="791" spans="1:1" s="38" customFormat="1" ht="15.75" thickBot="1" x14ac:dyDescent="0.3">
      <c r="A791" s="40">
        <v>60938</v>
      </c>
    </row>
    <row r="792" spans="1:1" s="38" customFormat="1" ht="15.75" thickBot="1" x14ac:dyDescent="0.3">
      <c r="A792" s="40">
        <v>60951</v>
      </c>
    </row>
    <row r="793" spans="1:1" s="38" customFormat="1" ht="15.75" thickBot="1" x14ac:dyDescent="0.3">
      <c r="A793" s="40">
        <v>60991</v>
      </c>
    </row>
    <row r="794" spans="1:1" s="38" customFormat="1" ht="15.75" thickBot="1" x14ac:dyDescent="0.3">
      <c r="A794" s="41">
        <v>60998</v>
      </c>
    </row>
    <row r="795" spans="1:1" s="38" customFormat="1" ht="15.75" thickBot="1" x14ac:dyDescent="0.3">
      <c r="A795" s="37">
        <v>61042</v>
      </c>
    </row>
    <row r="796" spans="1:1" s="38" customFormat="1" ht="15.75" thickBot="1" x14ac:dyDescent="0.3">
      <c r="A796" s="37">
        <v>61043</v>
      </c>
    </row>
    <row r="797" spans="1:1" s="38" customFormat="1" ht="15.75" thickBot="1" x14ac:dyDescent="0.3">
      <c r="A797" s="37">
        <v>61088</v>
      </c>
    </row>
    <row r="798" spans="1:1" s="38" customFormat="1" ht="15.75" thickBot="1" x14ac:dyDescent="0.3">
      <c r="A798" s="37">
        <v>61108</v>
      </c>
    </row>
    <row r="799" spans="1:1" s="38" customFormat="1" ht="15.75" thickBot="1" x14ac:dyDescent="0.3">
      <c r="A799" s="37">
        <v>61118</v>
      </c>
    </row>
    <row r="800" spans="1:1" s="38" customFormat="1" ht="15.75" thickBot="1" x14ac:dyDescent="0.3">
      <c r="A800" s="37">
        <v>61150</v>
      </c>
    </row>
    <row r="801" spans="1:1" s="38" customFormat="1" ht="15.75" thickBot="1" x14ac:dyDescent="0.3">
      <c r="A801" s="37">
        <v>61247</v>
      </c>
    </row>
    <row r="802" spans="1:1" s="38" customFormat="1" ht="15.75" thickBot="1" x14ac:dyDescent="0.3">
      <c r="A802" s="37">
        <v>61282</v>
      </c>
    </row>
    <row r="803" spans="1:1" s="38" customFormat="1" ht="15.75" thickBot="1" x14ac:dyDescent="0.3">
      <c r="A803" s="37">
        <v>61303</v>
      </c>
    </row>
    <row r="804" spans="1:1" s="38" customFormat="1" ht="15.75" thickBot="1" x14ac:dyDescent="0.3">
      <c r="A804" s="37">
        <v>61316</v>
      </c>
    </row>
    <row r="805" spans="1:1" s="38" customFormat="1" ht="15.75" thickBot="1" x14ac:dyDescent="0.3">
      <c r="A805" s="37">
        <v>61356</v>
      </c>
    </row>
    <row r="806" spans="1:1" s="38" customFormat="1" ht="15.75" thickBot="1" x14ac:dyDescent="0.3">
      <c r="A806" s="39">
        <v>61363</v>
      </c>
    </row>
    <row r="807" spans="1:1" s="38" customFormat="1" ht="15.75" thickBot="1" x14ac:dyDescent="0.3">
      <c r="A807" s="40">
        <v>61427</v>
      </c>
    </row>
    <row r="808" spans="1:1" s="38" customFormat="1" ht="15.75" thickBot="1" x14ac:dyDescent="0.3">
      <c r="A808" s="40">
        <v>61428</v>
      </c>
    </row>
    <row r="809" spans="1:1" s="38" customFormat="1" ht="15.75" thickBot="1" x14ac:dyDescent="0.3">
      <c r="A809" s="40">
        <v>61473</v>
      </c>
    </row>
    <row r="810" spans="1:1" s="38" customFormat="1" ht="15.75" thickBot="1" x14ac:dyDescent="0.3">
      <c r="A810" s="40">
        <v>61474</v>
      </c>
    </row>
    <row r="811" spans="1:1" s="38" customFormat="1" ht="15.75" thickBot="1" x14ac:dyDescent="0.3">
      <c r="A811" s="40">
        <v>61484</v>
      </c>
    </row>
    <row r="812" spans="1:1" s="38" customFormat="1" ht="15.75" thickBot="1" x14ac:dyDescent="0.3">
      <c r="A812" s="40">
        <v>61535</v>
      </c>
    </row>
    <row r="813" spans="1:1" s="38" customFormat="1" ht="15.75" thickBot="1" x14ac:dyDescent="0.3">
      <c r="A813" s="40">
        <v>61613</v>
      </c>
    </row>
    <row r="814" spans="1:1" s="38" customFormat="1" ht="15.75" thickBot="1" x14ac:dyDescent="0.3">
      <c r="A814" s="40">
        <v>61648</v>
      </c>
    </row>
    <row r="815" spans="1:1" s="38" customFormat="1" ht="15.75" thickBot="1" x14ac:dyDescent="0.3">
      <c r="A815" s="40">
        <v>61669</v>
      </c>
    </row>
    <row r="816" spans="1:1" s="38" customFormat="1" ht="15.75" thickBot="1" x14ac:dyDescent="0.3">
      <c r="A816" s="40">
        <v>61682</v>
      </c>
    </row>
    <row r="817" spans="1:1" s="38" customFormat="1" ht="15.75" thickBot="1" x14ac:dyDescent="0.3">
      <c r="A817" s="40">
        <v>61722</v>
      </c>
    </row>
    <row r="818" spans="1:1" s="38" customFormat="1" ht="15.75" thickBot="1" x14ac:dyDescent="0.3">
      <c r="A818" s="41">
        <v>61729</v>
      </c>
    </row>
    <row r="819" spans="1:1" s="38" customFormat="1" ht="15.75" thickBot="1" x14ac:dyDescent="0.3">
      <c r="A819" s="37">
        <v>61784</v>
      </c>
    </row>
    <row r="820" spans="1:1" s="38" customFormat="1" ht="15.75" thickBot="1" x14ac:dyDescent="0.3">
      <c r="A820" s="37">
        <v>61785</v>
      </c>
    </row>
    <row r="821" spans="1:1" s="38" customFormat="1" ht="15.75" thickBot="1" x14ac:dyDescent="0.3">
      <c r="A821" s="37">
        <v>61830</v>
      </c>
    </row>
    <row r="822" spans="1:1" s="38" customFormat="1" ht="15.75" thickBot="1" x14ac:dyDescent="0.3">
      <c r="A822" s="37">
        <v>61839</v>
      </c>
    </row>
    <row r="823" spans="1:1" s="38" customFormat="1" ht="15.75" thickBot="1" x14ac:dyDescent="0.3">
      <c r="A823" s="37">
        <v>61849</v>
      </c>
    </row>
    <row r="824" spans="1:1" s="38" customFormat="1" ht="15.75" thickBot="1" x14ac:dyDescent="0.3">
      <c r="A824" s="37">
        <v>61892</v>
      </c>
    </row>
    <row r="825" spans="1:1" s="38" customFormat="1" ht="15.75" thickBot="1" x14ac:dyDescent="0.3">
      <c r="A825" s="37">
        <v>61978</v>
      </c>
    </row>
    <row r="826" spans="1:1" s="38" customFormat="1" ht="15.75" thickBot="1" x14ac:dyDescent="0.3">
      <c r="A826" s="37">
        <v>62013</v>
      </c>
    </row>
    <row r="827" spans="1:1" s="38" customFormat="1" ht="15.75" thickBot="1" x14ac:dyDescent="0.3">
      <c r="A827" s="37">
        <v>62034</v>
      </c>
    </row>
    <row r="828" spans="1:1" s="38" customFormat="1" ht="15.75" thickBot="1" x14ac:dyDescent="0.3">
      <c r="A828" s="37">
        <v>62047</v>
      </c>
    </row>
    <row r="829" spans="1:1" s="38" customFormat="1" ht="15.75" thickBot="1" x14ac:dyDescent="0.3">
      <c r="A829" s="37">
        <v>62087</v>
      </c>
    </row>
    <row r="830" spans="1:1" s="38" customFormat="1" ht="15.75" thickBot="1" x14ac:dyDescent="0.3">
      <c r="A830" s="39">
        <v>62094</v>
      </c>
    </row>
    <row r="831" spans="1:1" s="38" customFormat="1" ht="15.75" thickBot="1" x14ac:dyDescent="0.3">
      <c r="A831" s="40">
        <v>62134</v>
      </c>
    </row>
    <row r="832" spans="1:1" s="38" customFormat="1" ht="15.75" thickBot="1" x14ac:dyDescent="0.3">
      <c r="A832" s="40">
        <v>62135</v>
      </c>
    </row>
    <row r="833" spans="1:1" s="38" customFormat="1" ht="15.75" thickBot="1" x14ac:dyDescent="0.3">
      <c r="A833" s="40">
        <v>62180</v>
      </c>
    </row>
    <row r="834" spans="1:1" s="38" customFormat="1" ht="15.75" thickBot="1" x14ac:dyDescent="0.3">
      <c r="A834" s="40">
        <v>62204</v>
      </c>
    </row>
    <row r="835" spans="1:1" s="38" customFormat="1" ht="15.75" thickBot="1" x14ac:dyDescent="0.3">
      <c r="A835" s="40">
        <v>62214</v>
      </c>
    </row>
    <row r="836" spans="1:1" s="38" customFormat="1" ht="15.75" thickBot="1" x14ac:dyDescent="0.3">
      <c r="A836" s="40">
        <v>62242</v>
      </c>
    </row>
    <row r="837" spans="1:1" s="38" customFormat="1" ht="15.75" thickBot="1" x14ac:dyDescent="0.3">
      <c r="A837" s="40">
        <v>62343</v>
      </c>
    </row>
    <row r="838" spans="1:1" s="38" customFormat="1" ht="15.75" thickBot="1" x14ac:dyDescent="0.3">
      <c r="A838" s="40">
        <v>62378</v>
      </c>
    </row>
    <row r="839" spans="1:1" s="38" customFormat="1" ht="15.75" thickBot="1" x14ac:dyDescent="0.3">
      <c r="A839" s="40">
        <v>62399</v>
      </c>
    </row>
    <row r="840" spans="1:1" s="38" customFormat="1" ht="15.75" thickBot="1" x14ac:dyDescent="0.3">
      <c r="A840" s="40">
        <v>62412</v>
      </c>
    </row>
    <row r="841" spans="1:1" s="38" customFormat="1" ht="15.75" thickBot="1" x14ac:dyDescent="0.3">
      <c r="A841" s="40">
        <v>62452</v>
      </c>
    </row>
    <row r="842" spans="1:1" s="38" customFormat="1" ht="15.75" thickBot="1" x14ac:dyDescent="0.3">
      <c r="A842" s="41">
        <v>62459</v>
      </c>
    </row>
    <row r="843" spans="1:1" s="38" customFormat="1" ht="15.75" thickBot="1" x14ac:dyDescent="0.3">
      <c r="A843" s="37">
        <v>62519</v>
      </c>
    </row>
    <row r="844" spans="1:1" s="38" customFormat="1" ht="15.75" thickBot="1" x14ac:dyDescent="0.3">
      <c r="A844" s="37">
        <v>62520</v>
      </c>
    </row>
    <row r="845" spans="1:1" s="38" customFormat="1" ht="15.75" thickBot="1" x14ac:dyDescent="0.3">
      <c r="A845" s="37">
        <v>62565</v>
      </c>
    </row>
    <row r="846" spans="1:1" s="38" customFormat="1" ht="15.75" thickBot="1" x14ac:dyDescent="0.3">
      <c r="A846" s="37">
        <v>62569</v>
      </c>
    </row>
    <row r="847" spans="1:1" s="38" customFormat="1" ht="15.75" thickBot="1" x14ac:dyDescent="0.3">
      <c r="A847" s="37">
        <v>62579</v>
      </c>
    </row>
    <row r="848" spans="1:1" s="38" customFormat="1" ht="15.75" thickBot="1" x14ac:dyDescent="0.3">
      <c r="A848" s="37">
        <v>62627</v>
      </c>
    </row>
    <row r="849" spans="1:1" s="38" customFormat="1" ht="15.75" thickBot="1" x14ac:dyDescent="0.3">
      <c r="A849" s="37">
        <v>62708</v>
      </c>
    </row>
    <row r="850" spans="1:1" s="38" customFormat="1" ht="15.75" thickBot="1" x14ac:dyDescent="0.3">
      <c r="A850" s="37">
        <v>62743</v>
      </c>
    </row>
    <row r="851" spans="1:1" s="38" customFormat="1" ht="15.75" thickBot="1" x14ac:dyDescent="0.3">
      <c r="A851" s="37">
        <v>62764</v>
      </c>
    </row>
    <row r="852" spans="1:1" s="38" customFormat="1" ht="15.75" thickBot="1" x14ac:dyDescent="0.3">
      <c r="A852" s="37">
        <v>62777</v>
      </c>
    </row>
    <row r="853" spans="1:1" s="38" customFormat="1" ht="15.75" thickBot="1" x14ac:dyDescent="0.3">
      <c r="A853" s="37">
        <v>62817</v>
      </c>
    </row>
    <row r="854" spans="1:1" s="38" customFormat="1" ht="15.75" thickBot="1" x14ac:dyDescent="0.3">
      <c r="A854" s="39">
        <v>62824</v>
      </c>
    </row>
    <row r="855" spans="1:1" s="38" customFormat="1" ht="15.75" thickBot="1" x14ac:dyDescent="0.3">
      <c r="A855" s="40">
        <v>62876</v>
      </c>
    </row>
    <row r="856" spans="1:1" s="38" customFormat="1" ht="15.75" thickBot="1" x14ac:dyDescent="0.3">
      <c r="A856" s="40">
        <v>62877</v>
      </c>
    </row>
    <row r="857" spans="1:1" s="38" customFormat="1" ht="15.75" thickBot="1" x14ac:dyDescent="0.3">
      <c r="A857" s="40">
        <v>62922</v>
      </c>
    </row>
    <row r="858" spans="1:1" s="38" customFormat="1" ht="15.75" thickBot="1" x14ac:dyDescent="0.3">
      <c r="A858" s="40">
        <v>62935</v>
      </c>
    </row>
    <row r="859" spans="1:1" s="38" customFormat="1" ht="15.75" thickBot="1" x14ac:dyDescent="0.3">
      <c r="A859" s="40">
        <v>62945</v>
      </c>
    </row>
    <row r="860" spans="1:1" s="38" customFormat="1" ht="15.75" thickBot="1" x14ac:dyDescent="0.3">
      <c r="A860" s="40">
        <v>62984</v>
      </c>
    </row>
    <row r="861" spans="1:1" s="38" customFormat="1" ht="15.75" thickBot="1" x14ac:dyDescent="0.3">
      <c r="A861" s="40">
        <v>63074</v>
      </c>
    </row>
    <row r="862" spans="1:1" s="38" customFormat="1" ht="15.75" thickBot="1" x14ac:dyDescent="0.3">
      <c r="A862" s="40">
        <v>63109</v>
      </c>
    </row>
    <row r="863" spans="1:1" s="38" customFormat="1" ht="15.75" thickBot="1" x14ac:dyDescent="0.3">
      <c r="A863" s="40">
        <v>63130</v>
      </c>
    </row>
    <row r="864" spans="1:1" s="38" customFormat="1" ht="15.75" thickBot="1" x14ac:dyDescent="0.3">
      <c r="A864" s="40">
        <v>63143</v>
      </c>
    </row>
    <row r="865" spans="1:1" s="38" customFormat="1" ht="15.75" thickBot="1" x14ac:dyDescent="0.3">
      <c r="A865" s="40">
        <v>63183</v>
      </c>
    </row>
    <row r="866" spans="1:1" s="38" customFormat="1" ht="15.75" thickBot="1" x14ac:dyDescent="0.3">
      <c r="A866" s="41">
        <v>63190</v>
      </c>
    </row>
    <row r="867" spans="1:1" s="38" customFormat="1" ht="15.75" thickBot="1" x14ac:dyDescent="0.3">
      <c r="A867" s="37">
        <v>63226</v>
      </c>
    </row>
    <row r="868" spans="1:1" s="38" customFormat="1" ht="15.75" thickBot="1" x14ac:dyDescent="0.3">
      <c r="A868" s="37">
        <v>63227</v>
      </c>
    </row>
    <row r="869" spans="1:1" s="38" customFormat="1" ht="15.75" thickBot="1" x14ac:dyDescent="0.3">
      <c r="A869" s="37">
        <v>63272</v>
      </c>
    </row>
    <row r="870" spans="1:1" s="38" customFormat="1" ht="15.75" thickBot="1" x14ac:dyDescent="0.3">
      <c r="A870" s="37">
        <v>63300</v>
      </c>
    </row>
    <row r="871" spans="1:1" s="38" customFormat="1" ht="15.75" thickBot="1" x14ac:dyDescent="0.3">
      <c r="A871" s="37">
        <v>63310</v>
      </c>
    </row>
    <row r="872" spans="1:1" s="38" customFormat="1" ht="15.75" thickBot="1" x14ac:dyDescent="0.3">
      <c r="A872" s="37">
        <v>63334</v>
      </c>
    </row>
    <row r="873" spans="1:1" s="38" customFormat="1" ht="15.75" thickBot="1" x14ac:dyDescent="0.3">
      <c r="A873" s="37">
        <v>63439</v>
      </c>
    </row>
    <row r="874" spans="1:1" s="38" customFormat="1" ht="15.75" thickBot="1" x14ac:dyDescent="0.3">
      <c r="A874" s="37">
        <v>63474</v>
      </c>
    </row>
    <row r="875" spans="1:1" s="38" customFormat="1" ht="15.75" thickBot="1" x14ac:dyDescent="0.3">
      <c r="A875" s="37">
        <v>63495</v>
      </c>
    </row>
    <row r="876" spans="1:1" s="38" customFormat="1" ht="15.75" thickBot="1" x14ac:dyDescent="0.3">
      <c r="A876" s="37">
        <v>63508</v>
      </c>
    </row>
    <row r="877" spans="1:1" s="38" customFormat="1" ht="15.75" thickBot="1" x14ac:dyDescent="0.3">
      <c r="A877" s="37">
        <v>63548</v>
      </c>
    </row>
    <row r="878" spans="1:1" s="38" customFormat="1" ht="15.75" thickBot="1" x14ac:dyDescent="0.3">
      <c r="A878" s="39">
        <v>63555</v>
      </c>
    </row>
    <row r="879" spans="1:1" s="38" customFormat="1" ht="15.75" thickBot="1" x14ac:dyDescent="0.3">
      <c r="A879" s="40">
        <v>63611</v>
      </c>
    </row>
    <row r="880" spans="1:1" s="38" customFormat="1" ht="15.75" thickBot="1" x14ac:dyDescent="0.3">
      <c r="A880" s="40">
        <v>63612</v>
      </c>
    </row>
    <row r="881" spans="1:1" s="38" customFormat="1" ht="15.75" thickBot="1" x14ac:dyDescent="0.3">
      <c r="A881" s="40">
        <v>63657</v>
      </c>
    </row>
    <row r="882" spans="1:1" s="38" customFormat="1" ht="15.75" thickBot="1" x14ac:dyDescent="0.3">
      <c r="A882" s="40">
        <v>63665</v>
      </c>
    </row>
    <row r="883" spans="1:1" s="38" customFormat="1" ht="15.75" thickBot="1" x14ac:dyDescent="0.3">
      <c r="A883" s="40">
        <v>63675</v>
      </c>
    </row>
    <row r="884" spans="1:1" s="38" customFormat="1" ht="15.75" thickBot="1" x14ac:dyDescent="0.3">
      <c r="A884" s="40">
        <v>63719</v>
      </c>
    </row>
    <row r="885" spans="1:1" s="38" customFormat="1" ht="15.75" thickBot="1" x14ac:dyDescent="0.3">
      <c r="A885" s="40">
        <v>63804</v>
      </c>
    </row>
    <row r="886" spans="1:1" s="38" customFormat="1" ht="15.75" thickBot="1" x14ac:dyDescent="0.3">
      <c r="A886" s="40">
        <v>63839</v>
      </c>
    </row>
    <row r="887" spans="1:1" s="38" customFormat="1" ht="15.75" thickBot="1" x14ac:dyDescent="0.3">
      <c r="A887" s="40">
        <v>63860</v>
      </c>
    </row>
    <row r="888" spans="1:1" s="38" customFormat="1" ht="15.75" thickBot="1" x14ac:dyDescent="0.3">
      <c r="A888" s="40">
        <v>63873</v>
      </c>
    </row>
    <row r="889" spans="1:1" s="38" customFormat="1" ht="15.75" thickBot="1" x14ac:dyDescent="0.3">
      <c r="A889" s="40">
        <v>63913</v>
      </c>
    </row>
    <row r="890" spans="1:1" s="38" customFormat="1" ht="15.75" thickBot="1" x14ac:dyDescent="0.3">
      <c r="A890" s="41">
        <v>63920</v>
      </c>
    </row>
    <row r="891" spans="1:1" s="38" customFormat="1" ht="15.75" thickBot="1" x14ac:dyDescent="0.3">
      <c r="A891" s="37">
        <v>63968</v>
      </c>
    </row>
    <row r="892" spans="1:1" s="38" customFormat="1" ht="15.75" thickBot="1" x14ac:dyDescent="0.3">
      <c r="A892" s="37">
        <v>63969</v>
      </c>
    </row>
    <row r="893" spans="1:1" s="38" customFormat="1" ht="15.75" thickBot="1" x14ac:dyDescent="0.3">
      <c r="A893" s="37">
        <v>64014</v>
      </c>
    </row>
    <row r="894" spans="1:1" s="38" customFormat="1" ht="15.75" thickBot="1" x14ac:dyDescent="0.3">
      <c r="A894" s="37">
        <v>64030</v>
      </c>
    </row>
    <row r="895" spans="1:1" s="38" customFormat="1" ht="15.75" thickBot="1" x14ac:dyDescent="0.3">
      <c r="A895" s="37">
        <v>64040</v>
      </c>
    </row>
    <row r="896" spans="1:1" s="38" customFormat="1" ht="15.75" thickBot="1" x14ac:dyDescent="0.3">
      <c r="A896" s="37">
        <v>64076</v>
      </c>
    </row>
    <row r="897" spans="1:1" s="38" customFormat="1" ht="15.75" thickBot="1" x14ac:dyDescent="0.3">
      <c r="A897" s="37">
        <v>64169</v>
      </c>
    </row>
    <row r="898" spans="1:1" s="38" customFormat="1" ht="15.75" thickBot="1" x14ac:dyDescent="0.3">
      <c r="A898" s="37">
        <v>64204</v>
      </c>
    </row>
    <row r="899" spans="1:1" s="38" customFormat="1" ht="15.75" thickBot="1" x14ac:dyDescent="0.3">
      <c r="A899" s="37">
        <v>64225</v>
      </c>
    </row>
    <row r="900" spans="1:1" s="38" customFormat="1" ht="15.75" thickBot="1" x14ac:dyDescent="0.3">
      <c r="A900" s="37">
        <v>64238</v>
      </c>
    </row>
    <row r="901" spans="1:1" s="38" customFormat="1" ht="15.75" thickBot="1" x14ac:dyDescent="0.3">
      <c r="A901" s="37">
        <v>64278</v>
      </c>
    </row>
    <row r="902" spans="1:1" s="38" customFormat="1" ht="15.75" thickBot="1" x14ac:dyDescent="0.3">
      <c r="A902" s="39">
        <v>64285</v>
      </c>
    </row>
    <row r="903" spans="1:1" s="38" customFormat="1" ht="15.75" thickBot="1" x14ac:dyDescent="0.3">
      <c r="A903" s="40">
        <v>64346</v>
      </c>
    </row>
    <row r="904" spans="1:1" s="38" customFormat="1" ht="15.75" thickBot="1" x14ac:dyDescent="0.3">
      <c r="A904" s="40">
        <v>64347</v>
      </c>
    </row>
    <row r="905" spans="1:1" s="38" customFormat="1" ht="15.75" thickBot="1" x14ac:dyDescent="0.3">
      <c r="A905" s="40">
        <v>64392</v>
      </c>
    </row>
    <row r="906" spans="1:1" s="38" customFormat="1" ht="15.75" thickBot="1" x14ac:dyDescent="0.3">
      <c r="A906" s="40">
        <v>64396</v>
      </c>
    </row>
    <row r="907" spans="1:1" s="38" customFormat="1" ht="15.75" thickBot="1" x14ac:dyDescent="0.3">
      <c r="A907" s="40">
        <v>64406</v>
      </c>
    </row>
    <row r="908" spans="1:1" s="38" customFormat="1" ht="15.75" thickBot="1" x14ac:dyDescent="0.3">
      <c r="A908" s="40">
        <v>64454</v>
      </c>
    </row>
    <row r="909" spans="1:1" s="38" customFormat="1" ht="15.75" thickBot="1" x14ac:dyDescent="0.3">
      <c r="A909" s="40">
        <v>64535</v>
      </c>
    </row>
    <row r="910" spans="1:1" s="38" customFormat="1" ht="15.75" thickBot="1" x14ac:dyDescent="0.3">
      <c r="A910" s="40">
        <v>64570</v>
      </c>
    </row>
    <row r="911" spans="1:1" s="38" customFormat="1" ht="15.75" thickBot="1" x14ac:dyDescent="0.3">
      <c r="A911" s="40">
        <v>64591</v>
      </c>
    </row>
    <row r="912" spans="1:1" s="38" customFormat="1" ht="15.75" thickBot="1" x14ac:dyDescent="0.3">
      <c r="A912" s="40">
        <v>64604</v>
      </c>
    </row>
    <row r="913" spans="1:1" s="38" customFormat="1" ht="15.75" thickBot="1" x14ac:dyDescent="0.3">
      <c r="A913" s="40">
        <v>64644</v>
      </c>
    </row>
    <row r="914" spans="1:1" s="38" customFormat="1" ht="15.75" thickBot="1" x14ac:dyDescent="0.3">
      <c r="A914" s="41">
        <v>64651</v>
      </c>
    </row>
    <row r="915" spans="1:1" s="38" customFormat="1" ht="15.75" thickBot="1" x14ac:dyDescent="0.3">
      <c r="A915" s="37">
        <v>64703</v>
      </c>
    </row>
    <row r="916" spans="1:1" s="38" customFormat="1" ht="15.75" thickBot="1" x14ac:dyDescent="0.3">
      <c r="A916" s="37">
        <v>64704</v>
      </c>
    </row>
    <row r="917" spans="1:1" s="38" customFormat="1" ht="15.75" thickBot="1" x14ac:dyDescent="0.3">
      <c r="A917" s="37">
        <v>64749</v>
      </c>
    </row>
    <row r="918" spans="1:1" s="38" customFormat="1" ht="15.75" thickBot="1" x14ac:dyDescent="0.3">
      <c r="A918" s="37">
        <v>64761</v>
      </c>
    </row>
    <row r="919" spans="1:1" s="38" customFormat="1" ht="15.75" thickBot="1" x14ac:dyDescent="0.3">
      <c r="A919" s="37">
        <v>64771</v>
      </c>
    </row>
    <row r="920" spans="1:1" s="38" customFormat="1" ht="15.75" thickBot="1" x14ac:dyDescent="0.3">
      <c r="A920" s="37">
        <v>64811</v>
      </c>
    </row>
    <row r="921" spans="1:1" s="38" customFormat="1" ht="15.75" thickBot="1" x14ac:dyDescent="0.3">
      <c r="A921" s="37">
        <v>64900</v>
      </c>
    </row>
    <row r="922" spans="1:1" s="38" customFormat="1" ht="15.75" thickBot="1" x14ac:dyDescent="0.3">
      <c r="A922" s="37">
        <v>64935</v>
      </c>
    </row>
    <row r="923" spans="1:1" s="38" customFormat="1" ht="15.75" thickBot="1" x14ac:dyDescent="0.3">
      <c r="A923" s="37">
        <v>64956</v>
      </c>
    </row>
    <row r="924" spans="1:1" s="38" customFormat="1" ht="15.75" thickBot="1" x14ac:dyDescent="0.3">
      <c r="A924" s="37">
        <v>64969</v>
      </c>
    </row>
    <row r="925" spans="1:1" s="38" customFormat="1" ht="15.75" thickBot="1" x14ac:dyDescent="0.3">
      <c r="A925" s="37">
        <v>65009</v>
      </c>
    </row>
    <row r="926" spans="1:1" s="38" customFormat="1" ht="15.75" thickBot="1" x14ac:dyDescent="0.3">
      <c r="A926" s="39">
        <v>65016</v>
      </c>
    </row>
    <row r="927" spans="1:1" s="38" customFormat="1" ht="15.75" thickBot="1" x14ac:dyDescent="0.3">
      <c r="A927" s="40">
        <v>65060</v>
      </c>
    </row>
    <row r="928" spans="1:1" s="38" customFormat="1" ht="15.75" thickBot="1" x14ac:dyDescent="0.3">
      <c r="A928" s="40">
        <v>65061</v>
      </c>
    </row>
    <row r="929" spans="1:1" s="38" customFormat="1" ht="15.75" thickBot="1" x14ac:dyDescent="0.3">
      <c r="A929" s="40">
        <v>65106</v>
      </c>
    </row>
    <row r="930" spans="1:1" s="38" customFormat="1" ht="15.75" thickBot="1" x14ac:dyDescent="0.3">
      <c r="A930" s="40">
        <v>65126</v>
      </c>
    </row>
    <row r="931" spans="1:1" s="38" customFormat="1" ht="15.75" thickBot="1" x14ac:dyDescent="0.3">
      <c r="A931" s="40">
        <v>65136</v>
      </c>
    </row>
    <row r="932" spans="1:1" s="38" customFormat="1" ht="15.75" thickBot="1" x14ac:dyDescent="0.3">
      <c r="A932" s="40">
        <v>65168</v>
      </c>
    </row>
    <row r="933" spans="1:1" s="38" customFormat="1" ht="15.75" thickBot="1" x14ac:dyDescent="0.3">
      <c r="A933" s="40">
        <v>65265</v>
      </c>
    </row>
    <row r="934" spans="1:1" s="38" customFormat="1" ht="15.75" thickBot="1" x14ac:dyDescent="0.3">
      <c r="A934" s="40">
        <v>65300</v>
      </c>
    </row>
    <row r="935" spans="1:1" s="38" customFormat="1" ht="15.75" thickBot="1" x14ac:dyDescent="0.3">
      <c r="A935" s="40">
        <v>65321</v>
      </c>
    </row>
    <row r="936" spans="1:1" s="38" customFormat="1" ht="15.75" thickBot="1" x14ac:dyDescent="0.3">
      <c r="A936" s="40">
        <v>65334</v>
      </c>
    </row>
    <row r="937" spans="1:1" s="38" customFormat="1" ht="15.75" thickBot="1" x14ac:dyDescent="0.3">
      <c r="A937" s="40">
        <v>65374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</vt:lpstr>
      <vt:lpstr>NÃO MEXER - Dia Trabalho</vt:lpstr>
    </vt:vector>
  </TitlesOfParts>
  <Company>Banco Indusval &amp; Partners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jpontedeiro</dc:creator>
  <cp:lastModifiedBy>Luciana Fiaux</cp:lastModifiedBy>
  <dcterms:created xsi:type="dcterms:W3CDTF">2013-01-14T18:42:43Z</dcterms:created>
  <dcterms:modified xsi:type="dcterms:W3CDTF">2019-08-31T16:13:10Z</dcterms:modified>
</cp:coreProperties>
</file>