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rnol\Documents\KAREN\PROJETOS\P. PLUS DO MEU ESCRITÓRIO\CASA NIDO\LISTA DE MATERIAIS\"/>
    </mc:Choice>
  </mc:AlternateContent>
  <xr:revisionPtr revIDLastSave="0" documentId="13_ncr:1_{8F1CD405-F220-4284-9DC1-9027C63FC5C2}" xr6:coauthVersionLast="47" xr6:coauthVersionMax="47" xr10:uidLastSave="{00000000-0000-0000-0000-000000000000}"/>
  <bookViews>
    <workbookView xWindow="-120" yWindow="-120" windowWidth="20730" windowHeight="11160" xr2:uid="{A8D2C6AB-7281-41EB-9768-E3523A3A530D}"/>
  </bookViews>
  <sheets>
    <sheet name="Planilha1" sheetId="1" r:id="rId1"/>
  </sheets>
  <definedNames>
    <definedName name="Quantitativo_de_Cabos_em_Metros__Cobre_Un_Isol._PVC_750V_70°C" localSheetId="0">Planilha1!$A$4:$T$10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2" i="1" l="1"/>
  <c r="A19" i="1"/>
  <c r="A13" i="1"/>
  <c r="B10" i="1"/>
  <c r="B25" i="1"/>
  <c r="A25" i="1"/>
  <c r="B19" i="1"/>
  <c r="B2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28A3DB1-BC75-4599-806A-2D372A3EB325}" name="Quantitativo de Cabos em Metros (Cobre_Un_Isol. PVC_750V_70°C)" type="6" refreshedVersion="6" background="1" saveData="1">
    <textPr sourceFile="C:\Users\Mr. Carlson\Desktop\Quantitativo de Cabos em Metros (Cobre_Un_Isol. PVC_750V_70°C).txt" decimal="," thousands=".">
      <textFields count="20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<sst xmlns="http://schemas.openxmlformats.org/spreadsheetml/2006/main" count="39" uniqueCount="36">
  <si>
    <t>FA-1,5mm²</t>
  </si>
  <si>
    <t>FA-2,5mm²</t>
  </si>
  <si>
    <t>FB-1,5mm²</t>
  </si>
  <si>
    <t>FB-2,5mm²</t>
  </si>
  <si>
    <t>FC-2,5mm²</t>
  </si>
  <si>
    <t>FC-4,0mm²</t>
  </si>
  <si>
    <t>N-1,5mm²</t>
  </si>
  <si>
    <t>N-2,5mm²</t>
  </si>
  <si>
    <t>N-4,0mm²</t>
  </si>
  <si>
    <t>PE-2,5mm²</t>
  </si>
  <si>
    <t>PE-4,0mm²</t>
  </si>
  <si>
    <t>Re-1,5mm²</t>
  </si>
  <si>
    <t>(FB- Condutor Fase B)</t>
  </si>
  <si>
    <t>(FC- Condutor Fase C)</t>
  </si>
  <si>
    <t>(N - Condutor Neutro)</t>
  </si>
  <si>
    <t>(PE - Condutor Terra)</t>
  </si>
  <si>
    <t xml:space="preserve"> (Re - Condutor de Retorno)</t>
  </si>
  <si>
    <t>(FA- Condutor Fase A)</t>
  </si>
  <si>
    <t>FA-6,0mm²</t>
  </si>
  <si>
    <t>FC-6,0mm²</t>
  </si>
  <si>
    <t>PE-6,0mm²</t>
  </si>
  <si>
    <t>PE-1,5mm²</t>
  </si>
  <si>
    <t>N-6,0mm²</t>
  </si>
  <si>
    <t>Quantitativo de Cabos em Metros (Cobre Isol. PVC 450/750V 70°C) - Referência fabricante: Cobrecom, Sil ou equivalente</t>
  </si>
  <si>
    <r>
      <t xml:space="preserve">Sugestão de Cores para os condutores- </t>
    </r>
    <r>
      <rPr>
        <sz val="11"/>
        <color rgb="FFFF0000"/>
        <rFont val="Calibri"/>
        <family val="2"/>
        <scheme val="minor"/>
      </rPr>
      <t xml:space="preserve"> FA: Vermelho</t>
    </r>
    <r>
      <rPr>
        <sz val="11"/>
        <color theme="1"/>
        <rFont val="Calibri"/>
        <family val="2"/>
        <scheme val="minor"/>
      </rPr>
      <t xml:space="preserve">, FB: Cinza, </t>
    </r>
    <r>
      <rPr>
        <sz val="11"/>
        <color theme="6" tint="-0.499984740745262"/>
        <rFont val="Calibri"/>
        <family val="2"/>
        <scheme val="minor"/>
      </rPr>
      <t>FC:Branco</t>
    </r>
    <r>
      <rPr>
        <sz val="11"/>
        <color theme="1"/>
        <rFont val="Calibri"/>
        <family val="2"/>
        <scheme val="minor"/>
      </rPr>
      <t xml:space="preserve">, </t>
    </r>
    <r>
      <rPr>
        <sz val="11"/>
        <color theme="8"/>
        <rFont val="Calibri"/>
        <family val="2"/>
        <scheme val="minor"/>
      </rPr>
      <t>N: Azul Claro</t>
    </r>
    <r>
      <rPr>
        <sz val="11"/>
        <color theme="1"/>
        <rFont val="Calibri"/>
        <family val="2"/>
        <scheme val="minor"/>
      </rPr>
      <t xml:space="preserve">, </t>
    </r>
    <r>
      <rPr>
        <sz val="11"/>
        <color rgb="FF00B050"/>
        <rFont val="Calibri"/>
        <family val="2"/>
        <scheme val="minor"/>
      </rPr>
      <t>PE: Verde</t>
    </r>
    <r>
      <rPr>
        <sz val="11"/>
        <color theme="1"/>
        <rFont val="Calibri"/>
        <family val="2"/>
        <scheme val="minor"/>
      </rPr>
      <t>, Re: Preto</t>
    </r>
  </si>
  <si>
    <t>Re-2,5mm²</t>
  </si>
  <si>
    <t xml:space="preserve">Quantitativo de Cabos em Metros - Iluminação subterrânea e trechos enterrados com caixa de passagem (Cabo flexível unipolar em HEPR 90º C 0,6/1kV) - Referência fabricante - Sil - Silnax </t>
  </si>
  <si>
    <t>FB-6,0mm²</t>
  </si>
  <si>
    <t>Quantitativo de Cabos em Metros - Medição até o Quadro geral (Cabo flexível unipolar isolado em XLPE 90º C 0,6/1kV) - Referência fabricante - Sil, Cobrecom ou equivalente</t>
  </si>
  <si>
    <t>FA-10mm²</t>
  </si>
  <si>
    <t>FB-10mm²</t>
  </si>
  <si>
    <t>FC-10mm²</t>
  </si>
  <si>
    <t>N-10mm²</t>
  </si>
  <si>
    <t>3x1,5 mm²</t>
  </si>
  <si>
    <t xml:space="preserve">Quantitativo de Cabos em Metros - Trechos entre caixas de passagem e luminárias (Cabo flexível multipolar em HEPR 90º C 0,6/1kV - 3x1,5mm²) - Referência fabricante - Sil - Silnax </t>
  </si>
  <si>
    <t>PE-10,0mm²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</si>
</sst>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8"/>
      <name val="Calibri"/>
      <family val="2"/>
      <scheme val="minor"/>
    </font>
    <font>
      <sz val="11"/>
      <color rgb="FFCF7717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Fill="1" applyAlignment="1"/>
    <xf numFmtId="0" fontId="0" fillId="0" borderId="0" xfId="0" applyFill="1"/>
    <xf numFmtId="0" fontId="1" fillId="3" borderId="1" xfId="0" applyFont="1" applyFill="1" applyBorder="1"/>
    <xf numFmtId="0" fontId="0" fillId="3" borderId="1" xfId="0" applyFill="1" applyBorder="1"/>
    <xf numFmtId="0" fontId="3" fillId="3" borderId="1" xfId="0" applyFont="1" applyFill="1" applyBorder="1"/>
    <xf numFmtId="0" fontId="2" fillId="3" borderId="1" xfId="0" applyFont="1" applyFill="1" applyBorder="1"/>
    <xf numFmtId="0" fontId="0" fillId="4" borderId="6" xfId="0" applyFill="1" applyBorder="1"/>
    <xf numFmtId="0" fontId="0" fillId="4" borderId="9" xfId="0" applyFill="1" applyBorder="1"/>
    <xf numFmtId="0" fontId="0" fillId="3" borderId="0" xfId="0" applyFill="1" applyBorder="1"/>
    <xf numFmtId="0" fontId="0" fillId="0" borderId="0" xfId="0" applyBorder="1"/>
    <xf numFmtId="0" fontId="5" fillId="3" borderId="1" xfId="0" applyFont="1" applyFill="1" applyBorder="1"/>
    <xf numFmtId="0" fontId="1" fillId="0" borderId="0" xfId="0" applyFont="1" applyFill="1" applyBorder="1"/>
    <xf numFmtId="0" fontId="0" fillId="0" borderId="0" xfId="0" applyFill="1" applyBorder="1"/>
    <xf numFmtId="0" fontId="4" fillId="0" borderId="0" xfId="0" applyFont="1" applyFill="1" applyBorder="1"/>
    <xf numFmtId="0" fontId="2" fillId="0" borderId="0" xfId="0" applyFont="1" applyFill="1" applyBorder="1"/>
    <xf numFmtId="0" fontId="3" fillId="0" borderId="0" xfId="0" applyFont="1" applyFill="1" applyBorder="1"/>
    <xf numFmtId="0" fontId="6" fillId="3" borderId="1" xfId="0" applyFont="1" applyFill="1" applyBorder="1"/>
    <xf numFmtId="0" fontId="0" fillId="0" borderId="6" xfId="0" applyFill="1" applyBorder="1"/>
    <xf numFmtId="0" fontId="0" fillId="2" borderId="1" xfId="0" applyFill="1" applyBorder="1" applyAlignment="1">
      <alignment horizontal="left" wrapText="1"/>
    </xf>
    <xf numFmtId="0" fontId="0" fillId="0" borderId="0" xfId="0" applyAlignment="1">
      <alignment horizontal="center"/>
    </xf>
    <xf numFmtId="0" fontId="0" fillId="2" borderId="2" xfId="0" applyFill="1" applyBorder="1" applyAlignment="1">
      <alignment horizontal="center" wrapText="1"/>
    </xf>
    <xf numFmtId="0" fontId="0" fillId="2" borderId="3" xfId="0" applyFill="1" applyBorder="1" applyAlignment="1">
      <alignment horizontal="center" wrapText="1"/>
    </xf>
    <xf numFmtId="0" fontId="0" fillId="2" borderId="4" xfId="0" applyFill="1" applyBorder="1" applyAlignment="1">
      <alignment horizontal="center" wrapText="1"/>
    </xf>
    <xf numFmtId="0" fontId="0" fillId="4" borderId="1" xfId="0" applyFill="1" applyBorder="1" applyAlignment="1">
      <alignment horizontal="left" wrapText="1"/>
    </xf>
    <xf numFmtId="0" fontId="0" fillId="4" borderId="6" xfId="0" applyFill="1" applyBorder="1" applyAlignment="1">
      <alignment horizontal="left"/>
    </xf>
    <xf numFmtId="0" fontId="0" fillId="4" borderId="9" xfId="0" applyFill="1" applyBorder="1" applyAlignment="1">
      <alignment horizontal="left"/>
    </xf>
    <xf numFmtId="0" fontId="0" fillId="4" borderId="5" xfId="0" applyFill="1" applyBorder="1" applyAlignment="1">
      <alignment horizontal="left"/>
    </xf>
    <xf numFmtId="0" fontId="0" fillId="4" borderId="8" xfId="0" applyFill="1" applyBorder="1" applyAlignment="1">
      <alignment horizontal="left"/>
    </xf>
    <xf numFmtId="0" fontId="0" fillId="4" borderId="6" xfId="0" applyFill="1" applyBorder="1" applyAlignment="1"/>
    <xf numFmtId="0" fontId="0" fillId="4" borderId="7" xfId="0" applyFill="1" applyBorder="1" applyAlignment="1"/>
    <xf numFmtId="0" fontId="0" fillId="4" borderId="9" xfId="0" applyFill="1" applyBorder="1" applyAlignment="1"/>
    <xf numFmtId="0" fontId="0" fillId="4" borderId="10" xfId="0" applyFill="1" applyBorder="1" applyAlignment="1"/>
    <xf numFmtId="1" fontId="0" fillId="3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F771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38100</xdr:rowOff>
    </xdr:from>
    <xdr:to>
      <xdr:col>4</xdr:col>
      <xdr:colOff>685800</xdr:colOff>
      <xdr:row>0</xdr:row>
      <xdr:rowOff>875704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4AC8658D-CC46-4F9D-83B4-A5BA81D6CD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38100"/>
          <a:ext cx="3819525" cy="837604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antitativo de Cabos em Metros (Cobre_Un_Isol. PVC_750V_70°C)" connectionId="1" xr16:uid="{AEFC4EFE-7E35-423A-BC89-4C755CB0DB94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37985-9E88-4ADB-8913-715AA9D92D54}">
  <dimension ref="A1:J38"/>
  <sheetViews>
    <sheetView tabSelected="1" zoomScaleNormal="100" workbookViewId="0">
      <selection activeCell="K7" sqref="K7"/>
    </sheetView>
  </sheetViews>
  <sheetFormatPr defaultRowHeight="15" x14ac:dyDescent="0.25"/>
  <cols>
    <col min="1" max="1" width="11" customWidth="1"/>
    <col min="2" max="2" width="10.5703125" customWidth="1"/>
    <col min="3" max="3" width="11.28515625" customWidth="1"/>
    <col min="4" max="4" width="11.140625" customWidth="1"/>
    <col min="5" max="5" width="11.28515625" customWidth="1"/>
    <col min="6" max="6" width="11.140625" customWidth="1"/>
    <col min="7" max="7" width="11.28515625" customWidth="1"/>
    <col min="8" max="8" width="11.5703125" customWidth="1"/>
    <col min="9" max="11" width="10.5703125" bestFit="1" customWidth="1"/>
    <col min="12" max="12" width="11.5703125" bestFit="1" customWidth="1"/>
    <col min="13" max="15" width="9.85546875" bestFit="1" customWidth="1"/>
    <col min="16" max="18" width="10.5703125" bestFit="1" customWidth="1"/>
    <col min="19" max="19" width="11.5703125" bestFit="1" customWidth="1"/>
    <col min="20" max="20" width="10.5703125" bestFit="1" customWidth="1"/>
  </cols>
  <sheetData>
    <row r="1" spans="1:10" ht="71.25" customHeight="1" x14ac:dyDescent="0.25">
      <c r="A1" s="20"/>
      <c r="B1" s="20"/>
      <c r="C1" s="20"/>
      <c r="D1" s="20"/>
      <c r="E1" s="20"/>
      <c r="F1" s="20"/>
      <c r="G1" s="20"/>
      <c r="H1" s="20"/>
      <c r="I1" s="20"/>
      <c r="J1" s="20"/>
    </row>
    <row r="2" spans="1:10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</row>
    <row r="3" spans="1:10" ht="32.25" customHeight="1" x14ac:dyDescent="0.25">
      <c r="A3" s="21" t="s">
        <v>23</v>
      </c>
      <c r="B3" s="22"/>
      <c r="C3" s="22"/>
      <c r="D3" s="22"/>
      <c r="E3" s="22"/>
      <c r="F3" s="22"/>
      <c r="G3" s="22"/>
      <c r="H3" s="23"/>
      <c r="I3" s="1"/>
      <c r="J3" s="1"/>
    </row>
    <row r="4" spans="1:10" x14ac:dyDescent="0.25">
      <c r="A4" s="27" t="s">
        <v>17</v>
      </c>
      <c r="B4" s="25"/>
      <c r="C4" s="7"/>
      <c r="D4" s="25" t="s">
        <v>13</v>
      </c>
      <c r="E4" s="25"/>
      <c r="F4" s="29" t="s">
        <v>15</v>
      </c>
      <c r="G4" s="29"/>
      <c r="H4" s="30"/>
      <c r="I4" s="1"/>
      <c r="J4" s="2"/>
    </row>
    <row r="5" spans="1:10" x14ac:dyDescent="0.25">
      <c r="A5" s="28" t="s">
        <v>12</v>
      </c>
      <c r="B5" s="26"/>
      <c r="C5" s="8"/>
      <c r="D5" s="26" t="s">
        <v>14</v>
      </c>
      <c r="E5" s="26"/>
      <c r="F5" s="31" t="s">
        <v>16</v>
      </c>
      <c r="G5" s="31"/>
      <c r="H5" s="32"/>
      <c r="I5" s="1"/>
      <c r="J5" s="2"/>
    </row>
    <row r="6" spans="1:10" x14ac:dyDescent="0.25">
      <c r="A6" s="20"/>
      <c r="B6" s="20"/>
      <c r="C6" s="20"/>
      <c r="D6" s="20"/>
      <c r="E6" s="20"/>
      <c r="F6" s="20"/>
      <c r="G6" s="20"/>
      <c r="H6" s="20"/>
      <c r="I6" s="2"/>
      <c r="J6" s="2"/>
    </row>
    <row r="7" spans="1:10" ht="29.25" customHeight="1" x14ac:dyDescent="0.25">
      <c r="A7" s="24" t="s">
        <v>24</v>
      </c>
      <c r="B7" s="24"/>
      <c r="C7" s="24"/>
      <c r="D7" s="24"/>
      <c r="E7" s="24"/>
      <c r="F7" s="24"/>
      <c r="G7" s="24"/>
      <c r="H7" s="24"/>
    </row>
    <row r="8" spans="1:10" x14ac:dyDescent="0.25">
      <c r="D8" s="2"/>
      <c r="E8" s="2"/>
      <c r="F8" s="18"/>
      <c r="G8" s="2"/>
      <c r="H8" s="2"/>
      <c r="I8" s="2"/>
    </row>
    <row r="9" spans="1:10" x14ac:dyDescent="0.25">
      <c r="A9" s="3" t="s">
        <v>0</v>
      </c>
      <c r="B9" s="3" t="s">
        <v>1</v>
      </c>
      <c r="C9" s="3" t="s">
        <v>18</v>
      </c>
      <c r="D9" s="2"/>
      <c r="E9" s="12"/>
      <c r="F9" s="12"/>
      <c r="G9" s="2"/>
      <c r="H9" s="2"/>
      <c r="I9" s="2"/>
    </row>
    <row r="10" spans="1:10" x14ac:dyDescent="0.25">
      <c r="A10" s="33">
        <v>60</v>
      </c>
      <c r="B10" s="33">
        <f>253/1.3*1.1</f>
        <v>214.07692307692309</v>
      </c>
      <c r="C10" s="4">
        <v>15</v>
      </c>
      <c r="D10" s="2"/>
      <c r="E10" s="13"/>
      <c r="F10" s="13"/>
      <c r="G10" s="13"/>
      <c r="H10" s="2"/>
      <c r="I10" s="2"/>
    </row>
    <row r="11" spans="1:10" x14ac:dyDescent="0.25">
      <c r="D11" s="2"/>
      <c r="E11" s="13"/>
      <c r="F11" s="2"/>
      <c r="G11" s="2"/>
      <c r="H11" s="2"/>
      <c r="I11" s="2"/>
    </row>
    <row r="12" spans="1:10" x14ac:dyDescent="0.25">
      <c r="A12" s="4" t="s">
        <v>2</v>
      </c>
      <c r="B12" s="4" t="s">
        <v>3</v>
      </c>
      <c r="C12" s="4" t="s">
        <v>27</v>
      </c>
      <c r="D12" s="2"/>
      <c r="E12" s="13"/>
      <c r="F12" s="2"/>
      <c r="G12" s="2"/>
      <c r="H12" s="2"/>
      <c r="I12" s="2"/>
    </row>
    <row r="13" spans="1:10" x14ac:dyDescent="0.25">
      <c r="A13" s="33">
        <f>88/1.3*1.1</f>
        <v>74.461538461538467</v>
      </c>
      <c r="B13" s="33">
        <v>170</v>
      </c>
      <c r="C13" s="4">
        <v>10</v>
      </c>
      <c r="D13" s="2"/>
      <c r="E13" s="13"/>
      <c r="F13" s="2"/>
      <c r="G13" s="2"/>
      <c r="H13" s="2"/>
      <c r="I13" s="2"/>
    </row>
    <row r="14" spans="1:10" x14ac:dyDescent="0.25">
      <c r="D14" s="2"/>
      <c r="E14" s="13"/>
      <c r="F14" s="2"/>
      <c r="G14" s="2"/>
      <c r="H14" s="2"/>
      <c r="I14" s="2"/>
    </row>
    <row r="15" spans="1:10" x14ac:dyDescent="0.25">
      <c r="A15" s="11" t="s">
        <v>4</v>
      </c>
      <c r="B15" s="11" t="s">
        <v>5</v>
      </c>
      <c r="C15" s="11" t="s">
        <v>19</v>
      </c>
      <c r="E15" s="14"/>
      <c r="F15" s="2"/>
      <c r="G15" s="2"/>
    </row>
    <row r="16" spans="1:10" x14ac:dyDescent="0.25">
      <c r="A16" s="4">
        <v>176</v>
      </c>
      <c r="B16" s="4">
        <v>18</v>
      </c>
      <c r="C16" s="4">
        <v>4</v>
      </c>
      <c r="E16" s="13"/>
      <c r="F16" s="2"/>
      <c r="G16" s="2"/>
    </row>
    <row r="17" spans="1:8" x14ac:dyDescent="0.25">
      <c r="E17" s="2"/>
      <c r="F17" s="2"/>
      <c r="G17" s="2"/>
    </row>
    <row r="18" spans="1:8" x14ac:dyDescent="0.25">
      <c r="A18" s="6" t="s">
        <v>21</v>
      </c>
      <c r="B18" s="6" t="s">
        <v>9</v>
      </c>
      <c r="C18" s="6" t="s">
        <v>10</v>
      </c>
      <c r="D18" s="6" t="s">
        <v>20</v>
      </c>
      <c r="E18" s="15"/>
      <c r="F18" s="15"/>
      <c r="G18" s="2"/>
    </row>
    <row r="19" spans="1:8" x14ac:dyDescent="0.25">
      <c r="A19" s="33">
        <f>50/1.3*1.1</f>
        <v>42.307692307692307</v>
      </c>
      <c r="B19" s="33">
        <f>534/1.3*1.1</f>
        <v>451.84615384615387</v>
      </c>
      <c r="C19" s="4">
        <v>18</v>
      </c>
      <c r="D19" s="4">
        <v>27</v>
      </c>
      <c r="E19" s="13"/>
      <c r="F19" s="13"/>
      <c r="G19" s="2"/>
    </row>
    <row r="20" spans="1:8" x14ac:dyDescent="0.25">
      <c r="E20" s="2"/>
      <c r="F20" s="2"/>
      <c r="G20" s="2"/>
    </row>
    <row r="21" spans="1:8" x14ac:dyDescent="0.25">
      <c r="A21" s="5" t="s">
        <v>6</v>
      </c>
      <c r="B21" s="5" t="s">
        <v>7</v>
      </c>
      <c r="C21" s="5" t="s">
        <v>8</v>
      </c>
      <c r="D21" s="5" t="s">
        <v>22</v>
      </c>
      <c r="E21" s="16"/>
      <c r="F21" s="2"/>
      <c r="G21" s="2"/>
    </row>
    <row r="22" spans="1:8" x14ac:dyDescent="0.25">
      <c r="A22" s="33">
        <f>173/1.3*1.1</f>
        <v>146.38461538461539</v>
      </c>
      <c r="B22" s="33">
        <f>722/1.3*1.1</f>
        <v>610.92307692307691</v>
      </c>
      <c r="C22" s="4">
        <v>18</v>
      </c>
      <c r="D22" s="4">
        <v>27</v>
      </c>
      <c r="E22" s="13"/>
      <c r="F22" s="2"/>
      <c r="G22" s="2"/>
    </row>
    <row r="23" spans="1:8" x14ac:dyDescent="0.25">
      <c r="E23" s="2"/>
      <c r="F23" s="2"/>
      <c r="G23" s="2"/>
    </row>
    <row r="24" spans="1:8" x14ac:dyDescent="0.25">
      <c r="A24" s="4" t="s">
        <v>11</v>
      </c>
      <c r="B24" s="4" t="s">
        <v>25</v>
      </c>
      <c r="E24" s="2"/>
      <c r="F24" s="2"/>
      <c r="G24" s="2"/>
    </row>
    <row r="25" spans="1:8" x14ac:dyDescent="0.25">
      <c r="A25" s="33">
        <f>581/1.3*1.1</f>
        <v>491.61538461538464</v>
      </c>
      <c r="B25" s="33">
        <f>215/1.3*1.1</f>
        <v>181.92307692307693</v>
      </c>
    </row>
    <row r="26" spans="1:8" ht="13.5" customHeight="1" x14ac:dyDescent="0.25">
      <c r="A26" s="9"/>
    </row>
    <row r="27" spans="1:8" ht="29.25" customHeight="1" x14ac:dyDescent="0.25">
      <c r="A27" s="19" t="s">
        <v>28</v>
      </c>
      <c r="B27" s="19"/>
      <c r="C27" s="19"/>
      <c r="D27" s="19"/>
      <c r="E27" s="19"/>
      <c r="F27" s="19"/>
      <c r="G27" s="19"/>
      <c r="H27" s="19"/>
    </row>
    <row r="28" spans="1:8" x14ac:dyDescent="0.25">
      <c r="A28" s="3" t="s">
        <v>29</v>
      </c>
      <c r="B28" s="4" t="s">
        <v>30</v>
      </c>
      <c r="C28" s="11" t="s">
        <v>31</v>
      </c>
      <c r="D28" s="5" t="s">
        <v>32</v>
      </c>
      <c r="E28" s="6" t="s">
        <v>35</v>
      </c>
    </row>
    <row r="29" spans="1:8" ht="14.25" customHeight="1" x14ac:dyDescent="0.25">
      <c r="A29" s="4">
        <v>18</v>
      </c>
      <c r="B29" s="4">
        <v>18</v>
      </c>
      <c r="C29" s="4">
        <v>18</v>
      </c>
      <c r="D29" s="4">
        <v>18</v>
      </c>
      <c r="E29" s="4">
        <v>18</v>
      </c>
    </row>
    <row r="30" spans="1:8" ht="14.25" customHeight="1" x14ac:dyDescent="0.25">
      <c r="A30" s="13"/>
      <c r="B30" s="13"/>
      <c r="C30" s="13"/>
      <c r="D30" s="13"/>
      <c r="E30" s="13"/>
      <c r="F30" s="10"/>
      <c r="G30" s="10"/>
      <c r="H30" s="10"/>
    </row>
    <row r="31" spans="1:8" x14ac:dyDescent="0.25">
      <c r="A31" s="9"/>
    </row>
    <row r="32" spans="1:8" ht="30.75" customHeight="1" x14ac:dyDescent="0.25">
      <c r="A32" s="19" t="s">
        <v>26</v>
      </c>
      <c r="B32" s="19"/>
      <c r="C32" s="19"/>
      <c r="D32" s="19"/>
      <c r="E32" s="19"/>
      <c r="F32" s="19"/>
      <c r="G32" s="19"/>
      <c r="H32" s="19"/>
    </row>
    <row r="33" spans="1:8" x14ac:dyDescent="0.25">
      <c r="A33" s="5" t="s">
        <v>7</v>
      </c>
      <c r="B33" s="4" t="s">
        <v>25</v>
      </c>
      <c r="C33" s="6" t="s">
        <v>9</v>
      </c>
      <c r="E33" s="15"/>
    </row>
    <row r="34" spans="1:8" x14ac:dyDescent="0.25">
      <c r="A34" s="4">
        <v>92</v>
      </c>
      <c r="B34" s="4">
        <v>213</v>
      </c>
      <c r="C34" s="4">
        <v>92</v>
      </c>
      <c r="E34" s="13"/>
    </row>
    <row r="36" spans="1:8" ht="33" customHeight="1" x14ac:dyDescent="0.25">
      <c r="A36" s="19" t="s">
        <v>34</v>
      </c>
      <c r="B36" s="19"/>
      <c r="C36" s="19"/>
      <c r="D36" s="19"/>
      <c r="E36" s="19"/>
      <c r="F36" s="19"/>
      <c r="G36" s="19"/>
      <c r="H36" s="19"/>
    </row>
    <row r="37" spans="1:8" x14ac:dyDescent="0.25">
      <c r="A37" s="17" t="s">
        <v>33</v>
      </c>
      <c r="B37" s="16"/>
      <c r="C37" s="13"/>
      <c r="D37" s="15"/>
      <c r="E37" s="15"/>
    </row>
    <row r="38" spans="1:8" x14ac:dyDescent="0.25">
      <c r="A38" s="4">
        <v>35</v>
      </c>
      <c r="B38" s="13"/>
      <c r="C38" s="13"/>
      <c r="D38" s="13"/>
      <c r="E38" s="13"/>
    </row>
  </sheetData>
  <mergeCells count="14">
    <mergeCell ref="A36:H36"/>
    <mergeCell ref="A32:H32"/>
    <mergeCell ref="A27:H27"/>
    <mergeCell ref="A1:J1"/>
    <mergeCell ref="A2:J2"/>
    <mergeCell ref="A3:H3"/>
    <mergeCell ref="A7:H7"/>
    <mergeCell ref="A6:H6"/>
    <mergeCell ref="D4:E4"/>
    <mergeCell ref="D5:E5"/>
    <mergeCell ref="A4:B4"/>
    <mergeCell ref="A5:B5"/>
    <mergeCell ref="F4:H4"/>
    <mergeCell ref="F5:H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Planilha1</vt:lpstr>
      <vt:lpstr>Planilha1!Quantitativo_de_Cabos_em_Metros__Cobre_Un_Isol._PVC_750V_70°C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Allan</dc:creator>
  <cp:lastModifiedBy>Karen Oliveira</cp:lastModifiedBy>
  <cp:lastPrinted>2021-07-16T17:24:43Z</cp:lastPrinted>
  <dcterms:created xsi:type="dcterms:W3CDTF">2020-09-08T20:43:07Z</dcterms:created>
  <dcterms:modified xsi:type="dcterms:W3CDTF">2021-07-16T17:25:22Z</dcterms:modified>
</cp:coreProperties>
</file>