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BalancoPatrimonial" sheetId="1" r:id="rId1"/>
    <sheet name="DadosOperacionais" sheetId="2" r:id="rId2"/>
    <sheet name="DemonstracaodeResultado" sheetId="3" r:id="rId3"/>
    <sheet name="Plan1" sheetId="4" r:id="rId4"/>
  </sheets>
  <calcPr calcId="144525"/>
</workbook>
</file>

<file path=xl/calcChain.xml><?xml version="1.0" encoding="utf-8"?>
<calcChain xmlns="http://schemas.openxmlformats.org/spreadsheetml/2006/main">
  <c r="C63" i="1" l="1"/>
  <c r="D63" i="1"/>
  <c r="E63" i="1"/>
  <c r="F63" i="1"/>
  <c r="B63" i="1"/>
  <c r="C62" i="1"/>
  <c r="D62" i="1"/>
  <c r="E62" i="1"/>
  <c r="F62" i="1"/>
  <c r="B62" i="1"/>
  <c r="C66" i="3"/>
  <c r="D66" i="3"/>
  <c r="E66" i="3"/>
  <c r="F66" i="3"/>
  <c r="B66" i="3"/>
  <c r="C63" i="3"/>
  <c r="D63" i="3"/>
  <c r="E63" i="3"/>
  <c r="F63" i="3"/>
  <c r="G63" i="3"/>
  <c r="B63" i="3"/>
  <c r="C61" i="3"/>
  <c r="D61" i="3"/>
  <c r="E61" i="3"/>
  <c r="F61" i="3"/>
  <c r="G61" i="3"/>
  <c r="B61" i="3"/>
  <c r="C59" i="3"/>
  <c r="D59" i="3"/>
  <c r="E59" i="3"/>
  <c r="F59" i="3"/>
  <c r="G59" i="3"/>
  <c r="B59" i="3"/>
  <c r="C56" i="3"/>
  <c r="D56" i="3"/>
  <c r="E56" i="3"/>
  <c r="F56" i="3"/>
  <c r="G56" i="3"/>
  <c r="B56" i="3"/>
  <c r="C56" i="1"/>
  <c r="D56" i="1"/>
  <c r="E56" i="1"/>
  <c r="F56" i="1"/>
  <c r="G56" i="1"/>
  <c r="B56" i="1"/>
  <c r="C51" i="1"/>
  <c r="D51" i="1"/>
  <c r="E51" i="1"/>
  <c r="F51" i="1"/>
  <c r="G51" i="1"/>
  <c r="B51" i="1"/>
  <c r="C60" i="1"/>
  <c r="D60" i="1"/>
  <c r="E60" i="1"/>
  <c r="F60" i="1"/>
  <c r="G60" i="1"/>
  <c r="B60" i="1"/>
  <c r="C59" i="1"/>
  <c r="D59" i="1"/>
  <c r="E59" i="1"/>
  <c r="F59" i="1"/>
  <c r="G59" i="1"/>
  <c r="B59" i="1"/>
  <c r="C57" i="1"/>
  <c r="D57" i="1"/>
  <c r="E57" i="1"/>
  <c r="F57" i="1"/>
  <c r="G57" i="1"/>
  <c r="B57" i="1"/>
  <c r="C53" i="1"/>
  <c r="D53" i="1"/>
  <c r="E53" i="1"/>
  <c r="F53" i="1"/>
  <c r="G53" i="1"/>
  <c r="B53" i="1"/>
  <c r="C54" i="1"/>
  <c r="D54" i="1"/>
  <c r="E54" i="1"/>
  <c r="F54" i="1"/>
  <c r="G54" i="1"/>
  <c r="B54" i="1"/>
  <c r="C54" i="3"/>
  <c r="D54" i="3"/>
  <c r="E54" i="3"/>
  <c r="F54" i="3"/>
  <c r="G54" i="3"/>
  <c r="B54" i="3"/>
  <c r="C51" i="3"/>
  <c r="D51" i="3"/>
  <c r="E51" i="3"/>
  <c r="F51" i="3"/>
  <c r="G51" i="3"/>
  <c r="B51" i="3"/>
  <c r="C49" i="3"/>
  <c r="D49" i="3"/>
  <c r="E49" i="3"/>
  <c r="F49" i="3"/>
  <c r="G49" i="3"/>
  <c r="B49" i="3"/>
</calcChain>
</file>

<file path=xl/sharedStrings.xml><?xml version="1.0" encoding="utf-8"?>
<sst xmlns="http://schemas.openxmlformats.org/spreadsheetml/2006/main" count="788" uniqueCount="159">
  <si>
    <t>Guararapes</t>
  </si>
  <si>
    <t>Balanço Patrimonial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</si>
  <si>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</si>
  <si>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</si>
  <si>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</si>
  <si>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</si>
  <si>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</si>
  <si>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</si>
  <si>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</si>
  <si>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</si>
  <si>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</si>
  <si>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</si>
  <si>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</si>
  <si>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</si>
  <si>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</si>
  <si>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</si>
  <si>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</si>
  <si>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</si>
  <si>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</si>
  <si>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</si>
  <si>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</si>
  <si>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</si>
  <si>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</si>
  <si>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</si>
  <si>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</si>
  <si>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</si>
  <si>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</si>
  <si>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4T09</t>
  </si>
  <si>
    <t>3T09</t>
  </si>
  <si>
    <t>2T09</t>
  </si>
  <si>
    <t>1T09</t>
  </si>
  <si>
    <t>4T08</t>
  </si>
  <si>
    <t>3T08</t>
  </si>
  <si>
    <t>1T08</t>
  </si>
  <si>
    <t>2T08</t>
  </si>
  <si>
    <t>4T07</t>
  </si>
  <si>
    <t>3T07</t>
  </si>
  <si>
    <t>2T07</t>
  </si>
  <si>
    <t>1T07</t>
  </si>
  <si>
    <t>4T06</t>
  </si>
  <si>
    <t>3T06</t>
  </si>
  <si>
    <t>2T06</t>
  </si>
  <si>
    <t>1T06</t>
  </si>
  <si>
    <t>-</t>
  </si>
  <si>
    <t>Dados Operacionais</t>
  </si>
  <si>
    <r>
      <t xml:space="preserve">Número de Lojas </t>
    </r>
    <r>
      <rPr>
        <vertAlign val="superscript"/>
        <sz val="11"/>
        <color indexed="8"/>
        <rFont val="Calibri"/>
        <family val="2"/>
      </rPr>
      <t>(1)</t>
    </r>
  </si>
  <si>
    <r>
      <t xml:space="preserve">Receita Líquida por Metro Quadrado </t>
    </r>
    <r>
      <rPr>
        <sz val="7.5"/>
        <color indexed="8"/>
        <rFont val="Calibri"/>
        <family val="2"/>
      </rPr>
      <t>(R$)</t>
    </r>
    <r>
      <rPr>
        <vertAlign val="superscript"/>
        <sz val="11"/>
        <color indexed="8"/>
        <rFont val="Calibri"/>
        <family val="2"/>
      </rPr>
      <t>(3)</t>
    </r>
  </si>
  <si>
    <r>
      <t xml:space="preserve">Receita Líquida por Loja </t>
    </r>
    <r>
      <rPr>
        <sz val="7.5"/>
        <color indexed="8"/>
        <rFont val="Calibri"/>
        <family val="2"/>
      </rPr>
      <t>(milhares de R$)</t>
    </r>
  </si>
  <si>
    <r>
      <t xml:space="preserve">Área de vendas em mil m² ao final do período </t>
    </r>
    <r>
      <rPr>
        <vertAlign val="superscript"/>
        <sz val="11"/>
        <color indexed="8"/>
        <rFont val="Calibri"/>
        <family val="2"/>
      </rPr>
      <t>(1)</t>
    </r>
  </si>
  <si>
    <t xml:space="preserve">Média de Metros Quadrados por Loja </t>
  </si>
  <si>
    <r>
      <t xml:space="preserve">Receita Líquida de Mercadorias </t>
    </r>
    <r>
      <rPr>
        <sz val="7.5"/>
        <color indexed="8"/>
        <rFont val="Calibri"/>
        <family val="2"/>
      </rPr>
      <t>(milhares de R$)</t>
    </r>
  </si>
  <si>
    <r>
      <t xml:space="preserve">Vendas Mesmas Lojas </t>
    </r>
    <r>
      <rPr>
        <sz val="7.5"/>
        <color indexed="8"/>
        <rFont val="Calibri"/>
        <family val="2"/>
      </rPr>
      <t>(%)</t>
    </r>
    <r>
      <rPr>
        <vertAlign val="superscript"/>
        <sz val="11"/>
        <color indexed="8"/>
        <rFont val="Calibri"/>
        <family val="2"/>
      </rPr>
      <t>(2)</t>
    </r>
  </si>
  <si>
    <r>
      <t xml:space="preserve">Ticket Médio do Cartão Riachuelo </t>
    </r>
    <r>
      <rPr>
        <sz val="7.5"/>
        <color indexed="8"/>
        <rFont val="Calibri"/>
        <family val="2"/>
      </rPr>
      <t>(R$)</t>
    </r>
  </si>
  <si>
    <r>
      <t>1</t>
    </r>
    <r>
      <rPr>
        <sz val="11"/>
        <color theme="1"/>
        <rFont val="Calibri"/>
        <family val="2"/>
        <scheme val="minor"/>
      </rPr>
      <t xml:space="preserve"> - Referem-se às informações no encerramento do exercício fiscal </t>
    </r>
  </si>
  <si>
    <r>
      <t>2</t>
    </r>
    <r>
      <rPr>
        <sz val="11"/>
        <color theme="1"/>
        <rFont val="Calibri"/>
        <family val="2"/>
        <scheme val="minor"/>
      </rPr>
      <t xml:space="preserve"> - Em relação ao mesmo período do ano anterior </t>
    </r>
  </si>
  <si>
    <r>
      <t>3</t>
    </r>
    <r>
      <rPr>
        <sz val="11"/>
        <color theme="1"/>
        <rFont val="Calibri"/>
        <family val="2"/>
        <scheme val="minor"/>
      </rPr>
      <t xml:space="preserve"> - Receita líquida pela área média de vendas do período</t>
    </r>
  </si>
  <si>
    <t>Demonstração de Resultado</t>
  </si>
  <si>
    <t>2T16</t>
  </si>
  <si>
    <t>3T16</t>
  </si>
  <si>
    <r>
      <t xml:space="preserve">Ativo Circulante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</si>
  <si>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Disponibilidades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</si>
  <si>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Instrumentos Financeiros Derivativos </t>
    </r>
    <r>
      <rPr>
        <sz val="7.5"/>
        <color theme="1"/>
        <rFont val="Calibri"/>
        <family val="2"/>
        <scheme val="minor"/>
      </rPr>
      <t>(milhares de R$)</t>
    </r>
  </si>
  <si>
    <r>
      <t xml:space="preserve">Contas a Receber de Clientes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</si>
  <si>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Contas a Receber de Clientes Bandeira </t>
    </r>
    <r>
      <rPr>
        <sz val="7.5"/>
        <color theme="1"/>
        <rFont val="Calibri"/>
        <family val="2"/>
        <scheme val="minor"/>
      </rPr>
      <t>(milhares de R$)</t>
    </r>
  </si>
  <si>
    <r>
      <t xml:space="preserve">Estoques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</si>
  <si>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Impostos Diferidos ou a Recuperar </t>
    </r>
    <r>
      <rPr>
        <sz val="7.5"/>
        <color theme="1"/>
        <rFont val="Calibri"/>
        <family val="2"/>
        <scheme val="minor"/>
      </rPr>
      <t>(milhares de R$)</t>
    </r>
  </si>
  <si>
    <r>
      <t xml:space="preserve">Demais Contas a Receber </t>
    </r>
    <r>
      <rPr>
        <sz val="7.5"/>
        <color theme="1"/>
        <rFont val="Calibri"/>
        <family val="2"/>
        <scheme val="minor"/>
      </rPr>
      <t>(milhares de R$)</t>
    </r>
  </si>
  <si>
    <r>
      <t xml:space="preserve">Despesas Antecipadas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</si>
  <si>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Realizável a Longo Prazo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</si>
  <si>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Depósitos Judiciais </t>
    </r>
    <r>
      <rPr>
        <sz val="7.5"/>
        <color theme="1"/>
        <rFont val="Calibri"/>
        <family val="2"/>
        <scheme val="minor"/>
      </rPr>
      <t>(milhares de R$)</t>
    </r>
  </si>
  <si>
    <r>
      <t xml:space="preserve">Ativo Permanente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</si>
  <si>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Investimentos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</si>
  <si>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Imobilizado </t>
    </r>
    <r>
      <rPr>
        <sz val="7.5"/>
        <color theme="1"/>
        <rFont val="Calibri"/>
        <family val="2"/>
        <scheme val="minor"/>
      </rPr>
      <t>(milhares de R$)</t>
    </r>
  </si>
  <si>
    <r>
      <t xml:space="preserve">Intangível </t>
    </r>
    <r>
      <rPr>
        <sz val="7.5"/>
        <color theme="1"/>
        <rFont val="Calibri"/>
        <family val="2"/>
        <scheme val="minor"/>
      </rPr>
      <t>(milhares de R$)</t>
    </r>
  </si>
  <si>
    <r>
      <t xml:space="preserve">Diferido </t>
    </r>
    <r>
      <rPr>
        <sz val="7.5"/>
        <color theme="1"/>
        <rFont val="Calibri"/>
        <family val="2"/>
        <scheme val="minor"/>
      </rPr>
      <t>(milhares de R$)</t>
    </r>
  </si>
  <si>
    <r>
      <t xml:space="preserve">Ativo Total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</si>
  <si>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Passivo Circulante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</si>
  <si>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Fornecedores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</si>
  <si>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Empréstimos e Financiamentos </t>
    </r>
    <r>
      <rPr>
        <sz val="7.5"/>
        <color theme="1"/>
        <rFont val="Calibri"/>
        <family val="2"/>
        <scheme val="minor"/>
      </rPr>
      <t>(milhares de R$)</t>
    </r>
  </si>
  <si>
    <r>
      <t xml:space="preserve">Debêntures </t>
    </r>
    <r>
      <rPr>
        <sz val="7.5"/>
        <color theme="1"/>
        <rFont val="Calibri"/>
        <family val="2"/>
        <scheme val="minor"/>
      </rPr>
      <t>(R$)</t>
    </r>
  </si>
  <si>
    <r>
      <t xml:space="preserve">Empréstimos CRI - Certif Receb Imobiliários </t>
    </r>
    <r>
      <rPr>
        <sz val="7.5"/>
        <color theme="1"/>
        <rFont val="Calibri"/>
        <family val="2"/>
        <scheme val="minor"/>
      </rPr>
      <t>(R$)</t>
    </r>
  </si>
  <si>
    <r>
      <t xml:space="preserve">Instrumentos Financeiros Derivativos </t>
    </r>
    <r>
      <rPr>
        <sz val="7.5"/>
        <color theme="1"/>
        <rFont val="Calibri"/>
        <family val="2"/>
        <scheme val="minor"/>
      </rPr>
      <t>(R$)</t>
    </r>
  </si>
  <si>
    <r>
      <t xml:space="preserve">Dividendos e JCP a Pagar </t>
    </r>
    <r>
      <rPr>
        <sz val="7.5"/>
        <color theme="1"/>
        <rFont val="Calibri"/>
        <family val="2"/>
        <scheme val="minor"/>
      </rPr>
      <t>(milhares de R$)</t>
    </r>
  </si>
  <si>
    <r>
      <t xml:space="preserve">Salários, Provisões e Contribuições Sociais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</si>
  <si>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Impostos, Taxas e Contribuições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</si>
  <si>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Obrigações com administradoras de cartões </t>
    </r>
    <r>
      <rPr>
        <sz val="7.5"/>
        <color theme="1"/>
        <rFont val="Calibri"/>
        <family val="2"/>
        <scheme val="minor"/>
      </rPr>
      <t>(R$)</t>
    </r>
  </si>
  <si>
    <r>
      <t xml:space="preserve">Demais Contas a Pagar </t>
    </r>
    <r>
      <rPr>
        <sz val="7.5"/>
        <color theme="1"/>
        <rFont val="Calibri"/>
        <family val="2"/>
        <scheme val="minor"/>
      </rPr>
      <t>(milhares de R$)</t>
    </r>
  </si>
  <si>
    <r>
      <t xml:space="preserve">Obrigações por Créditos Cedidos </t>
    </r>
    <r>
      <rPr>
        <sz val="7.5"/>
        <color theme="1"/>
        <rFont val="Calibri"/>
        <family val="2"/>
        <scheme val="minor"/>
      </rPr>
      <t>(milhares de R$)</t>
    </r>
  </si>
  <si>
    <r>
      <t xml:space="preserve">Exigível a Longo Prazo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</si>
  <si>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Provisões para passivos eventuais </t>
    </r>
    <r>
      <rPr>
        <sz val="7.5"/>
        <color theme="1"/>
        <rFont val="Calibri"/>
        <family val="2"/>
        <scheme val="minor"/>
      </rPr>
      <t>(R$)</t>
    </r>
  </si>
  <si>
    <r>
      <t xml:space="preserve">Empréstimos com Partes Relacionadas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</si>
  <si>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Outros </t>
    </r>
    <r>
      <rPr>
        <sz val="7.5"/>
        <color theme="1"/>
        <rFont val="Calibri"/>
        <family val="2"/>
        <scheme val="minor"/>
      </rPr>
      <t>(R$)</t>
    </r>
  </si>
  <si>
    <r>
      <t xml:space="preserve">Impostos e Contribuições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</si>
  <si>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Receitas Diferidas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</si>
  <si>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Patrimônio Líquido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</si>
  <si>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Capital Social Realizado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</si>
  <si>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Reservas de Lucro </t>
    </r>
    <r>
      <rPr>
        <sz val="7.5"/>
        <color theme="1"/>
        <rFont val="Calibri"/>
        <family val="2"/>
        <scheme val="minor"/>
      </rPr>
      <t>(milhares de R$)</t>
    </r>
  </si>
  <si>
    <r>
      <t xml:space="preserve">Ajuste de Avaliação Patrimonial </t>
    </r>
    <r>
      <rPr>
        <sz val="7.5"/>
        <color theme="1"/>
        <rFont val="Calibri"/>
        <family val="2"/>
        <scheme val="minor"/>
      </rPr>
      <t>(R$)</t>
    </r>
  </si>
  <si>
    <r>
      <t xml:space="preserve">Lucros/Prejuízos Acumulados </t>
    </r>
    <r>
      <rPr>
        <sz val="7.5"/>
        <color theme="1"/>
        <rFont val="Calibri"/>
        <family val="2"/>
        <scheme val="minor"/>
      </rPr>
      <t>(milhares de R$)</t>
    </r>
  </si>
  <si>
    <r>
      <t xml:space="preserve">Passivo Total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</si>
  <si>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Receita Bruta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</si>
  <si>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Receita Bruta - Mercadorias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</si>
  <si>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 Bruta - Midway Financeira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</si>
  <si>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 Bruta - Midway Mall </t>
    </r>
    <r>
      <rPr>
        <sz val="7.5"/>
        <color theme="1"/>
        <rFont val="Calibri"/>
        <family val="2"/>
        <scheme val="minor"/>
      </rPr>
      <t>(milhares de R$)</t>
    </r>
  </si>
  <si>
    <r>
      <t xml:space="preserve">Deduções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</si>
  <si>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Incentivos Fiscais de ICMS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</si>
  <si>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 Líquida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</si>
  <si>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Receita Líquida - Mercadorias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</si>
  <si>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 Líquida - Midway Financeira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</si>
  <si>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Receita Líquida - Midway Mall </t>
    </r>
    <r>
      <rPr>
        <sz val="7.5"/>
        <color theme="1"/>
        <rFont val="Calibri"/>
        <family val="2"/>
        <scheme val="minor"/>
      </rPr>
      <t>(milhares de R$)</t>
    </r>
  </si>
  <si>
    <r>
      <t xml:space="preserve">Custo de Bens e/ou Serviços Vendidos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</si>
  <si>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CPV - Mercadorias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</si>
  <si>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Custos - Midway Financeira </t>
    </r>
    <r>
      <rPr>
        <sz val="7.5"/>
        <color theme="1"/>
        <rFont val="Calibri"/>
        <family val="2"/>
        <scheme val="minor"/>
      </rPr>
      <t>(milhares de R$)</t>
    </r>
  </si>
  <si>
    <r>
      <t xml:space="preserve">Custos - Midway Mall </t>
    </r>
    <r>
      <rPr>
        <sz val="7.5"/>
        <color theme="1"/>
        <rFont val="Calibri"/>
        <family val="2"/>
        <scheme val="minor"/>
      </rPr>
      <t>(milhares de R$)</t>
    </r>
  </si>
  <si>
    <r>
      <t xml:space="preserve">Lucro Bruto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</si>
  <si>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Lucro Bruto - Mercadorias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</si>
  <si>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Lucro Bruto - Midway Financeira </t>
    </r>
    <r>
      <rPr>
        <sz val="7.5"/>
        <color theme="1"/>
        <rFont val="Calibri"/>
        <family val="2"/>
        <scheme val="minor"/>
      </rPr>
      <t>(milhares de R$)</t>
    </r>
  </si>
  <si>
    <r>
      <t xml:space="preserve">Lucro Bruto - Midway Mall </t>
    </r>
    <r>
      <rPr>
        <sz val="7.5"/>
        <color theme="1"/>
        <rFont val="Calibri"/>
        <family val="2"/>
        <scheme val="minor"/>
      </rPr>
      <t>(milhares de R$)</t>
    </r>
  </si>
  <si>
    <r>
      <t xml:space="preserve">Margem Bruta </t>
    </r>
    <r>
      <rPr>
        <b/>
        <sz val="7.5"/>
        <color theme="1"/>
        <rFont val="Calibri"/>
        <family val="2"/>
        <scheme val="minor"/>
      </rPr>
      <t>(%)</t>
    </r>
  </si>
  <si>
    <r>
      <t xml:space="preserve">Margem Bruta - Mercadorias </t>
    </r>
    <r>
      <rPr>
        <sz val="7.5"/>
        <color theme="1"/>
        <rFont val="Calibri"/>
        <family val="2"/>
        <scheme val="minor"/>
      </rPr>
      <t>(%)</t>
    </r>
  </si>
  <si>
    <r>
      <t xml:space="preserve">Margem Bruta - Midway Financeira </t>
    </r>
    <r>
      <rPr>
        <sz val="7.5"/>
        <color theme="1"/>
        <rFont val="Calibri"/>
        <family val="2"/>
        <scheme val="minor"/>
      </rPr>
      <t>(%)</t>
    </r>
  </si>
  <si>
    <r>
      <t xml:space="preserve">Despesas com Vendas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</si>
  <si>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Despesas Gerais e Administrativas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</si>
  <si>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Outras Receitas (Despesas) Operacionais </t>
    </r>
    <r>
      <rPr>
        <sz val="7.5"/>
        <color theme="1"/>
        <rFont val="Calibri"/>
        <family val="2"/>
        <scheme val="minor"/>
      </rPr>
      <t>(milhares de R$)</t>
    </r>
  </si>
  <si>
    <r>
      <t xml:space="preserve">Incentivos Fiscais de IR </t>
    </r>
    <r>
      <rPr>
        <sz val="7.5"/>
        <color theme="1"/>
        <rFont val="Calibri"/>
        <family val="2"/>
        <scheme val="minor"/>
      </rPr>
      <t>(milhares de R$)</t>
    </r>
  </si>
  <si>
    <r>
      <t xml:space="preserve">Provisão Créditos de Liquidação Duvidosa </t>
    </r>
    <r>
      <rPr>
        <sz val="7.5"/>
        <color theme="1"/>
        <rFont val="Calibri"/>
        <family val="2"/>
        <scheme val="minor"/>
      </rPr>
      <t>(R$)</t>
    </r>
  </si>
  <si>
    <r>
      <t xml:space="preserve">Despesas de Depreciação e Amortização </t>
    </r>
    <r>
      <rPr>
        <sz val="7.5"/>
        <color theme="1"/>
        <rFont val="Calibri"/>
        <family val="2"/>
        <scheme val="minor"/>
      </rPr>
      <t>(R$)</t>
    </r>
  </si>
  <si>
    <r>
      <t xml:space="preserve">Receita da Operação Financeira (Riachuelo) </t>
    </r>
    <r>
      <rPr>
        <sz val="7.5"/>
        <color theme="1"/>
        <rFont val="Calibri"/>
        <family val="2"/>
        <scheme val="minor"/>
      </rPr>
      <t>(milhares de R$)</t>
    </r>
  </si>
  <si>
    <r>
      <t xml:space="preserve">EBIT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</si>
  <si>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Receitas (Despesas) Financeiras </t>
    </r>
    <r>
      <rPr>
        <sz val="7.5"/>
        <color theme="1"/>
        <rFont val="Calibri"/>
        <family val="2"/>
        <scheme val="minor"/>
      </rPr>
      <t>(milhares de R$)</t>
    </r>
  </si>
  <si>
    <r>
      <t xml:space="preserve">Resultado Antes de Tributação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</si>
  <si>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Provisão para IR e CSLL </t>
    </r>
    <r>
      <rPr>
        <sz val="7.5"/>
        <color theme="1"/>
        <rFont val="Calibri"/>
        <family val="2"/>
        <scheme val="minor"/>
      </rPr>
      <t>(milhares de R$)</t>
    </r>
  </si>
  <si>
    <r>
      <t xml:space="preserve">Lucro/Prejuízo Líquido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</si>
  <si>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Depreciação e Amortização </t>
    </r>
    <r>
      <rPr>
        <sz val="7.5"/>
        <color theme="1"/>
        <rFont val="Calibri"/>
        <family val="2"/>
        <scheme val="minor"/>
      </rPr>
      <t>(milhares de R$)</t>
    </r>
  </si>
  <si>
    <r>
      <t xml:space="preserve">EBITDA </t>
    </r>
    <r>
      <rPr>
        <b/>
        <sz val="7.5"/>
        <color theme="1"/>
        <rFont val="Calibri"/>
        <family val="2"/>
        <scheme val="minor"/>
      </rPr>
      <t>(milhões de R$)</t>
    </r>
  </si>
  <si>
    <r>
      <t xml:space="preserve">Incentivos Fiscais de IR </t>
    </r>
    <r>
      <rPr>
        <sz val="7.5"/>
        <color theme="1"/>
        <rFont val="Calibri"/>
        <family val="2"/>
        <scheme val="minor"/>
      </rPr>
      <t>(milhões de R$)</t>
    </r>
  </si>
  <si>
    <r>
      <t xml:space="preserve">EBITDA Ajustado (1),(2) </t>
    </r>
    <r>
      <rPr>
        <b/>
        <sz val="7.5"/>
        <color theme="1"/>
        <rFont val="Calibri"/>
        <family val="2"/>
        <scheme val="minor"/>
      </rPr>
      <t>(milhares de R$)</t>
    </r>
  </si>
  <si>
    <r>
      <t xml:space="preserve">Margem EBITDA Ajustada </t>
    </r>
    <r>
      <rPr>
        <b/>
        <sz val="7.5"/>
        <color theme="1"/>
        <rFont val="Calibri"/>
        <family val="2"/>
        <scheme val="minor"/>
      </rPr>
      <t>(%)</t>
    </r>
  </si>
  <si>
    <r>
      <t xml:space="preserve">Margem EBITDA Ajustada sobre Receita de Mercadorias </t>
    </r>
    <r>
      <rPr>
        <b/>
        <sz val="7.5"/>
        <color theme="1"/>
        <rFont val="Calibri"/>
        <family val="2"/>
        <scheme val="minor"/>
      </rPr>
      <t>(%)</t>
    </r>
  </si>
  <si>
    <r>
      <t xml:space="preserve">Total Ações ON </t>
    </r>
    <r>
      <rPr>
        <sz val="7.5"/>
        <color theme="1"/>
        <rFont val="Calibri"/>
        <family val="2"/>
        <scheme val="minor"/>
      </rPr>
      <t>(milhares de R$)</t>
    </r>
  </si>
  <si>
    <r>
      <t xml:space="preserve">Total Ações PN </t>
    </r>
    <r>
      <rPr>
        <sz val="7.5"/>
        <color theme="1"/>
        <rFont val="Calibri"/>
        <family val="2"/>
        <scheme val="minor"/>
      </rPr>
      <t>(milhares de R$)</t>
    </r>
  </si>
  <si>
    <r>
      <t xml:space="preserve">LPA </t>
    </r>
    <r>
      <rPr>
        <sz val="7.5"/>
        <color theme="1"/>
        <rFont val="Calibri"/>
        <family val="2"/>
        <scheme val="minor"/>
      </rPr>
      <t>(milhares de R$)</t>
    </r>
  </si>
  <si>
    <t>4T16</t>
  </si>
  <si>
    <t>capital de giro</t>
  </si>
  <si>
    <t>Lucro Líquido</t>
  </si>
  <si>
    <t>Receita do cartão</t>
  </si>
  <si>
    <t>provisão pra liquidação duvidosa</t>
  </si>
  <si>
    <t>lucro líquido</t>
  </si>
  <si>
    <t>patrimonio líquido</t>
  </si>
  <si>
    <t>dívidas</t>
  </si>
  <si>
    <t>Receita</t>
  </si>
  <si>
    <t>capde giro/receita líquida</t>
  </si>
  <si>
    <t>despesa com vendas</t>
  </si>
  <si>
    <t>Receita Líquida</t>
  </si>
  <si>
    <t>Lucro operacional</t>
  </si>
  <si>
    <t>provisão duvidosa</t>
  </si>
  <si>
    <t>IPCA</t>
  </si>
  <si>
    <t>na horizontal de dívidas</t>
  </si>
  <si>
    <t>pat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</si>
</sst>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</borders>
  <cellStyleXfs count="3">
    <xf numFmtId="0" fontId="0" fillId="0" borderId="0"/>
    <xf numFmtId="0" fontId="4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>
      <alignment horizontal="right" wrapText="1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left" indent="1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right" wrapText="1"/>
    </xf>
    <xf numFmtId="0" fontId="0" fillId="0" borderId="3" xfId="0" applyBorder="1"/>
    <xf numFmtId="0" fontId="1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left" indent="1"/>
    </xf>
    <xf numFmtId="0" fontId="0" fillId="0" borderId="2" xfId="0" applyBorder="1"/>
    <xf numFmtId="0" fontId="8" fillId="2" borderId="2" xfId="0" applyFont="1" applyFill="1" applyBorder="1" applyAlignment="1"/>
    <xf numFmtId="3" fontId="0" fillId="0" borderId="2" xfId="0" applyNumberFormat="1" applyBorder="1"/>
    <xf numFmtId="0" fontId="0" fillId="0" borderId="2" xfId="0" applyBorder="1" applyAlignment="1">
      <alignment horizontal="left" indent="1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0" fillId="2" borderId="1" xfId="0" applyFill="1" applyBorder="1" applyAlignment="1">
      <alignment wrapText="1"/>
    </xf>
    <xf numFmtId="164" fontId="9" fillId="2" borderId="5" xfId="0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0" fontId="0" fillId="2" borderId="1" xfId="2" applyNumberFormat="1" applyFont="1" applyFill="1" applyBorder="1"/>
    <xf numFmtId="3" fontId="0" fillId="2" borderId="1" xfId="0" applyNumberFormat="1" applyFill="1" applyBorder="1"/>
    <xf numFmtId="10" fontId="0" fillId="2" borderId="1" xfId="0" applyNumberFormat="1" applyFill="1" applyBorder="1"/>
  </cellXfs>
  <cellStyles count="3">
    <cellStyle name="Normal" xfId="0" builtinId="0"/>
    <cellStyle name="Normal 25" xfId="1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A28" workbookViewId="0">
      <selection activeCell="C63" sqref="C63"/>
    </sheetView>
  </sheetViews>
  <sheetFormatPr defaultRowHeight="15" x14ac:dyDescent="0.25"/>
  <cols>
    <col min="1" max="1" width="51.5703125" style="1" customWidth="1"/>
    <col min="2" max="2" width="15.7109375" style="9" customWidth="1"/>
    <col min="3" max="25" width="9.140625" style="1"/>
    <col min="26" max="26" width="10.140625" style="1" bestFit="1" customWidth="1"/>
    <col min="27" max="27" width="9.140625" style="1"/>
    <col min="28" max="30" width="10.140625" style="1" bestFit="1" customWidth="1"/>
    <col min="31" max="244" width="9.140625" style="1"/>
    <col min="245" max="245" width="51.5703125" style="1" customWidth="1"/>
    <col min="246" max="246" width="10.85546875" style="1" customWidth="1"/>
    <col min="247" max="281" width="9.140625" style="1"/>
    <col min="282" max="282" width="10.140625" style="1" bestFit="1" customWidth="1"/>
    <col min="283" max="283" width="9.140625" style="1"/>
    <col min="284" max="286" width="10.140625" style="1" bestFit="1" customWidth="1"/>
    <col min="287" max="500" width="9.140625" style="1"/>
    <col min="501" max="501" width="51.5703125" style="1" customWidth="1"/>
    <col min="502" max="502" width="10.85546875" style="1" customWidth="1"/>
    <col min="503" max="537" width="9.140625" style="1"/>
    <col min="538" max="538" width="10.140625" style="1" bestFit="1" customWidth="1"/>
    <col min="539" max="539" width="9.140625" style="1"/>
    <col min="540" max="542" width="10.140625" style="1" bestFit="1" customWidth="1"/>
    <col min="543" max="756" width="9.140625" style="1"/>
    <col min="757" max="757" width="51.5703125" style="1" customWidth="1"/>
    <col min="758" max="758" width="10.85546875" style="1" customWidth="1"/>
    <col min="759" max="793" width="9.140625" style="1"/>
    <col min="794" max="794" width="10.140625" style="1" bestFit="1" customWidth="1"/>
    <col min="795" max="795" width="9.140625" style="1"/>
    <col min="796" max="798" width="10.140625" style="1" bestFit="1" customWidth="1"/>
    <col min="799" max="1012" width="9.140625" style="1"/>
    <col min="1013" max="1013" width="51.5703125" style="1" customWidth="1"/>
    <col min="1014" max="1014" width="10.85546875" style="1" customWidth="1"/>
    <col min="1015" max="1049" width="9.140625" style="1"/>
    <col min="1050" max="1050" width="10.140625" style="1" bestFit="1" customWidth="1"/>
    <col min="1051" max="1051" width="9.140625" style="1"/>
    <col min="1052" max="1054" width="10.140625" style="1" bestFit="1" customWidth="1"/>
    <col min="1055" max="1268" width="9.140625" style="1"/>
    <col min="1269" max="1269" width="51.5703125" style="1" customWidth="1"/>
    <col min="1270" max="1270" width="10.85546875" style="1" customWidth="1"/>
    <col min="1271" max="1305" width="9.140625" style="1"/>
    <col min="1306" max="1306" width="10.140625" style="1" bestFit="1" customWidth="1"/>
    <col min="1307" max="1307" width="9.140625" style="1"/>
    <col min="1308" max="1310" width="10.140625" style="1" bestFit="1" customWidth="1"/>
    <col min="1311" max="1524" width="9.140625" style="1"/>
    <col min="1525" max="1525" width="51.5703125" style="1" customWidth="1"/>
    <col min="1526" max="1526" width="10.85546875" style="1" customWidth="1"/>
    <col min="1527" max="1561" width="9.140625" style="1"/>
    <col min="1562" max="1562" width="10.140625" style="1" bestFit="1" customWidth="1"/>
    <col min="1563" max="1563" width="9.140625" style="1"/>
    <col min="1564" max="1566" width="10.140625" style="1" bestFit="1" customWidth="1"/>
    <col min="1567" max="1780" width="9.140625" style="1"/>
    <col min="1781" max="1781" width="51.5703125" style="1" customWidth="1"/>
    <col min="1782" max="1782" width="10.85546875" style="1" customWidth="1"/>
    <col min="1783" max="1817" width="9.140625" style="1"/>
    <col min="1818" max="1818" width="10.140625" style="1" bestFit="1" customWidth="1"/>
    <col min="1819" max="1819" width="9.140625" style="1"/>
    <col min="1820" max="1822" width="10.140625" style="1" bestFit="1" customWidth="1"/>
    <col min="1823" max="2036" width="9.140625" style="1"/>
    <col min="2037" max="2037" width="51.5703125" style="1" customWidth="1"/>
    <col min="2038" max="2038" width="10.85546875" style="1" customWidth="1"/>
    <col min="2039" max="2073" width="9.140625" style="1"/>
    <col min="2074" max="2074" width="10.140625" style="1" bestFit="1" customWidth="1"/>
    <col min="2075" max="2075" width="9.140625" style="1"/>
    <col min="2076" max="2078" width="10.140625" style="1" bestFit="1" customWidth="1"/>
    <col min="2079" max="2292" width="9.140625" style="1"/>
    <col min="2293" max="2293" width="51.5703125" style="1" customWidth="1"/>
    <col min="2294" max="2294" width="10.85546875" style="1" customWidth="1"/>
    <col min="2295" max="2329" width="9.140625" style="1"/>
    <col min="2330" max="2330" width="10.140625" style="1" bestFit="1" customWidth="1"/>
    <col min="2331" max="2331" width="9.140625" style="1"/>
    <col min="2332" max="2334" width="10.140625" style="1" bestFit="1" customWidth="1"/>
    <col min="2335" max="2548" width="9.140625" style="1"/>
    <col min="2549" max="2549" width="51.5703125" style="1" customWidth="1"/>
    <col min="2550" max="2550" width="10.85546875" style="1" customWidth="1"/>
    <col min="2551" max="2585" width="9.140625" style="1"/>
    <col min="2586" max="2586" width="10.140625" style="1" bestFit="1" customWidth="1"/>
    <col min="2587" max="2587" width="9.140625" style="1"/>
    <col min="2588" max="2590" width="10.140625" style="1" bestFit="1" customWidth="1"/>
    <col min="2591" max="2804" width="9.140625" style="1"/>
    <col min="2805" max="2805" width="51.5703125" style="1" customWidth="1"/>
    <col min="2806" max="2806" width="10.85546875" style="1" customWidth="1"/>
    <col min="2807" max="2841" width="9.140625" style="1"/>
    <col min="2842" max="2842" width="10.140625" style="1" bestFit="1" customWidth="1"/>
    <col min="2843" max="2843" width="9.140625" style="1"/>
    <col min="2844" max="2846" width="10.140625" style="1" bestFit="1" customWidth="1"/>
    <col min="2847" max="3060" width="9.140625" style="1"/>
    <col min="3061" max="3061" width="51.5703125" style="1" customWidth="1"/>
    <col min="3062" max="3062" width="10.85546875" style="1" customWidth="1"/>
    <col min="3063" max="3097" width="9.140625" style="1"/>
    <col min="3098" max="3098" width="10.140625" style="1" bestFit="1" customWidth="1"/>
    <col min="3099" max="3099" width="9.140625" style="1"/>
    <col min="3100" max="3102" width="10.140625" style="1" bestFit="1" customWidth="1"/>
    <col min="3103" max="3316" width="9.140625" style="1"/>
    <col min="3317" max="3317" width="51.5703125" style="1" customWidth="1"/>
    <col min="3318" max="3318" width="10.85546875" style="1" customWidth="1"/>
    <col min="3319" max="3353" width="9.140625" style="1"/>
    <col min="3354" max="3354" width="10.140625" style="1" bestFit="1" customWidth="1"/>
    <col min="3355" max="3355" width="9.140625" style="1"/>
    <col min="3356" max="3358" width="10.140625" style="1" bestFit="1" customWidth="1"/>
    <col min="3359" max="3572" width="9.140625" style="1"/>
    <col min="3573" max="3573" width="51.5703125" style="1" customWidth="1"/>
    <col min="3574" max="3574" width="10.85546875" style="1" customWidth="1"/>
    <col min="3575" max="3609" width="9.140625" style="1"/>
    <col min="3610" max="3610" width="10.140625" style="1" bestFit="1" customWidth="1"/>
    <col min="3611" max="3611" width="9.140625" style="1"/>
    <col min="3612" max="3614" width="10.140625" style="1" bestFit="1" customWidth="1"/>
    <col min="3615" max="3828" width="9.140625" style="1"/>
    <col min="3829" max="3829" width="51.5703125" style="1" customWidth="1"/>
    <col min="3830" max="3830" width="10.85546875" style="1" customWidth="1"/>
    <col min="3831" max="3865" width="9.140625" style="1"/>
    <col min="3866" max="3866" width="10.140625" style="1" bestFit="1" customWidth="1"/>
    <col min="3867" max="3867" width="9.140625" style="1"/>
    <col min="3868" max="3870" width="10.140625" style="1" bestFit="1" customWidth="1"/>
    <col min="3871" max="4084" width="9.140625" style="1"/>
    <col min="4085" max="4085" width="51.5703125" style="1" customWidth="1"/>
    <col min="4086" max="4086" width="10.85546875" style="1" customWidth="1"/>
    <col min="4087" max="4121" width="9.140625" style="1"/>
    <col min="4122" max="4122" width="10.140625" style="1" bestFit="1" customWidth="1"/>
    <col min="4123" max="4123" width="9.140625" style="1"/>
    <col min="4124" max="4126" width="10.140625" style="1" bestFit="1" customWidth="1"/>
    <col min="4127" max="4340" width="9.140625" style="1"/>
    <col min="4341" max="4341" width="51.5703125" style="1" customWidth="1"/>
    <col min="4342" max="4342" width="10.85546875" style="1" customWidth="1"/>
    <col min="4343" max="4377" width="9.140625" style="1"/>
    <col min="4378" max="4378" width="10.140625" style="1" bestFit="1" customWidth="1"/>
    <col min="4379" max="4379" width="9.140625" style="1"/>
    <col min="4380" max="4382" width="10.140625" style="1" bestFit="1" customWidth="1"/>
    <col min="4383" max="4596" width="9.140625" style="1"/>
    <col min="4597" max="4597" width="51.5703125" style="1" customWidth="1"/>
    <col min="4598" max="4598" width="10.85546875" style="1" customWidth="1"/>
    <col min="4599" max="4633" width="9.140625" style="1"/>
    <col min="4634" max="4634" width="10.140625" style="1" bestFit="1" customWidth="1"/>
    <col min="4635" max="4635" width="9.140625" style="1"/>
    <col min="4636" max="4638" width="10.140625" style="1" bestFit="1" customWidth="1"/>
    <col min="4639" max="4852" width="9.140625" style="1"/>
    <col min="4853" max="4853" width="51.5703125" style="1" customWidth="1"/>
    <col min="4854" max="4854" width="10.85546875" style="1" customWidth="1"/>
    <col min="4855" max="4889" width="9.140625" style="1"/>
    <col min="4890" max="4890" width="10.140625" style="1" bestFit="1" customWidth="1"/>
    <col min="4891" max="4891" width="9.140625" style="1"/>
    <col min="4892" max="4894" width="10.140625" style="1" bestFit="1" customWidth="1"/>
    <col min="4895" max="5108" width="9.140625" style="1"/>
    <col min="5109" max="5109" width="51.5703125" style="1" customWidth="1"/>
    <col min="5110" max="5110" width="10.85546875" style="1" customWidth="1"/>
    <col min="5111" max="5145" width="9.140625" style="1"/>
    <col min="5146" max="5146" width="10.140625" style="1" bestFit="1" customWidth="1"/>
    <col min="5147" max="5147" width="9.140625" style="1"/>
    <col min="5148" max="5150" width="10.140625" style="1" bestFit="1" customWidth="1"/>
    <col min="5151" max="5364" width="9.140625" style="1"/>
    <col min="5365" max="5365" width="51.5703125" style="1" customWidth="1"/>
    <col min="5366" max="5366" width="10.85546875" style="1" customWidth="1"/>
    <col min="5367" max="5401" width="9.140625" style="1"/>
    <col min="5402" max="5402" width="10.140625" style="1" bestFit="1" customWidth="1"/>
    <col min="5403" max="5403" width="9.140625" style="1"/>
    <col min="5404" max="5406" width="10.140625" style="1" bestFit="1" customWidth="1"/>
    <col min="5407" max="5620" width="9.140625" style="1"/>
    <col min="5621" max="5621" width="51.5703125" style="1" customWidth="1"/>
    <col min="5622" max="5622" width="10.85546875" style="1" customWidth="1"/>
    <col min="5623" max="5657" width="9.140625" style="1"/>
    <col min="5658" max="5658" width="10.140625" style="1" bestFit="1" customWidth="1"/>
    <col min="5659" max="5659" width="9.140625" style="1"/>
    <col min="5660" max="5662" width="10.140625" style="1" bestFit="1" customWidth="1"/>
    <col min="5663" max="5876" width="9.140625" style="1"/>
    <col min="5877" max="5877" width="51.5703125" style="1" customWidth="1"/>
    <col min="5878" max="5878" width="10.85546875" style="1" customWidth="1"/>
    <col min="5879" max="5913" width="9.140625" style="1"/>
    <col min="5914" max="5914" width="10.140625" style="1" bestFit="1" customWidth="1"/>
    <col min="5915" max="5915" width="9.140625" style="1"/>
    <col min="5916" max="5918" width="10.140625" style="1" bestFit="1" customWidth="1"/>
    <col min="5919" max="6132" width="9.140625" style="1"/>
    <col min="6133" max="6133" width="51.5703125" style="1" customWidth="1"/>
    <col min="6134" max="6134" width="10.85546875" style="1" customWidth="1"/>
    <col min="6135" max="6169" width="9.140625" style="1"/>
    <col min="6170" max="6170" width="10.140625" style="1" bestFit="1" customWidth="1"/>
    <col min="6171" max="6171" width="9.140625" style="1"/>
    <col min="6172" max="6174" width="10.140625" style="1" bestFit="1" customWidth="1"/>
    <col min="6175" max="6388" width="9.140625" style="1"/>
    <col min="6389" max="6389" width="51.5703125" style="1" customWidth="1"/>
    <col min="6390" max="6390" width="10.85546875" style="1" customWidth="1"/>
    <col min="6391" max="6425" width="9.140625" style="1"/>
    <col min="6426" max="6426" width="10.140625" style="1" bestFit="1" customWidth="1"/>
    <col min="6427" max="6427" width="9.140625" style="1"/>
    <col min="6428" max="6430" width="10.140625" style="1" bestFit="1" customWidth="1"/>
    <col min="6431" max="6644" width="9.140625" style="1"/>
    <col min="6645" max="6645" width="51.5703125" style="1" customWidth="1"/>
    <col min="6646" max="6646" width="10.85546875" style="1" customWidth="1"/>
    <col min="6647" max="6681" width="9.140625" style="1"/>
    <col min="6682" max="6682" width="10.140625" style="1" bestFit="1" customWidth="1"/>
    <col min="6683" max="6683" width="9.140625" style="1"/>
    <col min="6684" max="6686" width="10.140625" style="1" bestFit="1" customWidth="1"/>
    <col min="6687" max="6900" width="9.140625" style="1"/>
    <col min="6901" max="6901" width="51.5703125" style="1" customWidth="1"/>
    <col min="6902" max="6902" width="10.85546875" style="1" customWidth="1"/>
    <col min="6903" max="6937" width="9.140625" style="1"/>
    <col min="6938" max="6938" width="10.140625" style="1" bestFit="1" customWidth="1"/>
    <col min="6939" max="6939" width="9.140625" style="1"/>
    <col min="6940" max="6942" width="10.140625" style="1" bestFit="1" customWidth="1"/>
    <col min="6943" max="7156" width="9.140625" style="1"/>
    <col min="7157" max="7157" width="51.5703125" style="1" customWidth="1"/>
    <col min="7158" max="7158" width="10.85546875" style="1" customWidth="1"/>
    <col min="7159" max="7193" width="9.140625" style="1"/>
    <col min="7194" max="7194" width="10.140625" style="1" bestFit="1" customWidth="1"/>
    <col min="7195" max="7195" width="9.140625" style="1"/>
    <col min="7196" max="7198" width="10.140625" style="1" bestFit="1" customWidth="1"/>
    <col min="7199" max="7412" width="9.140625" style="1"/>
    <col min="7413" max="7413" width="51.5703125" style="1" customWidth="1"/>
    <col min="7414" max="7414" width="10.85546875" style="1" customWidth="1"/>
    <col min="7415" max="7449" width="9.140625" style="1"/>
    <col min="7450" max="7450" width="10.140625" style="1" bestFit="1" customWidth="1"/>
    <col min="7451" max="7451" width="9.140625" style="1"/>
    <col min="7452" max="7454" width="10.140625" style="1" bestFit="1" customWidth="1"/>
    <col min="7455" max="7668" width="9.140625" style="1"/>
    <col min="7669" max="7669" width="51.5703125" style="1" customWidth="1"/>
    <col min="7670" max="7670" width="10.85546875" style="1" customWidth="1"/>
    <col min="7671" max="7705" width="9.140625" style="1"/>
    <col min="7706" max="7706" width="10.140625" style="1" bestFit="1" customWidth="1"/>
    <col min="7707" max="7707" width="9.140625" style="1"/>
    <col min="7708" max="7710" width="10.140625" style="1" bestFit="1" customWidth="1"/>
    <col min="7711" max="7924" width="9.140625" style="1"/>
    <col min="7925" max="7925" width="51.5703125" style="1" customWidth="1"/>
    <col min="7926" max="7926" width="10.85546875" style="1" customWidth="1"/>
    <col min="7927" max="7961" width="9.140625" style="1"/>
    <col min="7962" max="7962" width="10.140625" style="1" bestFit="1" customWidth="1"/>
    <col min="7963" max="7963" width="9.140625" style="1"/>
    <col min="7964" max="7966" width="10.140625" style="1" bestFit="1" customWidth="1"/>
    <col min="7967" max="8180" width="9.140625" style="1"/>
    <col min="8181" max="8181" width="51.5703125" style="1" customWidth="1"/>
    <col min="8182" max="8182" width="10.85546875" style="1" customWidth="1"/>
    <col min="8183" max="8217" width="9.140625" style="1"/>
    <col min="8218" max="8218" width="10.140625" style="1" bestFit="1" customWidth="1"/>
    <col min="8219" max="8219" width="9.140625" style="1"/>
    <col min="8220" max="8222" width="10.140625" style="1" bestFit="1" customWidth="1"/>
    <col min="8223" max="8436" width="9.140625" style="1"/>
    <col min="8437" max="8437" width="51.5703125" style="1" customWidth="1"/>
    <col min="8438" max="8438" width="10.85546875" style="1" customWidth="1"/>
    <col min="8439" max="8473" width="9.140625" style="1"/>
    <col min="8474" max="8474" width="10.140625" style="1" bestFit="1" customWidth="1"/>
    <col min="8475" max="8475" width="9.140625" style="1"/>
    <col min="8476" max="8478" width="10.140625" style="1" bestFit="1" customWidth="1"/>
    <col min="8479" max="8692" width="9.140625" style="1"/>
    <col min="8693" max="8693" width="51.5703125" style="1" customWidth="1"/>
    <col min="8694" max="8694" width="10.85546875" style="1" customWidth="1"/>
    <col min="8695" max="8729" width="9.140625" style="1"/>
    <col min="8730" max="8730" width="10.140625" style="1" bestFit="1" customWidth="1"/>
    <col min="8731" max="8731" width="9.140625" style="1"/>
    <col min="8732" max="8734" width="10.140625" style="1" bestFit="1" customWidth="1"/>
    <col min="8735" max="8948" width="9.140625" style="1"/>
    <col min="8949" max="8949" width="51.5703125" style="1" customWidth="1"/>
    <col min="8950" max="8950" width="10.85546875" style="1" customWidth="1"/>
    <col min="8951" max="8985" width="9.140625" style="1"/>
    <col min="8986" max="8986" width="10.140625" style="1" bestFit="1" customWidth="1"/>
    <col min="8987" max="8987" width="9.140625" style="1"/>
    <col min="8988" max="8990" width="10.140625" style="1" bestFit="1" customWidth="1"/>
    <col min="8991" max="9204" width="9.140625" style="1"/>
    <col min="9205" max="9205" width="51.5703125" style="1" customWidth="1"/>
    <col min="9206" max="9206" width="10.85546875" style="1" customWidth="1"/>
    <col min="9207" max="9241" width="9.140625" style="1"/>
    <col min="9242" max="9242" width="10.140625" style="1" bestFit="1" customWidth="1"/>
    <col min="9243" max="9243" width="9.140625" style="1"/>
    <col min="9244" max="9246" width="10.140625" style="1" bestFit="1" customWidth="1"/>
    <col min="9247" max="9460" width="9.140625" style="1"/>
    <col min="9461" max="9461" width="51.5703125" style="1" customWidth="1"/>
    <col min="9462" max="9462" width="10.85546875" style="1" customWidth="1"/>
    <col min="9463" max="9497" width="9.140625" style="1"/>
    <col min="9498" max="9498" width="10.140625" style="1" bestFit="1" customWidth="1"/>
    <col min="9499" max="9499" width="9.140625" style="1"/>
    <col min="9500" max="9502" width="10.140625" style="1" bestFit="1" customWidth="1"/>
    <col min="9503" max="9716" width="9.140625" style="1"/>
    <col min="9717" max="9717" width="51.5703125" style="1" customWidth="1"/>
    <col min="9718" max="9718" width="10.85546875" style="1" customWidth="1"/>
    <col min="9719" max="9753" width="9.140625" style="1"/>
    <col min="9754" max="9754" width="10.140625" style="1" bestFit="1" customWidth="1"/>
    <col min="9755" max="9755" width="9.140625" style="1"/>
    <col min="9756" max="9758" width="10.140625" style="1" bestFit="1" customWidth="1"/>
    <col min="9759" max="9972" width="9.140625" style="1"/>
    <col min="9973" max="9973" width="51.5703125" style="1" customWidth="1"/>
    <col min="9974" max="9974" width="10.85546875" style="1" customWidth="1"/>
    <col min="9975" max="10009" width="9.140625" style="1"/>
    <col min="10010" max="10010" width="10.140625" style="1" bestFit="1" customWidth="1"/>
    <col min="10011" max="10011" width="9.140625" style="1"/>
    <col min="10012" max="10014" width="10.140625" style="1" bestFit="1" customWidth="1"/>
    <col min="10015" max="10228" width="9.140625" style="1"/>
    <col min="10229" max="10229" width="51.5703125" style="1" customWidth="1"/>
    <col min="10230" max="10230" width="10.85546875" style="1" customWidth="1"/>
    <col min="10231" max="10265" width="9.140625" style="1"/>
    <col min="10266" max="10266" width="10.140625" style="1" bestFit="1" customWidth="1"/>
    <col min="10267" max="10267" width="9.140625" style="1"/>
    <col min="10268" max="10270" width="10.140625" style="1" bestFit="1" customWidth="1"/>
    <col min="10271" max="10484" width="9.140625" style="1"/>
    <col min="10485" max="10485" width="51.5703125" style="1" customWidth="1"/>
    <col min="10486" max="10486" width="10.85546875" style="1" customWidth="1"/>
    <col min="10487" max="10521" width="9.140625" style="1"/>
    <col min="10522" max="10522" width="10.140625" style="1" bestFit="1" customWidth="1"/>
    <col min="10523" max="10523" width="9.140625" style="1"/>
    <col min="10524" max="10526" width="10.140625" style="1" bestFit="1" customWidth="1"/>
    <col min="10527" max="10740" width="9.140625" style="1"/>
    <col min="10741" max="10741" width="51.5703125" style="1" customWidth="1"/>
    <col min="10742" max="10742" width="10.85546875" style="1" customWidth="1"/>
    <col min="10743" max="10777" width="9.140625" style="1"/>
    <col min="10778" max="10778" width="10.140625" style="1" bestFit="1" customWidth="1"/>
    <col min="10779" max="10779" width="9.140625" style="1"/>
    <col min="10780" max="10782" width="10.140625" style="1" bestFit="1" customWidth="1"/>
    <col min="10783" max="10996" width="9.140625" style="1"/>
    <col min="10997" max="10997" width="51.5703125" style="1" customWidth="1"/>
    <col min="10998" max="10998" width="10.85546875" style="1" customWidth="1"/>
    <col min="10999" max="11033" width="9.140625" style="1"/>
    <col min="11034" max="11034" width="10.140625" style="1" bestFit="1" customWidth="1"/>
    <col min="11035" max="11035" width="9.140625" style="1"/>
    <col min="11036" max="11038" width="10.140625" style="1" bestFit="1" customWidth="1"/>
    <col min="11039" max="11252" width="9.140625" style="1"/>
    <col min="11253" max="11253" width="51.5703125" style="1" customWidth="1"/>
    <col min="11254" max="11254" width="10.85546875" style="1" customWidth="1"/>
    <col min="11255" max="11289" width="9.140625" style="1"/>
    <col min="11290" max="11290" width="10.140625" style="1" bestFit="1" customWidth="1"/>
    <col min="11291" max="11291" width="9.140625" style="1"/>
    <col min="11292" max="11294" width="10.140625" style="1" bestFit="1" customWidth="1"/>
    <col min="11295" max="11508" width="9.140625" style="1"/>
    <col min="11509" max="11509" width="51.5703125" style="1" customWidth="1"/>
    <col min="11510" max="11510" width="10.85546875" style="1" customWidth="1"/>
    <col min="11511" max="11545" width="9.140625" style="1"/>
    <col min="11546" max="11546" width="10.140625" style="1" bestFit="1" customWidth="1"/>
    <col min="11547" max="11547" width="9.140625" style="1"/>
    <col min="11548" max="11550" width="10.140625" style="1" bestFit="1" customWidth="1"/>
    <col min="11551" max="11764" width="9.140625" style="1"/>
    <col min="11765" max="11765" width="51.5703125" style="1" customWidth="1"/>
    <col min="11766" max="11766" width="10.85546875" style="1" customWidth="1"/>
    <col min="11767" max="11801" width="9.140625" style="1"/>
    <col min="11802" max="11802" width="10.140625" style="1" bestFit="1" customWidth="1"/>
    <col min="11803" max="11803" width="9.140625" style="1"/>
    <col min="11804" max="11806" width="10.140625" style="1" bestFit="1" customWidth="1"/>
    <col min="11807" max="12020" width="9.140625" style="1"/>
    <col min="12021" max="12021" width="51.5703125" style="1" customWidth="1"/>
    <col min="12022" max="12022" width="10.85546875" style="1" customWidth="1"/>
    <col min="12023" max="12057" width="9.140625" style="1"/>
    <col min="12058" max="12058" width="10.140625" style="1" bestFit="1" customWidth="1"/>
    <col min="12059" max="12059" width="9.140625" style="1"/>
    <col min="12060" max="12062" width="10.140625" style="1" bestFit="1" customWidth="1"/>
    <col min="12063" max="12276" width="9.140625" style="1"/>
    <col min="12277" max="12277" width="51.5703125" style="1" customWidth="1"/>
    <col min="12278" max="12278" width="10.85546875" style="1" customWidth="1"/>
    <col min="12279" max="12313" width="9.140625" style="1"/>
    <col min="12314" max="12314" width="10.140625" style="1" bestFit="1" customWidth="1"/>
    <col min="12315" max="12315" width="9.140625" style="1"/>
    <col min="12316" max="12318" width="10.140625" style="1" bestFit="1" customWidth="1"/>
    <col min="12319" max="12532" width="9.140625" style="1"/>
    <col min="12533" max="12533" width="51.5703125" style="1" customWidth="1"/>
    <col min="12534" max="12534" width="10.85546875" style="1" customWidth="1"/>
    <col min="12535" max="12569" width="9.140625" style="1"/>
    <col min="12570" max="12570" width="10.140625" style="1" bestFit="1" customWidth="1"/>
    <col min="12571" max="12571" width="9.140625" style="1"/>
    <col min="12572" max="12574" width="10.140625" style="1" bestFit="1" customWidth="1"/>
    <col min="12575" max="12788" width="9.140625" style="1"/>
    <col min="12789" max="12789" width="51.5703125" style="1" customWidth="1"/>
    <col min="12790" max="12790" width="10.85546875" style="1" customWidth="1"/>
    <col min="12791" max="12825" width="9.140625" style="1"/>
    <col min="12826" max="12826" width="10.140625" style="1" bestFit="1" customWidth="1"/>
    <col min="12827" max="12827" width="9.140625" style="1"/>
    <col min="12828" max="12830" width="10.140625" style="1" bestFit="1" customWidth="1"/>
    <col min="12831" max="13044" width="9.140625" style="1"/>
    <col min="13045" max="13045" width="51.5703125" style="1" customWidth="1"/>
    <col min="13046" max="13046" width="10.85546875" style="1" customWidth="1"/>
    <col min="13047" max="13081" width="9.140625" style="1"/>
    <col min="13082" max="13082" width="10.140625" style="1" bestFit="1" customWidth="1"/>
    <col min="13083" max="13083" width="9.140625" style="1"/>
    <col min="13084" max="13086" width="10.140625" style="1" bestFit="1" customWidth="1"/>
    <col min="13087" max="13300" width="9.140625" style="1"/>
    <col min="13301" max="13301" width="51.5703125" style="1" customWidth="1"/>
    <col min="13302" max="13302" width="10.85546875" style="1" customWidth="1"/>
    <col min="13303" max="13337" width="9.140625" style="1"/>
    <col min="13338" max="13338" width="10.140625" style="1" bestFit="1" customWidth="1"/>
    <col min="13339" max="13339" width="9.140625" style="1"/>
    <col min="13340" max="13342" width="10.140625" style="1" bestFit="1" customWidth="1"/>
    <col min="13343" max="13556" width="9.140625" style="1"/>
    <col min="13557" max="13557" width="51.5703125" style="1" customWidth="1"/>
    <col min="13558" max="13558" width="10.85546875" style="1" customWidth="1"/>
    <col min="13559" max="13593" width="9.140625" style="1"/>
    <col min="13594" max="13594" width="10.140625" style="1" bestFit="1" customWidth="1"/>
    <col min="13595" max="13595" width="9.140625" style="1"/>
    <col min="13596" max="13598" width="10.140625" style="1" bestFit="1" customWidth="1"/>
    <col min="13599" max="13812" width="9.140625" style="1"/>
    <col min="13813" max="13813" width="51.5703125" style="1" customWidth="1"/>
    <col min="13814" max="13814" width="10.85546875" style="1" customWidth="1"/>
    <col min="13815" max="13849" width="9.140625" style="1"/>
    <col min="13850" max="13850" width="10.140625" style="1" bestFit="1" customWidth="1"/>
    <col min="13851" max="13851" width="9.140625" style="1"/>
    <col min="13852" max="13854" width="10.140625" style="1" bestFit="1" customWidth="1"/>
    <col min="13855" max="14068" width="9.140625" style="1"/>
    <col min="14069" max="14069" width="51.5703125" style="1" customWidth="1"/>
    <col min="14070" max="14070" width="10.85546875" style="1" customWidth="1"/>
    <col min="14071" max="14105" width="9.140625" style="1"/>
    <col min="14106" max="14106" width="10.140625" style="1" bestFit="1" customWidth="1"/>
    <col min="14107" max="14107" width="9.140625" style="1"/>
    <col min="14108" max="14110" width="10.140625" style="1" bestFit="1" customWidth="1"/>
    <col min="14111" max="14324" width="9.140625" style="1"/>
    <col min="14325" max="14325" width="51.5703125" style="1" customWidth="1"/>
    <col min="14326" max="14326" width="10.85546875" style="1" customWidth="1"/>
    <col min="14327" max="14361" width="9.140625" style="1"/>
    <col min="14362" max="14362" width="10.140625" style="1" bestFit="1" customWidth="1"/>
    <col min="14363" max="14363" width="9.140625" style="1"/>
    <col min="14364" max="14366" width="10.140625" style="1" bestFit="1" customWidth="1"/>
    <col min="14367" max="14580" width="9.140625" style="1"/>
    <col min="14581" max="14581" width="51.5703125" style="1" customWidth="1"/>
    <col min="14582" max="14582" width="10.85546875" style="1" customWidth="1"/>
    <col min="14583" max="14617" width="9.140625" style="1"/>
    <col min="14618" max="14618" width="10.140625" style="1" bestFit="1" customWidth="1"/>
    <col min="14619" max="14619" width="9.140625" style="1"/>
    <col min="14620" max="14622" width="10.140625" style="1" bestFit="1" customWidth="1"/>
    <col min="14623" max="14836" width="9.140625" style="1"/>
    <col min="14837" max="14837" width="51.5703125" style="1" customWidth="1"/>
    <col min="14838" max="14838" width="10.85546875" style="1" customWidth="1"/>
    <col min="14839" max="14873" width="9.140625" style="1"/>
    <col min="14874" max="14874" width="10.140625" style="1" bestFit="1" customWidth="1"/>
    <col min="14875" max="14875" width="9.140625" style="1"/>
    <col min="14876" max="14878" width="10.140625" style="1" bestFit="1" customWidth="1"/>
    <col min="14879" max="15092" width="9.140625" style="1"/>
    <col min="15093" max="15093" width="51.5703125" style="1" customWidth="1"/>
    <col min="15094" max="15094" width="10.85546875" style="1" customWidth="1"/>
    <col min="15095" max="15129" width="9.140625" style="1"/>
    <col min="15130" max="15130" width="10.140625" style="1" bestFit="1" customWidth="1"/>
    <col min="15131" max="15131" width="9.140625" style="1"/>
    <col min="15132" max="15134" width="10.140625" style="1" bestFit="1" customWidth="1"/>
    <col min="15135" max="15348" width="9.140625" style="1"/>
    <col min="15349" max="15349" width="51.5703125" style="1" customWidth="1"/>
    <col min="15350" max="15350" width="10.85546875" style="1" customWidth="1"/>
    <col min="15351" max="15385" width="9.140625" style="1"/>
    <col min="15386" max="15386" width="10.140625" style="1" bestFit="1" customWidth="1"/>
    <col min="15387" max="15387" width="9.140625" style="1"/>
    <col min="15388" max="15390" width="10.140625" style="1" bestFit="1" customWidth="1"/>
    <col min="15391" max="15604" width="9.140625" style="1"/>
    <col min="15605" max="15605" width="51.5703125" style="1" customWidth="1"/>
    <col min="15606" max="15606" width="10.85546875" style="1" customWidth="1"/>
    <col min="15607" max="15641" width="9.140625" style="1"/>
    <col min="15642" max="15642" width="10.140625" style="1" bestFit="1" customWidth="1"/>
    <col min="15643" max="15643" width="9.140625" style="1"/>
    <col min="15644" max="15646" width="10.140625" style="1" bestFit="1" customWidth="1"/>
    <col min="15647" max="15860" width="9.140625" style="1"/>
    <col min="15861" max="15861" width="51.5703125" style="1" customWidth="1"/>
    <col min="15862" max="15862" width="10.85546875" style="1" customWidth="1"/>
    <col min="15863" max="15897" width="9.140625" style="1"/>
    <col min="15898" max="15898" width="10.140625" style="1" bestFit="1" customWidth="1"/>
    <col min="15899" max="15899" width="9.140625" style="1"/>
    <col min="15900" max="15902" width="10.140625" style="1" bestFit="1" customWidth="1"/>
    <col min="15903" max="16116" width="9.140625" style="1"/>
    <col min="16117" max="16117" width="51.5703125" style="1" customWidth="1"/>
    <col min="16118" max="16118" width="10.85546875" style="1" customWidth="1"/>
    <col min="16119" max="16153" width="9.140625" style="1"/>
    <col min="16154" max="16154" width="10.140625" style="1" bestFit="1" customWidth="1"/>
    <col min="16155" max="16155" width="9.140625" style="1"/>
    <col min="16156" max="16158" width="10.140625" style="1" bestFit="1" customWidth="1"/>
    <col min="16159" max="16384" width="9.140625" style="1"/>
  </cols>
  <sheetData>
    <row r="1" spans="1:30" ht="1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x14ac:dyDescent="0.25">
      <c r="A2" s="1" t="s">
        <v>1</v>
      </c>
      <c r="B2" s="25" t="s">
        <v>142</v>
      </c>
      <c r="C2" s="2" t="s">
        <v>3</v>
      </c>
      <c r="D2" s="2" t="s">
        <v>7</v>
      </c>
      <c r="E2" s="2" t="s">
        <v>11</v>
      </c>
      <c r="F2" s="2" t="s">
        <v>15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25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30</v>
      </c>
      <c r="S2" s="2" t="s">
        <v>31</v>
      </c>
      <c r="T2" s="2" t="s">
        <v>32</v>
      </c>
      <c r="U2" s="2" t="s">
        <v>33</v>
      </c>
      <c r="V2" s="2" t="s">
        <v>34</v>
      </c>
      <c r="W2" s="2" t="s">
        <v>35</v>
      </c>
      <c r="X2" s="2" t="s">
        <v>36</v>
      </c>
      <c r="Y2" s="2" t="s">
        <v>37</v>
      </c>
      <c r="Z2" s="2" t="s">
        <v>38</v>
      </c>
      <c r="AA2" s="2" t="s">
        <v>39</v>
      </c>
      <c r="AB2" s="2" t="s">
        <v>40</v>
      </c>
      <c r="AC2" s="2" t="s">
        <v>41</v>
      </c>
      <c r="AD2" s="2" t="s">
        <v>42</v>
      </c>
    </row>
    <row r="3" spans="1:30" x14ac:dyDescent="0.25">
      <c r="A3" s="12" t="s">
        <v>59</v>
      </c>
      <c r="B3" s="16">
        <v>4776437.1373699997</v>
      </c>
      <c r="C3" s="30">
        <v>4131787.5404599998</v>
      </c>
      <c r="D3" s="30">
        <v>3563606</v>
      </c>
      <c r="E3" s="30">
        <v>2619343</v>
      </c>
      <c r="F3" s="30">
        <v>2372135</v>
      </c>
      <c r="G3" s="30">
        <v>1954080</v>
      </c>
      <c r="H3" s="30">
        <v>1678688</v>
      </c>
      <c r="I3" s="30">
        <v>1561727</v>
      </c>
      <c r="J3" s="30">
        <v>1404973</v>
      </c>
      <c r="K3" s="30">
        <v>1638457</v>
      </c>
      <c r="L3" s="30">
        <v>1394300</v>
      </c>
      <c r="M3" s="30">
        <v>1193460</v>
      </c>
      <c r="N3" s="30">
        <v>1126158</v>
      </c>
      <c r="O3" s="30">
        <v>1175729</v>
      </c>
      <c r="P3" s="30">
        <v>982710</v>
      </c>
      <c r="Q3" s="30">
        <v>926800</v>
      </c>
      <c r="R3" s="30">
        <v>828196</v>
      </c>
      <c r="S3" s="30">
        <v>957052</v>
      </c>
      <c r="T3" s="30">
        <v>805223</v>
      </c>
      <c r="U3" s="30">
        <v>788486</v>
      </c>
      <c r="V3" s="30">
        <v>837765</v>
      </c>
      <c r="W3" s="30">
        <v>980717</v>
      </c>
      <c r="X3" s="30">
        <v>868458</v>
      </c>
      <c r="Y3" s="30">
        <v>825371</v>
      </c>
      <c r="Z3" s="30">
        <v>777005</v>
      </c>
      <c r="AA3" s="30">
        <v>909380</v>
      </c>
      <c r="AB3" s="30">
        <v>781199</v>
      </c>
      <c r="AC3" s="30">
        <v>818653</v>
      </c>
      <c r="AD3" s="30">
        <v>735990</v>
      </c>
    </row>
    <row r="4" spans="1:30" x14ac:dyDescent="0.25">
      <c r="A4" s="10" t="s">
        <v>60</v>
      </c>
      <c r="B4" s="13">
        <v>953313.46971000009</v>
      </c>
      <c r="C4" s="5">
        <v>589490.64422000002</v>
      </c>
      <c r="D4" s="5">
        <v>555115</v>
      </c>
      <c r="E4" s="5">
        <v>409850</v>
      </c>
      <c r="F4" s="5">
        <v>460702</v>
      </c>
      <c r="G4" s="5">
        <v>272647</v>
      </c>
      <c r="H4" s="5">
        <v>187679</v>
      </c>
      <c r="I4" s="5">
        <v>161740</v>
      </c>
      <c r="J4" s="5">
        <v>227031</v>
      </c>
      <c r="K4" s="5">
        <v>325670</v>
      </c>
      <c r="L4" s="5">
        <v>237441</v>
      </c>
      <c r="M4" s="5">
        <v>107495</v>
      </c>
      <c r="N4" s="5">
        <v>113171</v>
      </c>
      <c r="O4" s="5">
        <v>82828</v>
      </c>
      <c r="P4" s="5">
        <v>59561</v>
      </c>
      <c r="Q4" s="5">
        <v>62994</v>
      </c>
      <c r="R4" s="5">
        <v>60863</v>
      </c>
      <c r="S4" s="5">
        <v>80209</v>
      </c>
      <c r="T4" s="5">
        <v>63299</v>
      </c>
      <c r="U4" s="5">
        <v>98623</v>
      </c>
      <c r="V4" s="5">
        <v>105321</v>
      </c>
      <c r="W4" s="5">
        <v>197024</v>
      </c>
      <c r="X4" s="5">
        <v>152695</v>
      </c>
      <c r="Y4" s="5">
        <v>173627</v>
      </c>
      <c r="Z4" s="5">
        <v>157652</v>
      </c>
      <c r="AA4" s="5">
        <v>251843</v>
      </c>
      <c r="AB4" s="5">
        <v>118362</v>
      </c>
      <c r="AC4" s="5">
        <v>171950</v>
      </c>
      <c r="AD4" s="5">
        <v>157678</v>
      </c>
    </row>
    <row r="5" spans="1:30" x14ac:dyDescent="0.25">
      <c r="A5" s="10" t="s">
        <v>61</v>
      </c>
      <c r="B5" s="8" t="s">
        <v>43</v>
      </c>
      <c r="C5" s="5">
        <v>63527.702440000001</v>
      </c>
      <c r="D5" s="5">
        <v>6057</v>
      </c>
      <c r="E5" s="3" t="s">
        <v>43</v>
      </c>
      <c r="F5" s="3" t="s">
        <v>43</v>
      </c>
      <c r="G5" s="3" t="s">
        <v>43</v>
      </c>
      <c r="H5" s="3" t="s">
        <v>43</v>
      </c>
      <c r="I5" s="3" t="s">
        <v>43</v>
      </c>
      <c r="J5" s="3" t="s">
        <v>43</v>
      </c>
      <c r="K5" s="3" t="s">
        <v>43</v>
      </c>
      <c r="L5" s="3" t="s">
        <v>43</v>
      </c>
      <c r="M5" s="3" t="s">
        <v>43</v>
      </c>
      <c r="N5" s="3" t="s">
        <v>43</v>
      </c>
      <c r="O5" s="3" t="s">
        <v>43</v>
      </c>
      <c r="P5" s="3" t="s">
        <v>43</v>
      </c>
      <c r="Q5" s="3" t="s">
        <v>43</v>
      </c>
      <c r="R5" s="3" t="s">
        <v>43</v>
      </c>
      <c r="S5" s="3" t="s">
        <v>43</v>
      </c>
      <c r="T5" s="3" t="s">
        <v>43</v>
      </c>
      <c r="U5" s="3" t="s">
        <v>43</v>
      </c>
      <c r="V5" s="3" t="s">
        <v>43</v>
      </c>
      <c r="W5" s="3" t="s">
        <v>43</v>
      </c>
      <c r="X5" s="3" t="s">
        <v>43</v>
      </c>
      <c r="Y5" s="3" t="s">
        <v>43</v>
      </c>
      <c r="Z5" s="3" t="s">
        <v>43</v>
      </c>
      <c r="AA5" s="3" t="s">
        <v>43</v>
      </c>
      <c r="AB5" s="3" t="s">
        <v>43</v>
      </c>
      <c r="AC5" s="3" t="s">
        <v>43</v>
      </c>
      <c r="AD5" s="3" t="s">
        <v>43</v>
      </c>
    </row>
    <row r="6" spans="1:30" x14ac:dyDescent="0.25">
      <c r="A6" s="10" t="s">
        <v>62</v>
      </c>
      <c r="B6" s="13">
        <v>1689189.8935097102</v>
      </c>
      <c r="C6" s="5">
        <v>1529985.98863015</v>
      </c>
      <c r="D6" s="5">
        <v>1441022</v>
      </c>
      <c r="E6" s="5">
        <v>1219963</v>
      </c>
      <c r="F6" s="5">
        <v>1082068</v>
      </c>
      <c r="G6" s="5">
        <v>950751</v>
      </c>
      <c r="H6" s="5">
        <v>715591</v>
      </c>
      <c r="I6" s="5">
        <v>768720</v>
      </c>
      <c r="J6" s="5">
        <v>657197</v>
      </c>
      <c r="K6" s="5">
        <v>843138</v>
      </c>
      <c r="L6" s="5">
        <v>629030</v>
      </c>
      <c r="M6" s="5">
        <v>636306</v>
      </c>
      <c r="N6" s="5">
        <v>558591</v>
      </c>
      <c r="O6" s="5">
        <v>675626</v>
      </c>
      <c r="P6" s="5">
        <v>415275</v>
      </c>
      <c r="Q6" s="5">
        <v>356771</v>
      </c>
      <c r="R6" s="5">
        <v>264900</v>
      </c>
      <c r="S6" s="5">
        <v>422022</v>
      </c>
      <c r="T6" s="5">
        <v>251547</v>
      </c>
      <c r="U6" s="5">
        <v>285562</v>
      </c>
      <c r="V6" s="5">
        <v>317408</v>
      </c>
      <c r="W6" s="5">
        <v>434211</v>
      </c>
      <c r="X6" s="5">
        <v>341590</v>
      </c>
      <c r="Y6" s="5">
        <v>333480</v>
      </c>
      <c r="Z6" s="5">
        <v>305748</v>
      </c>
      <c r="AA6" s="5">
        <v>372937</v>
      </c>
      <c r="AB6" s="5">
        <v>325644</v>
      </c>
      <c r="AC6" s="5">
        <v>332202</v>
      </c>
      <c r="AD6" s="5">
        <v>320021</v>
      </c>
    </row>
    <row r="7" spans="1:30" x14ac:dyDescent="0.25">
      <c r="A7" s="10" t="s">
        <v>63</v>
      </c>
      <c r="B7" s="13">
        <v>1060975.8434502902</v>
      </c>
      <c r="C7" s="5">
        <v>968566.52580984996</v>
      </c>
      <c r="D7" s="5">
        <v>661885</v>
      </c>
      <c r="E7" s="5">
        <v>302323</v>
      </c>
      <c r="F7" s="5">
        <v>209369</v>
      </c>
      <c r="G7" s="5">
        <v>127827</v>
      </c>
      <c r="H7" s="5">
        <v>78768</v>
      </c>
      <c r="I7" s="3" t="s">
        <v>43</v>
      </c>
      <c r="J7" s="3" t="s">
        <v>43</v>
      </c>
      <c r="K7" s="3" t="s">
        <v>43</v>
      </c>
      <c r="L7" s="3" t="s">
        <v>43</v>
      </c>
      <c r="M7" s="3" t="s">
        <v>43</v>
      </c>
      <c r="N7" s="3" t="s">
        <v>43</v>
      </c>
      <c r="O7" s="3" t="s">
        <v>43</v>
      </c>
      <c r="P7" s="3" t="s">
        <v>43</v>
      </c>
      <c r="Q7" s="3" t="s">
        <v>43</v>
      </c>
      <c r="R7" s="3" t="s">
        <v>43</v>
      </c>
      <c r="S7" s="3" t="s">
        <v>43</v>
      </c>
      <c r="T7" s="3" t="s">
        <v>43</v>
      </c>
      <c r="U7" s="3" t="s">
        <v>43</v>
      </c>
      <c r="V7" s="3" t="s">
        <v>43</v>
      </c>
      <c r="W7" s="3" t="s">
        <v>43</v>
      </c>
      <c r="X7" s="3" t="s">
        <v>43</v>
      </c>
      <c r="Y7" s="3" t="s">
        <v>43</v>
      </c>
      <c r="Z7" s="3" t="s">
        <v>43</v>
      </c>
      <c r="AA7" s="3" t="s">
        <v>43</v>
      </c>
      <c r="AB7" s="3" t="s">
        <v>43</v>
      </c>
      <c r="AC7" s="3" t="s">
        <v>43</v>
      </c>
      <c r="AD7" s="3" t="s">
        <v>43</v>
      </c>
    </row>
    <row r="8" spans="1:30" x14ac:dyDescent="0.25">
      <c r="A8" s="10" t="s">
        <v>64</v>
      </c>
      <c r="B8" s="13">
        <v>662270.78023000003</v>
      </c>
      <c r="C8" s="5">
        <v>744887.62974</v>
      </c>
      <c r="D8" s="5">
        <v>774084</v>
      </c>
      <c r="E8" s="5">
        <v>558654</v>
      </c>
      <c r="F8" s="5">
        <v>537563</v>
      </c>
      <c r="G8" s="5">
        <v>558279</v>
      </c>
      <c r="H8" s="5">
        <v>611303</v>
      </c>
      <c r="I8" s="5">
        <v>547436</v>
      </c>
      <c r="J8" s="5">
        <v>471370</v>
      </c>
      <c r="K8" s="5">
        <v>428128</v>
      </c>
      <c r="L8" s="5">
        <v>461392</v>
      </c>
      <c r="M8" s="5">
        <v>403498</v>
      </c>
      <c r="N8" s="5">
        <v>382905</v>
      </c>
      <c r="O8" s="5">
        <v>339602</v>
      </c>
      <c r="P8" s="5">
        <v>373067</v>
      </c>
      <c r="Q8" s="5">
        <v>380905</v>
      </c>
      <c r="R8" s="5">
        <v>382685</v>
      </c>
      <c r="S8" s="5">
        <v>375803</v>
      </c>
      <c r="T8" s="5">
        <v>395802</v>
      </c>
      <c r="U8" s="5">
        <v>331931</v>
      </c>
      <c r="V8" s="5">
        <v>345558</v>
      </c>
      <c r="W8" s="5">
        <v>302982</v>
      </c>
      <c r="X8" s="5">
        <v>292510</v>
      </c>
      <c r="Y8" s="5">
        <v>254401</v>
      </c>
      <c r="Z8" s="5">
        <v>250261</v>
      </c>
      <c r="AA8" s="5">
        <v>224996</v>
      </c>
      <c r="AB8" s="5">
        <v>281072</v>
      </c>
      <c r="AC8" s="5">
        <v>269901</v>
      </c>
      <c r="AD8" s="5">
        <v>212771</v>
      </c>
    </row>
    <row r="9" spans="1:30" x14ac:dyDescent="0.25">
      <c r="A9" s="10" t="s">
        <v>65</v>
      </c>
      <c r="B9" s="13">
        <v>347492.91806</v>
      </c>
      <c r="C9" s="5">
        <v>154522.00878</v>
      </c>
      <c r="D9" s="5">
        <v>99731</v>
      </c>
      <c r="E9" s="5">
        <v>89817</v>
      </c>
      <c r="F9" s="5">
        <v>60735</v>
      </c>
      <c r="G9" s="5">
        <v>20491</v>
      </c>
      <c r="H9" s="5">
        <v>48038</v>
      </c>
      <c r="I9" s="5">
        <v>36107</v>
      </c>
      <c r="J9" s="5">
        <v>17973</v>
      </c>
      <c r="K9" s="5">
        <v>11007</v>
      </c>
      <c r="L9" s="5">
        <v>5064</v>
      </c>
      <c r="M9" s="5">
        <v>6807</v>
      </c>
      <c r="N9" s="5">
        <v>47874</v>
      </c>
      <c r="O9" s="3" t="s">
        <v>43</v>
      </c>
      <c r="P9" s="5">
        <v>68841</v>
      </c>
      <c r="Q9" s="5">
        <v>62277</v>
      </c>
      <c r="R9" s="5">
        <v>58514</v>
      </c>
      <c r="S9" s="3" t="s">
        <v>43</v>
      </c>
      <c r="T9" s="3" t="s">
        <v>43</v>
      </c>
      <c r="U9" s="3" t="s">
        <v>43</v>
      </c>
      <c r="V9" s="3" t="s">
        <v>43</v>
      </c>
      <c r="W9" s="3" t="s">
        <v>43</v>
      </c>
      <c r="X9" s="3" t="s">
        <v>43</v>
      </c>
      <c r="Y9" s="3" t="s">
        <v>43</v>
      </c>
      <c r="Z9" s="3" t="s">
        <v>43</v>
      </c>
      <c r="AA9" s="3" t="s">
        <v>43</v>
      </c>
      <c r="AB9" s="3" t="s">
        <v>43</v>
      </c>
      <c r="AC9" s="3" t="s">
        <v>43</v>
      </c>
      <c r="AD9" s="3" t="s">
        <v>43</v>
      </c>
    </row>
    <row r="10" spans="1:30" x14ac:dyDescent="0.25">
      <c r="A10" s="10" t="s">
        <v>66</v>
      </c>
      <c r="B10" s="13">
        <v>63194.232409999997</v>
      </c>
      <c r="C10" s="5">
        <v>80807.040840000001</v>
      </c>
      <c r="D10" s="5">
        <v>25713</v>
      </c>
      <c r="E10" s="5">
        <v>38734</v>
      </c>
      <c r="F10" s="5">
        <v>21699</v>
      </c>
      <c r="G10" s="5">
        <v>24085</v>
      </c>
      <c r="H10" s="5">
        <v>37309</v>
      </c>
      <c r="I10" s="5">
        <v>47724</v>
      </c>
      <c r="J10" s="5">
        <v>20995</v>
      </c>
      <c r="K10" s="5">
        <v>27907</v>
      </c>
      <c r="L10" s="5">
        <v>52973</v>
      </c>
      <c r="M10" s="5">
        <v>32720</v>
      </c>
      <c r="N10" s="5">
        <v>15843</v>
      </c>
      <c r="O10" s="5">
        <v>77672</v>
      </c>
      <c r="P10" s="5">
        <v>60989</v>
      </c>
      <c r="Q10" s="5">
        <v>56713</v>
      </c>
      <c r="R10" s="5">
        <v>55808</v>
      </c>
      <c r="S10" s="5">
        <v>79018</v>
      </c>
      <c r="T10" s="5">
        <v>94573</v>
      </c>
      <c r="U10" s="5">
        <v>72370</v>
      </c>
      <c r="V10" s="5">
        <v>69478</v>
      </c>
      <c r="W10" s="5">
        <v>46500</v>
      </c>
      <c r="X10" s="5">
        <v>81663</v>
      </c>
      <c r="Y10" s="5">
        <v>63861</v>
      </c>
      <c r="Z10" s="5">
        <v>63343</v>
      </c>
      <c r="AA10" s="5">
        <v>59604</v>
      </c>
      <c r="AB10" s="5">
        <v>56120</v>
      </c>
      <c r="AC10" s="5">
        <v>44600</v>
      </c>
      <c r="AD10" s="5">
        <v>45520</v>
      </c>
    </row>
    <row r="11" spans="1:30" x14ac:dyDescent="0.25">
      <c r="A11" s="10" t="s">
        <v>67</v>
      </c>
      <c r="B11" s="8" t="s">
        <v>43</v>
      </c>
      <c r="C11" s="5" t="s">
        <v>43</v>
      </c>
      <c r="D11" s="3" t="s">
        <v>43</v>
      </c>
      <c r="E11" s="3" t="s">
        <v>43</v>
      </c>
      <c r="F11" s="3" t="s">
        <v>43</v>
      </c>
      <c r="G11" s="3" t="s">
        <v>43</v>
      </c>
      <c r="H11" s="3" t="s">
        <v>43</v>
      </c>
      <c r="I11" s="3" t="s">
        <v>43</v>
      </c>
      <c r="J11" s="5">
        <v>10408</v>
      </c>
      <c r="K11" s="5">
        <v>2607</v>
      </c>
      <c r="L11" s="5">
        <v>8400</v>
      </c>
      <c r="M11" s="5">
        <v>6633</v>
      </c>
      <c r="N11" s="5">
        <v>7775</v>
      </c>
      <c r="O11" s="3" t="s">
        <v>43</v>
      </c>
      <c r="P11" s="5">
        <v>4978</v>
      </c>
      <c r="Q11" s="5">
        <v>7140</v>
      </c>
      <c r="R11" s="5">
        <v>5426</v>
      </c>
      <c r="S11" s="3" t="s">
        <v>43</v>
      </c>
      <c r="T11" s="3" t="s">
        <v>43</v>
      </c>
      <c r="U11" s="3" t="s">
        <v>43</v>
      </c>
      <c r="V11" s="3" t="s">
        <v>43</v>
      </c>
      <c r="W11" s="3" t="s">
        <v>43</v>
      </c>
      <c r="X11" s="3" t="s">
        <v>43</v>
      </c>
      <c r="Y11" s="3" t="s">
        <v>43</v>
      </c>
      <c r="Z11" s="3" t="s">
        <v>43</v>
      </c>
      <c r="AA11" s="3" t="s">
        <v>43</v>
      </c>
      <c r="AB11" s="3" t="s">
        <v>43</v>
      </c>
      <c r="AC11" s="3" t="s">
        <v>43</v>
      </c>
      <c r="AD11" s="3" t="s">
        <v>43</v>
      </c>
    </row>
    <row r="12" spans="1:30" x14ac:dyDescent="0.25">
      <c r="A12" s="12" t="s">
        <v>68</v>
      </c>
      <c r="B12" s="16">
        <v>646260.41099999996</v>
      </c>
      <c r="C12" s="30">
        <v>516947</v>
      </c>
      <c r="D12" s="30">
        <v>272009</v>
      </c>
      <c r="E12" s="30">
        <v>203538</v>
      </c>
      <c r="F12" s="30">
        <v>100019</v>
      </c>
      <c r="G12" s="30">
        <v>171964</v>
      </c>
      <c r="H12" s="30">
        <v>170317</v>
      </c>
      <c r="I12" s="30">
        <v>138787</v>
      </c>
      <c r="J12" s="30">
        <v>172663</v>
      </c>
      <c r="K12" s="30">
        <v>124095</v>
      </c>
      <c r="L12" s="30">
        <v>116535</v>
      </c>
      <c r="M12" s="30">
        <v>109673</v>
      </c>
      <c r="N12" s="30">
        <v>73269</v>
      </c>
      <c r="O12" s="30">
        <v>87131</v>
      </c>
      <c r="P12" s="30">
        <v>83136</v>
      </c>
      <c r="Q12" s="30">
        <v>84752</v>
      </c>
      <c r="R12" s="30">
        <v>58825</v>
      </c>
      <c r="S12" s="30">
        <v>60206</v>
      </c>
      <c r="T12" s="30">
        <v>22720</v>
      </c>
      <c r="U12" s="30">
        <v>20744</v>
      </c>
      <c r="V12" s="30">
        <v>21017</v>
      </c>
      <c r="W12" s="30">
        <v>21416</v>
      </c>
      <c r="X12" s="30">
        <v>17318</v>
      </c>
      <c r="Y12" s="30">
        <v>17560</v>
      </c>
      <c r="Z12" s="30">
        <v>16571</v>
      </c>
      <c r="AA12" s="30">
        <v>17895</v>
      </c>
      <c r="AB12" s="30">
        <v>12722</v>
      </c>
      <c r="AC12" s="30">
        <v>25352</v>
      </c>
      <c r="AD12" s="30">
        <v>23906</v>
      </c>
    </row>
    <row r="13" spans="1:30" x14ac:dyDescent="0.25">
      <c r="A13" s="10" t="s">
        <v>65</v>
      </c>
      <c r="B13" s="13">
        <v>627924.36745000002</v>
      </c>
      <c r="C13" s="5">
        <v>501912</v>
      </c>
      <c r="D13" s="5">
        <v>258903</v>
      </c>
      <c r="E13" s="5">
        <v>191825</v>
      </c>
      <c r="F13" s="5">
        <v>89942</v>
      </c>
      <c r="G13" s="5">
        <v>163744</v>
      </c>
      <c r="H13" s="5">
        <v>162097</v>
      </c>
      <c r="I13" s="5">
        <v>130100</v>
      </c>
      <c r="J13" s="5">
        <v>128574</v>
      </c>
      <c r="K13" s="5">
        <v>114613</v>
      </c>
      <c r="L13" s="5">
        <v>107804</v>
      </c>
      <c r="M13" s="5">
        <v>100970</v>
      </c>
      <c r="N13" s="5">
        <v>64469</v>
      </c>
      <c r="O13" s="5">
        <v>65034</v>
      </c>
      <c r="P13" s="5">
        <v>54758</v>
      </c>
      <c r="Q13" s="5">
        <v>56468</v>
      </c>
      <c r="R13" s="5">
        <v>56957</v>
      </c>
      <c r="S13" s="5">
        <v>57706</v>
      </c>
      <c r="T13" s="5">
        <v>21183</v>
      </c>
      <c r="U13" s="5">
        <v>19350</v>
      </c>
      <c r="V13" s="5">
        <v>19577</v>
      </c>
      <c r="W13" s="5">
        <v>20109</v>
      </c>
      <c r="X13" s="5">
        <v>16089</v>
      </c>
      <c r="Y13" s="5">
        <v>16118</v>
      </c>
      <c r="Z13" s="5">
        <v>15177</v>
      </c>
      <c r="AA13" s="5">
        <v>16266</v>
      </c>
      <c r="AB13" s="5">
        <v>11466</v>
      </c>
      <c r="AC13" s="5">
        <v>10719</v>
      </c>
      <c r="AD13" s="5">
        <v>9288</v>
      </c>
    </row>
    <row r="14" spans="1:30" x14ac:dyDescent="0.25">
      <c r="A14" s="10" t="s">
        <v>69</v>
      </c>
      <c r="B14" s="13">
        <v>18336.043549999999</v>
      </c>
      <c r="C14" s="5">
        <v>15035</v>
      </c>
      <c r="D14" s="5">
        <v>13106</v>
      </c>
      <c r="E14" s="5">
        <v>11713</v>
      </c>
      <c r="F14" s="5">
        <v>10077</v>
      </c>
      <c r="G14" s="5">
        <v>8220</v>
      </c>
      <c r="H14" s="5">
        <v>7785</v>
      </c>
      <c r="I14" s="5">
        <v>8253</v>
      </c>
      <c r="J14" s="5">
        <v>43655</v>
      </c>
      <c r="K14" s="5">
        <v>9047</v>
      </c>
      <c r="L14" s="5">
        <v>8296</v>
      </c>
      <c r="M14" s="5">
        <v>8139</v>
      </c>
      <c r="N14" s="5">
        <v>8237</v>
      </c>
      <c r="O14" s="5">
        <v>22097</v>
      </c>
      <c r="P14" s="5">
        <v>27815</v>
      </c>
      <c r="Q14" s="5">
        <v>27721</v>
      </c>
      <c r="R14" s="5">
        <v>1305</v>
      </c>
      <c r="S14" s="5">
        <v>2500</v>
      </c>
      <c r="T14" s="5">
        <v>1537</v>
      </c>
      <c r="U14" s="5">
        <v>1395</v>
      </c>
      <c r="V14" s="5">
        <v>1440</v>
      </c>
      <c r="W14" s="5">
        <v>1306</v>
      </c>
      <c r="X14" s="5">
        <v>1228</v>
      </c>
      <c r="Y14" s="5">
        <v>1442</v>
      </c>
      <c r="Z14" s="5">
        <v>1394</v>
      </c>
      <c r="AA14" s="5">
        <v>1630</v>
      </c>
      <c r="AB14" s="5">
        <v>1256</v>
      </c>
      <c r="AC14" s="5">
        <v>14633</v>
      </c>
      <c r="AD14" s="5">
        <v>14618</v>
      </c>
    </row>
    <row r="15" spans="1:30" x14ac:dyDescent="0.25">
      <c r="A15" s="10" t="s">
        <v>66</v>
      </c>
      <c r="B15" s="8" t="s">
        <v>43</v>
      </c>
      <c r="C15" s="3" t="s">
        <v>43</v>
      </c>
      <c r="D15" s="3" t="s">
        <v>43</v>
      </c>
      <c r="E15" s="3" t="s">
        <v>43</v>
      </c>
      <c r="F15" s="3" t="s">
        <v>43</v>
      </c>
      <c r="G15" s="3" t="s">
        <v>43</v>
      </c>
      <c r="H15" s="3">
        <v>434</v>
      </c>
      <c r="I15" s="3">
        <v>434</v>
      </c>
      <c r="J15" s="3">
        <v>434</v>
      </c>
      <c r="K15" s="3">
        <v>434</v>
      </c>
      <c r="L15" s="3">
        <v>434</v>
      </c>
      <c r="M15" s="3">
        <v>563</v>
      </c>
      <c r="N15" s="3">
        <v>563</v>
      </c>
      <c r="O15" s="3" t="s">
        <v>43</v>
      </c>
      <c r="P15" s="3">
        <v>563</v>
      </c>
      <c r="Q15" s="3">
        <v>563</v>
      </c>
      <c r="R15" s="3">
        <v>563</v>
      </c>
      <c r="S15" s="3" t="s">
        <v>43</v>
      </c>
      <c r="T15" s="3" t="s">
        <v>43</v>
      </c>
      <c r="U15" s="3" t="s">
        <v>43</v>
      </c>
      <c r="V15" s="3" t="s">
        <v>43</v>
      </c>
      <c r="W15" s="3" t="s">
        <v>43</v>
      </c>
      <c r="X15" s="3" t="s">
        <v>43</v>
      </c>
      <c r="Y15" s="3" t="s">
        <v>43</v>
      </c>
      <c r="Z15" s="3" t="s">
        <v>43</v>
      </c>
      <c r="AA15" s="3" t="s">
        <v>43</v>
      </c>
      <c r="AB15" s="3" t="s">
        <v>43</v>
      </c>
      <c r="AC15" s="3" t="s">
        <v>43</v>
      </c>
      <c r="AD15" s="3" t="s">
        <v>43</v>
      </c>
    </row>
    <row r="16" spans="1:30" x14ac:dyDescent="0.25">
      <c r="A16" s="12" t="s">
        <v>70</v>
      </c>
      <c r="B16" s="16">
        <v>2298064.8413199997</v>
      </c>
      <c r="C16" s="30">
        <v>2384101</v>
      </c>
      <c r="D16" s="30">
        <v>2105649</v>
      </c>
      <c r="E16" s="30">
        <v>1935408</v>
      </c>
      <c r="F16" s="30">
        <v>1694543</v>
      </c>
      <c r="G16" s="30">
        <v>1584906</v>
      </c>
      <c r="H16" s="30">
        <v>1539228</v>
      </c>
      <c r="I16" s="30">
        <v>1516880</v>
      </c>
      <c r="J16" s="30">
        <v>1456463</v>
      </c>
      <c r="K16" s="30">
        <v>1406613</v>
      </c>
      <c r="L16" s="30">
        <v>1064056</v>
      </c>
      <c r="M16" s="30">
        <v>1046527</v>
      </c>
      <c r="N16" s="30">
        <v>1023128</v>
      </c>
      <c r="O16" s="30">
        <v>1005662</v>
      </c>
      <c r="P16" s="30">
        <v>988060</v>
      </c>
      <c r="Q16" s="30">
        <v>995904</v>
      </c>
      <c r="R16" s="30">
        <v>985246</v>
      </c>
      <c r="S16" s="30">
        <v>965225</v>
      </c>
      <c r="T16" s="30">
        <v>964236</v>
      </c>
      <c r="U16" s="30">
        <v>888546</v>
      </c>
      <c r="V16" s="30">
        <v>918739</v>
      </c>
      <c r="W16" s="30">
        <v>828074</v>
      </c>
      <c r="X16" s="30">
        <v>829904</v>
      </c>
      <c r="Y16" s="30">
        <v>813148</v>
      </c>
      <c r="Z16" s="30">
        <v>771221</v>
      </c>
      <c r="AA16" s="30">
        <v>745956</v>
      </c>
      <c r="AB16" s="30">
        <v>690584</v>
      </c>
      <c r="AC16" s="30">
        <v>640049</v>
      </c>
      <c r="AD16" s="30">
        <v>606276</v>
      </c>
    </row>
    <row r="17" spans="1:30" x14ac:dyDescent="0.25">
      <c r="A17" s="10" t="s">
        <v>71</v>
      </c>
      <c r="B17" s="13">
        <v>192131.45411000002</v>
      </c>
      <c r="C17" s="5">
        <v>199094</v>
      </c>
      <c r="D17" s="5">
        <v>206296</v>
      </c>
      <c r="E17" s="5">
        <v>212135</v>
      </c>
      <c r="F17" s="5">
        <v>214740</v>
      </c>
      <c r="G17" s="5">
        <v>222658</v>
      </c>
      <c r="H17" s="5">
        <v>225973</v>
      </c>
      <c r="I17" s="5">
        <v>228528</v>
      </c>
      <c r="J17" s="5">
        <v>230997</v>
      </c>
      <c r="K17" s="3">
        <v>907</v>
      </c>
      <c r="L17" s="3">
        <v>907</v>
      </c>
      <c r="M17" s="5">
        <v>1256</v>
      </c>
      <c r="N17" s="5">
        <v>1256</v>
      </c>
      <c r="O17" s="5">
        <v>1256</v>
      </c>
      <c r="P17" s="5">
        <v>1256</v>
      </c>
      <c r="Q17" s="5">
        <v>1256</v>
      </c>
      <c r="R17" s="5">
        <v>1256</v>
      </c>
      <c r="S17" s="5">
        <v>1256</v>
      </c>
      <c r="T17" s="5">
        <v>1043</v>
      </c>
      <c r="U17" s="5">
        <v>1043</v>
      </c>
      <c r="V17" s="5">
        <v>1043</v>
      </c>
      <c r="W17" s="5">
        <v>1043</v>
      </c>
      <c r="X17" s="5">
        <v>1043</v>
      </c>
      <c r="Y17" s="5">
        <v>1043</v>
      </c>
      <c r="Z17" s="5">
        <v>1043</v>
      </c>
      <c r="AA17" s="5">
        <v>1043</v>
      </c>
      <c r="AB17" s="5">
        <v>161729</v>
      </c>
      <c r="AC17" s="5">
        <v>162630</v>
      </c>
      <c r="AD17" s="5">
        <v>163545</v>
      </c>
    </row>
    <row r="18" spans="1:30" x14ac:dyDescent="0.25">
      <c r="A18" s="10" t="s">
        <v>72</v>
      </c>
      <c r="B18" s="13">
        <v>1993128.52721</v>
      </c>
      <c r="C18" s="5">
        <v>2082115</v>
      </c>
      <c r="D18" s="5">
        <v>1832482</v>
      </c>
      <c r="E18" s="5">
        <v>1670457</v>
      </c>
      <c r="F18" s="5">
        <v>1440150</v>
      </c>
      <c r="G18" s="5">
        <v>1321535</v>
      </c>
      <c r="H18" s="5">
        <v>1273788</v>
      </c>
      <c r="I18" s="5">
        <v>1252341</v>
      </c>
      <c r="J18" s="5">
        <v>1187852</v>
      </c>
      <c r="K18" s="5">
        <v>1367905</v>
      </c>
      <c r="L18" s="5">
        <v>1023538</v>
      </c>
      <c r="M18" s="5">
        <v>1003731</v>
      </c>
      <c r="N18" s="5">
        <v>980867</v>
      </c>
      <c r="O18" s="5">
        <v>963047</v>
      </c>
      <c r="P18" s="5">
        <v>946792</v>
      </c>
      <c r="Q18" s="5">
        <v>956356</v>
      </c>
      <c r="R18" s="5">
        <v>945367</v>
      </c>
      <c r="S18" s="5">
        <v>930221</v>
      </c>
      <c r="T18" s="5">
        <v>911245</v>
      </c>
      <c r="U18" s="5">
        <v>843064</v>
      </c>
      <c r="V18" s="5">
        <v>863863</v>
      </c>
      <c r="W18" s="5">
        <v>814044</v>
      </c>
      <c r="X18" s="5">
        <v>794668</v>
      </c>
      <c r="Y18" s="5">
        <v>705573</v>
      </c>
      <c r="Z18" s="5">
        <v>695638</v>
      </c>
      <c r="AA18" s="5">
        <v>726941</v>
      </c>
      <c r="AB18" s="5">
        <v>478131</v>
      </c>
      <c r="AC18" s="5">
        <v>431312</v>
      </c>
      <c r="AD18" s="5">
        <v>398154</v>
      </c>
    </row>
    <row r="19" spans="1:30" x14ac:dyDescent="0.25">
      <c r="A19" s="10" t="s">
        <v>73</v>
      </c>
      <c r="B19" s="13">
        <v>112804.86</v>
      </c>
      <c r="C19" s="5">
        <v>102892</v>
      </c>
      <c r="D19" s="5">
        <v>66871</v>
      </c>
      <c r="E19" s="5">
        <v>52816</v>
      </c>
      <c r="F19" s="5">
        <v>39653</v>
      </c>
      <c r="G19" s="5">
        <v>40713</v>
      </c>
      <c r="H19" s="5">
        <v>39466</v>
      </c>
      <c r="I19" s="5">
        <v>36011</v>
      </c>
      <c r="J19" s="5">
        <v>37614</v>
      </c>
      <c r="K19" s="5">
        <v>37801</v>
      </c>
      <c r="L19" s="5">
        <v>37337</v>
      </c>
      <c r="M19" s="5">
        <v>39059</v>
      </c>
      <c r="N19" s="5">
        <v>38318</v>
      </c>
      <c r="O19" s="5">
        <v>38465</v>
      </c>
      <c r="P19" s="5">
        <v>36911</v>
      </c>
      <c r="Q19" s="5">
        <v>34984</v>
      </c>
      <c r="R19" s="5">
        <v>35108</v>
      </c>
      <c r="S19" s="5">
        <v>33748</v>
      </c>
      <c r="T19" s="5">
        <v>14483</v>
      </c>
      <c r="U19" s="5">
        <v>14420</v>
      </c>
      <c r="V19" s="5">
        <v>14089</v>
      </c>
      <c r="W19" s="5">
        <v>12987</v>
      </c>
      <c r="X19" s="5">
        <v>10587</v>
      </c>
      <c r="Y19" s="5">
        <v>10389</v>
      </c>
      <c r="Z19" s="5">
        <v>10302</v>
      </c>
      <c r="AA19" s="3" t="s">
        <v>43</v>
      </c>
      <c r="AB19" s="3" t="s">
        <v>43</v>
      </c>
      <c r="AC19" s="3" t="s">
        <v>43</v>
      </c>
      <c r="AD19" s="3" t="s">
        <v>43</v>
      </c>
    </row>
    <row r="20" spans="1:30" x14ac:dyDescent="0.25">
      <c r="A20" s="10" t="s">
        <v>74</v>
      </c>
      <c r="B20" s="8" t="s">
        <v>43</v>
      </c>
      <c r="C20" s="3" t="s">
        <v>43</v>
      </c>
      <c r="D20" s="3" t="s">
        <v>43</v>
      </c>
      <c r="E20" s="3" t="s">
        <v>43</v>
      </c>
      <c r="F20" s="3" t="s">
        <v>43</v>
      </c>
      <c r="G20" s="3" t="s">
        <v>43</v>
      </c>
      <c r="H20" s="3" t="s">
        <v>43</v>
      </c>
      <c r="I20" s="3" t="s">
        <v>43</v>
      </c>
      <c r="J20" s="3" t="s">
        <v>43</v>
      </c>
      <c r="K20" s="3" t="s">
        <v>43</v>
      </c>
      <c r="L20" s="5">
        <v>2274</v>
      </c>
      <c r="M20" s="5">
        <v>2481</v>
      </c>
      <c r="N20" s="5">
        <v>2688</v>
      </c>
      <c r="O20" s="5">
        <v>2894</v>
      </c>
      <c r="P20" s="5">
        <v>3101</v>
      </c>
      <c r="Q20" s="5">
        <v>3308</v>
      </c>
      <c r="R20" s="5">
        <v>3514</v>
      </c>
      <c r="S20" s="3" t="s">
        <v>43</v>
      </c>
      <c r="T20" s="5">
        <v>37465</v>
      </c>
      <c r="U20" s="5">
        <v>30018</v>
      </c>
      <c r="V20" s="5">
        <v>39744</v>
      </c>
      <c r="W20" s="5">
        <v>29578</v>
      </c>
      <c r="X20" s="5">
        <v>23605</v>
      </c>
      <c r="Y20" s="5">
        <v>96142</v>
      </c>
      <c r="Z20" s="5">
        <v>64238</v>
      </c>
      <c r="AA20" s="5">
        <v>17972</v>
      </c>
      <c r="AB20" s="5">
        <v>50725</v>
      </c>
      <c r="AC20" s="5">
        <v>46106</v>
      </c>
      <c r="AD20" s="5">
        <v>44576</v>
      </c>
    </row>
    <row r="21" spans="1:30" x14ac:dyDescent="0.25">
      <c r="A21" s="12" t="s">
        <v>75</v>
      </c>
      <c r="B21" s="16">
        <v>7720762.3896899987</v>
      </c>
      <c r="C21" s="30">
        <v>6969804.97542</v>
      </c>
      <c r="D21" s="30">
        <v>5941264</v>
      </c>
      <c r="E21" s="30">
        <v>4758289</v>
      </c>
      <c r="F21" s="30">
        <v>4166697</v>
      </c>
      <c r="G21" s="30">
        <v>3710950</v>
      </c>
      <c r="H21" s="30">
        <v>3388233</v>
      </c>
      <c r="I21" s="30">
        <v>3217394</v>
      </c>
      <c r="J21" s="30">
        <v>3034099</v>
      </c>
      <c r="K21" s="30">
        <v>3169164</v>
      </c>
      <c r="L21" s="30">
        <v>2574891</v>
      </c>
      <c r="M21" s="30">
        <v>2349660</v>
      </c>
      <c r="N21" s="30">
        <v>2222556</v>
      </c>
      <c r="O21" s="30">
        <v>2268523</v>
      </c>
      <c r="P21" s="30">
        <v>2053905</v>
      </c>
      <c r="Q21" s="30">
        <v>2007455</v>
      </c>
      <c r="R21" s="30">
        <v>1872267</v>
      </c>
      <c r="S21" s="30">
        <v>1982483</v>
      </c>
      <c r="T21" s="30">
        <v>1792179</v>
      </c>
      <c r="U21" s="30">
        <v>1697776</v>
      </c>
      <c r="V21" s="30">
        <v>1777521</v>
      </c>
      <c r="W21" s="30">
        <v>1830206</v>
      </c>
      <c r="X21" s="30">
        <v>1715680</v>
      </c>
      <c r="Y21" s="30">
        <v>1656079</v>
      </c>
      <c r="Z21" s="30">
        <v>1564796</v>
      </c>
      <c r="AA21" s="30">
        <v>1692462</v>
      </c>
      <c r="AB21" s="30">
        <v>1484505</v>
      </c>
      <c r="AC21" s="30">
        <v>1484054</v>
      </c>
      <c r="AD21" s="30">
        <v>1366171</v>
      </c>
    </row>
    <row r="22" spans="1:30" x14ac:dyDescent="0.25">
      <c r="A22" s="12" t="s">
        <v>76</v>
      </c>
      <c r="B22" s="16">
        <v>2966226.9953499995</v>
      </c>
      <c r="C22" s="30">
        <v>2715554.48924</v>
      </c>
      <c r="D22" s="30">
        <v>1643301</v>
      </c>
      <c r="E22" s="30">
        <v>1240929</v>
      </c>
      <c r="F22" s="30">
        <v>995121</v>
      </c>
      <c r="G22" s="30">
        <v>821986</v>
      </c>
      <c r="H22" s="30">
        <v>698327</v>
      </c>
      <c r="I22" s="30">
        <v>614147</v>
      </c>
      <c r="J22" s="30">
        <v>490920</v>
      </c>
      <c r="K22" s="30">
        <v>695519</v>
      </c>
      <c r="L22" s="30">
        <v>476795</v>
      </c>
      <c r="M22" s="30">
        <v>438896</v>
      </c>
      <c r="N22" s="30">
        <v>537989</v>
      </c>
      <c r="O22" s="30">
        <v>708852</v>
      </c>
      <c r="P22" s="30">
        <v>558691</v>
      </c>
      <c r="Q22" s="30">
        <v>561964</v>
      </c>
      <c r="R22" s="30">
        <v>493072</v>
      </c>
      <c r="S22" s="30">
        <v>613136</v>
      </c>
      <c r="T22" s="30">
        <v>412911</v>
      </c>
      <c r="U22" s="30">
        <v>331368</v>
      </c>
      <c r="V22" s="30">
        <v>362201</v>
      </c>
      <c r="W22" s="30">
        <v>495157</v>
      </c>
      <c r="X22" s="30">
        <v>341428</v>
      </c>
      <c r="Y22" s="30">
        <v>333091</v>
      </c>
      <c r="Z22" s="30">
        <v>334314</v>
      </c>
      <c r="AA22" s="30">
        <v>462292</v>
      </c>
      <c r="AB22" s="30">
        <v>318123</v>
      </c>
      <c r="AC22" s="30">
        <v>346177</v>
      </c>
      <c r="AD22" s="30">
        <v>294767</v>
      </c>
    </row>
    <row r="23" spans="1:30" x14ac:dyDescent="0.25">
      <c r="A23" s="10" t="s">
        <v>77</v>
      </c>
      <c r="B23" s="13">
        <v>453884.59218000004</v>
      </c>
      <c r="C23" s="5">
        <v>502447.31688</v>
      </c>
      <c r="D23" s="5">
        <v>256775</v>
      </c>
      <c r="E23" s="5">
        <v>244427</v>
      </c>
      <c r="F23" s="5">
        <v>227777</v>
      </c>
      <c r="G23" s="5">
        <v>222116</v>
      </c>
      <c r="H23" s="5">
        <v>209526</v>
      </c>
      <c r="I23" s="5">
        <v>208041</v>
      </c>
      <c r="J23" s="5">
        <v>169322</v>
      </c>
      <c r="K23" s="5">
        <v>208527</v>
      </c>
      <c r="L23" s="5">
        <v>197940</v>
      </c>
      <c r="M23" s="5">
        <v>197299</v>
      </c>
      <c r="N23" s="5">
        <v>176720</v>
      </c>
      <c r="O23" s="5">
        <v>233790</v>
      </c>
      <c r="P23" s="5">
        <v>178710</v>
      </c>
      <c r="Q23" s="5">
        <v>175599</v>
      </c>
      <c r="R23" s="5">
        <v>91770</v>
      </c>
      <c r="S23" s="5">
        <v>189447</v>
      </c>
      <c r="T23" s="5">
        <v>195439</v>
      </c>
      <c r="U23" s="5">
        <v>149642</v>
      </c>
      <c r="V23" s="5">
        <v>177221</v>
      </c>
      <c r="W23" s="5">
        <v>272037</v>
      </c>
      <c r="X23" s="5">
        <v>196174</v>
      </c>
      <c r="Y23" s="5">
        <v>183399</v>
      </c>
      <c r="Z23" s="5">
        <v>170583</v>
      </c>
      <c r="AA23" s="5">
        <v>215497</v>
      </c>
      <c r="AB23" s="5">
        <v>163993</v>
      </c>
      <c r="AC23" s="5">
        <v>205742</v>
      </c>
      <c r="AD23" s="5">
        <v>156043</v>
      </c>
    </row>
    <row r="24" spans="1:30" x14ac:dyDescent="0.25">
      <c r="A24" s="10" t="s">
        <v>78</v>
      </c>
      <c r="B24" s="13">
        <v>735638.18920999998</v>
      </c>
      <c r="C24" s="5">
        <v>836498.27575999999</v>
      </c>
      <c r="D24" s="5">
        <v>212119</v>
      </c>
      <c r="E24" s="5">
        <v>170658</v>
      </c>
      <c r="F24" s="5">
        <v>148349</v>
      </c>
      <c r="G24" s="5">
        <v>137105</v>
      </c>
      <c r="H24" s="5">
        <v>176728</v>
      </c>
      <c r="I24" s="5">
        <v>143300</v>
      </c>
      <c r="J24" s="5">
        <v>65355</v>
      </c>
      <c r="K24" s="5">
        <v>75304</v>
      </c>
      <c r="L24" s="5">
        <v>6850</v>
      </c>
      <c r="M24" s="5">
        <v>7701</v>
      </c>
      <c r="N24" s="5">
        <v>103127</v>
      </c>
      <c r="O24" s="5">
        <v>100898</v>
      </c>
      <c r="P24" s="5">
        <v>153854</v>
      </c>
      <c r="Q24" s="5">
        <v>141733</v>
      </c>
      <c r="R24" s="5">
        <v>149902</v>
      </c>
      <c r="S24" s="5">
        <v>121677</v>
      </c>
      <c r="T24" s="5">
        <v>10050</v>
      </c>
      <c r="U24" s="3" t="s">
        <v>43</v>
      </c>
      <c r="V24" s="3" t="s">
        <v>43</v>
      </c>
      <c r="W24" s="3">
        <v>134</v>
      </c>
      <c r="X24" s="3" t="s">
        <v>43</v>
      </c>
      <c r="Y24" s="3" t="s">
        <v>43</v>
      </c>
      <c r="Z24" s="3" t="s">
        <v>43</v>
      </c>
      <c r="AA24" s="3">
        <v>116</v>
      </c>
      <c r="AB24" s="5">
        <v>3500</v>
      </c>
      <c r="AC24" s="5">
        <v>3500</v>
      </c>
      <c r="AD24" s="5">
        <v>4500</v>
      </c>
    </row>
    <row r="25" spans="1:30" x14ac:dyDescent="0.25">
      <c r="A25" s="10" t="s">
        <v>79</v>
      </c>
      <c r="B25" s="13">
        <v>81817.860669999995</v>
      </c>
      <c r="C25" s="3"/>
      <c r="D25" s="3"/>
      <c r="E25" s="3"/>
      <c r="F25" s="3"/>
      <c r="G25" s="3"/>
      <c r="H25" s="3"/>
      <c r="I25" s="3"/>
      <c r="J25" s="3"/>
      <c r="K25" s="3" t="s">
        <v>43</v>
      </c>
      <c r="L25" s="3" t="s">
        <v>43</v>
      </c>
      <c r="M25" s="3" t="s">
        <v>43</v>
      </c>
      <c r="N25" s="3" t="s">
        <v>43</v>
      </c>
      <c r="O25" s="3" t="s">
        <v>43</v>
      </c>
      <c r="P25" s="3" t="s">
        <v>43</v>
      </c>
      <c r="Q25" s="3" t="s">
        <v>43</v>
      </c>
      <c r="R25" s="3" t="s">
        <v>43</v>
      </c>
      <c r="S25" s="3" t="s">
        <v>43</v>
      </c>
      <c r="T25" s="3" t="s">
        <v>43</v>
      </c>
      <c r="U25" s="3" t="s">
        <v>43</v>
      </c>
      <c r="V25" s="3" t="s">
        <v>43</v>
      </c>
      <c r="W25" s="3" t="s">
        <v>43</v>
      </c>
      <c r="X25" s="3" t="s">
        <v>43</v>
      </c>
      <c r="Y25" s="3" t="s">
        <v>43</v>
      </c>
      <c r="Z25" s="3" t="s">
        <v>43</v>
      </c>
      <c r="AA25" s="3" t="s">
        <v>43</v>
      </c>
      <c r="AB25" s="3" t="s">
        <v>43</v>
      </c>
      <c r="AC25" s="3" t="s">
        <v>43</v>
      </c>
      <c r="AD25" s="3" t="s">
        <v>43</v>
      </c>
    </row>
    <row r="26" spans="1:30" x14ac:dyDescent="0.25">
      <c r="A26" s="10" t="s">
        <v>80</v>
      </c>
      <c r="B26" s="13">
        <v>34978.18924</v>
      </c>
      <c r="C26" s="3"/>
      <c r="D26" s="3"/>
      <c r="E26" s="3"/>
      <c r="F26" s="3"/>
      <c r="G26" s="3"/>
      <c r="H26" s="3"/>
      <c r="I26" s="3"/>
      <c r="J26" s="3"/>
      <c r="K26" s="3" t="s">
        <v>43</v>
      </c>
      <c r="L26" s="3" t="s">
        <v>43</v>
      </c>
      <c r="M26" s="3" t="s">
        <v>43</v>
      </c>
      <c r="N26" s="3" t="s">
        <v>43</v>
      </c>
      <c r="O26" s="3" t="s">
        <v>43</v>
      </c>
      <c r="P26" s="3" t="s">
        <v>43</v>
      </c>
      <c r="Q26" s="3" t="s">
        <v>43</v>
      </c>
      <c r="R26" s="3" t="s">
        <v>43</v>
      </c>
      <c r="S26" s="3" t="s">
        <v>43</v>
      </c>
      <c r="T26" s="3" t="s">
        <v>43</v>
      </c>
      <c r="U26" s="3" t="s">
        <v>43</v>
      </c>
      <c r="V26" s="3" t="s">
        <v>43</v>
      </c>
      <c r="W26" s="3" t="s">
        <v>43</v>
      </c>
      <c r="X26" s="3" t="s">
        <v>43</v>
      </c>
      <c r="Y26" s="3" t="s">
        <v>43</v>
      </c>
      <c r="Z26" s="3" t="s">
        <v>43</v>
      </c>
      <c r="AA26" s="3" t="s">
        <v>43</v>
      </c>
      <c r="AB26" s="3" t="s">
        <v>43</v>
      </c>
      <c r="AC26" s="3" t="s">
        <v>43</v>
      </c>
      <c r="AD26" s="3" t="s">
        <v>43</v>
      </c>
    </row>
    <row r="27" spans="1:30" x14ac:dyDescent="0.25">
      <c r="A27" s="10" t="s">
        <v>81</v>
      </c>
      <c r="B27" s="13">
        <v>152174.17355000001</v>
      </c>
      <c r="C27" s="3"/>
      <c r="D27" s="3"/>
      <c r="E27" s="3"/>
      <c r="F27" s="3"/>
      <c r="G27" s="3"/>
      <c r="H27" s="3"/>
      <c r="I27" s="3"/>
      <c r="J27" s="3"/>
      <c r="K27" s="3" t="s">
        <v>43</v>
      </c>
      <c r="L27" s="3" t="s">
        <v>43</v>
      </c>
      <c r="M27" s="3" t="s">
        <v>43</v>
      </c>
      <c r="N27" s="3" t="s">
        <v>43</v>
      </c>
      <c r="O27" s="3" t="s">
        <v>43</v>
      </c>
      <c r="P27" s="3" t="s">
        <v>43</v>
      </c>
      <c r="Q27" s="3" t="s">
        <v>43</v>
      </c>
      <c r="R27" s="3" t="s">
        <v>43</v>
      </c>
      <c r="S27" s="3" t="s">
        <v>43</v>
      </c>
      <c r="T27" s="3" t="s">
        <v>43</v>
      </c>
      <c r="U27" s="3" t="s">
        <v>43</v>
      </c>
      <c r="V27" s="3" t="s">
        <v>43</v>
      </c>
      <c r="W27" s="3" t="s">
        <v>43</v>
      </c>
      <c r="X27" s="3" t="s">
        <v>43</v>
      </c>
      <c r="Y27" s="3" t="s">
        <v>43</v>
      </c>
      <c r="Z27" s="3" t="s">
        <v>43</v>
      </c>
      <c r="AA27" s="3" t="s">
        <v>43</v>
      </c>
      <c r="AB27" s="3" t="s">
        <v>43</v>
      </c>
      <c r="AC27" s="3" t="s">
        <v>43</v>
      </c>
      <c r="AD27" s="3" t="s">
        <v>43</v>
      </c>
    </row>
    <row r="28" spans="1:30" x14ac:dyDescent="0.25">
      <c r="A28" s="10" t="s">
        <v>82</v>
      </c>
      <c r="B28" s="13">
        <v>79505.391250000001</v>
      </c>
      <c r="C28" s="5">
        <v>118112.11637999999</v>
      </c>
      <c r="D28" s="5">
        <v>115821</v>
      </c>
      <c r="E28" s="5">
        <v>102426</v>
      </c>
      <c r="F28" s="5">
        <v>76505</v>
      </c>
      <c r="G28" s="5">
        <v>76447</v>
      </c>
      <c r="H28" s="3">
        <v>368</v>
      </c>
      <c r="I28" s="3">
        <v>548</v>
      </c>
      <c r="J28" s="5">
        <v>71836</v>
      </c>
      <c r="K28" s="5">
        <v>70657</v>
      </c>
      <c r="L28" s="3">
        <v>457</v>
      </c>
      <c r="M28" s="3">
        <v>637</v>
      </c>
      <c r="N28" s="5">
        <v>41969</v>
      </c>
      <c r="O28" s="5">
        <v>41972</v>
      </c>
      <c r="P28" s="5">
        <v>9306</v>
      </c>
      <c r="Q28" s="5">
        <v>9386</v>
      </c>
      <c r="R28" s="5">
        <v>29461</v>
      </c>
      <c r="S28" s="5">
        <v>29461</v>
      </c>
      <c r="T28" s="3">
        <v>446</v>
      </c>
      <c r="U28" s="5">
        <v>44976</v>
      </c>
      <c r="V28" s="3">
        <v>461</v>
      </c>
      <c r="W28" s="5">
        <v>44980</v>
      </c>
      <c r="X28" s="3">
        <v>365</v>
      </c>
      <c r="Y28" s="3">
        <v>367</v>
      </c>
      <c r="Z28" s="5">
        <v>48250</v>
      </c>
      <c r="AA28" s="5">
        <v>48250</v>
      </c>
      <c r="AB28" s="3">
        <v>202</v>
      </c>
      <c r="AC28" s="3">
        <v>203</v>
      </c>
      <c r="AD28" s="5">
        <v>19839</v>
      </c>
    </row>
    <row r="29" spans="1:30" x14ac:dyDescent="0.25">
      <c r="A29" s="10" t="s">
        <v>83</v>
      </c>
      <c r="B29" s="13">
        <v>253696.07206000001</v>
      </c>
      <c r="C29" s="5">
        <v>212141.6783</v>
      </c>
      <c r="D29" s="5">
        <v>226067</v>
      </c>
      <c r="E29" s="5">
        <v>180055</v>
      </c>
      <c r="F29" s="5">
        <v>150452</v>
      </c>
      <c r="G29" s="5">
        <v>134760</v>
      </c>
      <c r="H29" s="5">
        <v>136597</v>
      </c>
      <c r="I29" s="5">
        <v>118043</v>
      </c>
      <c r="J29" s="5">
        <v>94251</v>
      </c>
      <c r="K29" s="5">
        <v>83203</v>
      </c>
      <c r="L29" s="5">
        <v>98815</v>
      </c>
      <c r="M29" s="5">
        <v>76226</v>
      </c>
      <c r="N29" s="5">
        <v>108763</v>
      </c>
      <c r="O29" s="5">
        <v>114769</v>
      </c>
      <c r="P29" s="5">
        <v>75718</v>
      </c>
      <c r="Q29" s="5">
        <v>65902</v>
      </c>
      <c r="R29" s="5">
        <v>89115</v>
      </c>
      <c r="S29" s="5">
        <v>165250</v>
      </c>
      <c r="T29" s="5">
        <v>98351</v>
      </c>
      <c r="U29" s="5">
        <v>65369</v>
      </c>
      <c r="V29" s="5">
        <v>87557</v>
      </c>
      <c r="W29" s="5">
        <v>57117</v>
      </c>
      <c r="X29" s="5">
        <v>62984</v>
      </c>
      <c r="Y29" s="5">
        <v>55122</v>
      </c>
      <c r="Z29" s="5">
        <v>39728</v>
      </c>
      <c r="AA29" s="5">
        <v>21963</v>
      </c>
      <c r="AB29" s="5">
        <v>55316</v>
      </c>
      <c r="AC29" s="5">
        <v>46655</v>
      </c>
      <c r="AD29" s="5">
        <v>32763</v>
      </c>
    </row>
    <row r="30" spans="1:30" x14ac:dyDescent="0.25">
      <c r="A30" s="10" t="s">
        <v>84</v>
      </c>
      <c r="B30" s="13">
        <v>340305.39711000002</v>
      </c>
      <c r="C30" s="5">
        <v>333713.01153999998</v>
      </c>
      <c r="D30" s="5">
        <v>286631</v>
      </c>
      <c r="E30" s="5">
        <v>229518</v>
      </c>
      <c r="F30" s="5">
        <v>178084</v>
      </c>
      <c r="G30" s="5">
        <v>133523</v>
      </c>
      <c r="H30" s="5">
        <v>88951</v>
      </c>
      <c r="I30" s="5">
        <v>79944</v>
      </c>
      <c r="J30" s="5">
        <v>45605</v>
      </c>
      <c r="K30" s="5">
        <v>181610</v>
      </c>
      <c r="L30" s="5">
        <v>116821</v>
      </c>
      <c r="M30" s="5">
        <v>101319</v>
      </c>
      <c r="N30" s="5">
        <v>78113</v>
      </c>
      <c r="O30" s="5">
        <v>101140</v>
      </c>
      <c r="P30" s="5">
        <v>105376</v>
      </c>
      <c r="Q30" s="5">
        <v>125886</v>
      </c>
      <c r="R30" s="5">
        <v>74959</v>
      </c>
      <c r="S30" s="5">
        <v>75169</v>
      </c>
      <c r="T30" s="5">
        <v>67424</v>
      </c>
      <c r="U30" s="5">
        <v>46014</v>
      </c>
      <c r="V30" s="5">
        <v>57928</v>
      </c>
      <c r="W30" s="5">
        <v>90801</v>
      </c>
      <c r="X30" s="5">
        <v>49394</v>
      </c>
      <c r="Y30" s="5">
        <v>61369</v>
      </c>
      <c r="Z30" s="5">
        <v>44086</v>
      </c>
      <c r="AA30" s="5">
        <v>138315</v>
      </c>
      <c r="AB30" s="5">
        <v>48081</v>
      </c>
      <c r="AC30" s="5">
        <v>52115</v>
      </c>
      <c r="AD30" s="5">
        <v>43501</v>
      </c>
    </row>
    <row r="31" spans="1:30" x14ac:dyDescent="0.25">
      <c r="A31" s="10" t="s">
        <v>85</v>
      </c>
      <c r="B31" s="13">
        <v>598977.62141999998</v>
      </c>
      <c r="C31" s="5">
        <v>634030.81253999996</v>
      </c>
      <c r="D31" s="5">
        <v>470585</v>
      </c>
      <c r="E31" s="5">
        <v>229695</v>
      </c>
      <c r="F31" s="5">
        <v>147814</v>
      </c>
      <c r="G31" s="5">
        <v>80054</v>
      </c>
      <c r="H31" s="3" t="s">
        <v>43</v>
      </c>
      <c r="I31" s="3" t="s">
        <v>43</v>
      </c>
      <c r="J31" s="3" t="s">
        <v>43</v>
      </c>
      <c r="K31" s="3" t="s">
        <v>43</v>
      </c>
      <c r="L31" s="3" t="s">
        <v>43</v>
      </c>
      <c r="M31" s="3" t="s">
        <v>43</v>
      </c>
      <c r="N31" s="3" t="s">
        <v>43</v>
      </c>
      <c r="O31" s="3" t="s">
        <v>43</v>
      </c>
      <c r="P31" s="3" t="s">
        <v>43</v>
      </c>
      <c r="Q31" s="3" t="s">
        <v>43</v>
      </c>
      <c r="R31" s="3" t="s">
        <v>43</v>
      </c>
      <c r="S31" s="3" t="s">
        <v>43</v>
      </c>
      <c r="T31" s="3" t="s">
        <v>43</v>
      </c>
      <c r="U31" s="3" t="s">
        <v>43</v>
      </c>
      <c r="V31" s="3" t="s">
        <v>43</v>
      </c>
      <c r="W31" s="3" t="s">
        <v>43</v>
      </c>
      <c r="X31" s="3" t="s">
        <v>43</v>
      </c>
      <c r="Y31" s="3" t="s">
        <v>43</v>
      </c>
      <c r="Z31" s="3" t="s">
        <v>43</v>
      </c>
      <c r="AA31" s="3" t="s">
        <v>43</v>
      </c>
      <c r="AB31" s="3" t="s">
        <v>43</v>
      </c>
      <c r="AC31" s="3" t="s">
        <v>43</v>
      </c>
      <c r="AD31" s="3" t="s">
        <v>43</v>
      </c>
    </row>
    <row r="32" spans="1:30" x14ac:dyDescent="0.25">
      <c r="A32" s="10" t="s">
        <v>86</v>
      </c>
      <c r="B32" s="13">
        <v>235249.50866000002</v>
      </c>
      <c r="C32" s="5">
        <v>78611.277839999995</v>
      </c>
      <c r="D32" s="5">
        <v>75303</v>
      </c>
      <c r="E32" s="5">
        <v>84149</v>
      </c>
      <c r="F32" s="5">
        <v>66141</v>
      </c>
      <c r="G32" s="5">
        <v>37981</v>
      </c>
      <c r="H32" s="5">
        <v>86157</v>
      </c>
      <c r="I32" s="5">
        <v>64271</v>
      </c>
      <c r="J32" s="5">
        <v>44551</v>
      </c>
      <c r="K32" s="5">
        <v>76219</v>
      </c>
      <c r="L32" s="5">
        <v>55912</v>
      </c>
      <c r="M32" s="5">
        <v>49034</v>
      </c>
      <c r="N32" s="5">
        <v>3391</v>
      </c>
      <c r="O32" s="5">
        <v>116284</v>
      </c>
      <c r="P32" s="5">
        <v>35728</v>
      </c>
      <c r="Q32" s="5">
        <v>43458</v>
      </c>
      <c r="R32" s="5">
        <v>57865</v>
      </c>
      <c r="S32" s="5">
        <v>32131</v>
      </c>
      <c r="T32" s="5">
        <v>41202</v>
      </c>
      <c r="U32" s="5">
        <v>25366</v>
      </c>
      <c r="V32" s="5">
        <v>39035</v>
      </c>
      <c r="W32" s="5">
        <v>30223</v>
      </c>
      <c r="X32" s="5">
        <v>32511</v>
      </c>
      <c r="Y32" s="5">
        <v>32834</v>
      </c>
      <c r="Z32" s="5">
        <v>31667</v>
      </c>
      <c r="AA32" s="5">
        <v>38151</v>
      </c>
      <c r="AB32" s="5">
        <v>47030</v>
      </c>
      <c r="AC32" s="5">
        <v>37962</v>
      </c>
      <c r="AD32" s="5">
        <v>38122</v>
      </c>
    </row>
    <row r="33" spans="1:30" x14ac:dyDescent="0.25">
      <c r="A33" s="10" t="s">
        <v>87</v>
      </c>
      <c r="B33" s="8" t="s">
        <v>43</v>
      </c>
      <c r="C33" s="5"/>
      <c r="D33" s="3" t="s">
        <v>43</v>
      </c>
      <c r="E33" s="3" t="s">
        <v>43</v>
      </c>
      <c r="F33" s="3" t="s">
        <v>43</v>
      </c>
      <c r="G33" s="3" t="s">
        <v>43</v>
      </c>
      <c r="H33" s="3" t="s">
        <v>43</v>
      </c>
      <c r="I33" s="3" t="s">
        <v>43</v>
      </c>
      <c r="J33" s="3" t="s">
        <v>43</v>
      </c>
      <c r="K33" s="3" t="s">
        <v>43</v>
      </c>
      <c r="L33" s="3" t="s">
        <v>43</v>
      </c>
      <c r="M33" s="5">
        <v>6680</v>
      </c>
      <c r="N33" s="5">
        <v>25906</v>
      </c>
      <c r="O33" s="3" t="s">
        <v>43</v>
      </c>
      <c r="P33" s="3" t="s">
        <v>43</v>
      </c>
      <c r="Q33" s="3" t="s">
        <v>43</v>
      </c>
      <c r="R33" s="3" t="s">
        <v>43</v>
      </c>
      <c r="S33" s="3" t="s">
        <v>43</v>
      </c>
      <c r="T33" s="3" t="s">
        <v>43</v>
      </c>
      <c r="U33" s="3" t="s">
        <v>43</v>
      </c>
      <c r="V33" s="3" t="s">
        <v>43</v>
      </c>
      <c r="W33" s="3" t="s">
        <v>43</v>
      </c>
      <c r="X33" s="3" t="s">
        <v>43</v>
      </c>
      <c r="Y33" s="3" t="s">
        <v>43</v>
      </c>
      <c r="Z33" s="3" t="s">
        <v>43</v>
      </c>
      <c r="AA33" s="3" t="s">
        <v>43</v>
      </c>
      <c r="AB33" s="3" t="s">
        <v>43</v>
      </c>
      <c r="AC33" s="3" t="s">
        <v>43</v>
      </c>
      <c r="AD33" s="3" t="s">
        <v>43</v>
      </c>
    </row>
    <row r="34" spans="1:30" x14ac:dyDescent="0.25">
      <c r="A34" s="12" t="s">
        <v>88</v>
      </c>
      <c r="B34" s="16">
        <v>1138185.5954400001</v>
      </c>
      <c r="C34" s="30">
        <v>864142.61220000009</v>
      </c>
      <c r="D34" s="30">
        <v>1122190</v>
      </c>
      <c r="E34" s="30">
        <v>688238</v>
      </c>
      <c r="F34" s="30">
        <v>644647</v>
      </c>
      <c r="G34" s="30">
        <v>650616</v>
      </c>
      <c r="H34" s="30">
        <v>520168</v>
      </c>
      <c r="I34" s="30">
        <v>495591</v>
      </c>
      <c r="J34" s="30">
        <v>534332</v>
      </c>
      <c r="K34" s="30">
        <v>522987</v>
      </c>
      <c r="L34" s="30">
        <v>424336</v>
      </c>
      <c r="M34" s="30">
        <v>300740</v>
      </c>
      <c r="N34" s="30">
        <v>132758</v>
      </c>
      <c r="O34" s="30">
        <v>60184</v>
      </c>
      <c r="P34" s="30">
        <v>55554</v>
      </c>
      <c r="Q34" s="30">
        <v>57627</v>
      </c>
      <c r="R34" s="30">
        <v>33877</v>
      </c>
      <c r="S34" s="30">
        <v>42548</v>
      </c>
      <c r="T34" s="30">
        <v>50181</v>
      </c>
      <c r="U34" s="30">
        <v>107464</v>
      </c>
      <c r="V34" s="30">
        <v>110682</v>
      </c>
      <c r="W34" s="30">
        <v>116081</v>
      </c>
      <c r="X34" s="30">
        <v>176111</v>
      </c>
      <c r="Y34" s="30">
        <v>177202</v>
      </c>
      <c r="Z34" s="30">
        <v>146983</v>
      </c>
      <c r="AA34" s="30">
        <v>150925</v>
      </c>
      <c r="AB34" s="30">
        <v>156970</v>
      </c>
      <c r="AC34" s="30">
        <v>172627</v>
      </c>
      <c r="AD34" s="30">
        <v>163396</v>
      </c>
    </row>
    <row r="35" spans="1:30" x14ac:dyDescent="0.25">
      <c r="A35" s="10" t="s">
        <v>78</v>
      </c>
      <c r="B35" s="13">
        <v>498699.73245999997</v>
      </c>
      <c r="C35" s="5">
        <v>581578</v>
      </c>
      <c r="D35" s="5">
        <v>790739</v>
      </c>
      <c r="E35" s="5">
        <v>406672</v>
      </c>
      <c r="F35" s="5">
        <v>476268</v>
      </c>
      <c r="G35" s="5">
        <v>426025</v>
      </c>
      <c r="H35" s="5">
        <v>301974</v>
      </c>
      <c r="I35" s="5">
        <v>281709</v>
      </c>
      <c r="J35" s="5">
        <v>327511</v>
      </c>
      <c r="K35" s="5">
        <v>318727</v>
      </c>
      <c r="L35" s="5">
        <v>357381</v>
      </c>
      <c r="M35" s="5">
        <v>238970</v>
      </c>
      <c r="N35" s="5">
        <v>74244</v>
      </c>
      <c r="O35" s="3" t="s">
        <v>43</v>
      </c>
      <c r="P35" s="3" t="s">
        <v>43</v>
      </c>
      <c r="Q35" s="3" t="s">
        <v>43</v>
      </c>
      <c r="R35" s="3" t="s">
        <v>43</v>
      </c>
      <c r="S35" s="3" t="s">
        <v>43</v>
      </c>
      <c r="T35" s="3" t="s">
        <v>43</v>
      </c>
      <c r="U35" s="3" t="s">
        <v>43</v>
      </c>
      <c r="V35" s="3" t="s">
        <v>43</v>
      </c>
      <c r="W35" s="3" t="s">
        <v>43</v>
      </c>
      <c r="X35" s="3" t="s">
        <v>43</v>
      </c>
      <c r="Y35" s="3" t="s">
        <v>43</v>
      </c>
      <c r="Z35" s="3" t="s">
        <v>43</v>
      </c>
      <c r="AA35" s="3" t="s">
        <v>43</v>
      </c>
      <c r="AB35" s="3" t="s">
        <v>43</v>
      </c>
      <c r="AC35" s="3" t="s">
        <v>43</v>
      </c>
      <c r="AD35" s="3" t="s">
        <v>43</v>
      </c>
    </row>
    <row r="36" spans="1:30" x14ac:dyDescent="0.25">
      <c r="A36" s="10" t="s">
        <v>79</v>
      </c>
      <c r="B36" s="13">
        <v>119508.33732999999</v>
      </c>
      <c r="C36" s="3"/>
      <c r="D36" s="3"/>
      <c r="E36" s="3"/>
      <c r="F36" s="3"/>
      <c r="G36" s="3"/>
      <c r="H36" s="3"/>
      <c r="I36" s="3"/>
      <c r="J36" s="3" t="s">
        <v>43</v>
      </c>
      <c r="K36" s="3" t="s">
        <v>43</v>
      </c>
      <c r="L36" s="3" t="s">
        <v>43</v>
      </c>
      <c r="M36" s="3" t="s">
        <v>43</v>
      </c>
      <c r="N36" s="3" t="s">
        <v>43</v>
      </c>
      <c r="O36" s="3" t="s">
        <v>43</v>
      </c>
      <c r="P36" s="3" t="s">
        <v>43</v>
      </c>
      <c r="Q36" s="3" t="s">
        <v>43</v>
      </c>
      <c r="R36" s="3" t="s">
        <v>43</v>
      </c>
      <c r="S36" s="3" t="s">
        <v>43</v>
      </c>
      <c r="T36" s="3" t="s">
        <v>43</v>
      </c>
      <c r="U36" s="3" t="s">
        <v>43</v>
      </c>
      <c r="V36" s="3" t="s">
        <v>43</v>
      </c>
      <c r="W36" s="3" t="s">
        <v>43</v>
      </c>
      <c r="X36" s="3" t="s">
        <v>43</v>
      </c>
      <c r="Y36" s="3" t="s">
        <v>43</v>
      </c>
      <c r="Z36" s="3" t="s">
        <v>43</v>
      </c>
      <c r="AA36" s="3" t="s">
        <v>43</v>
      </c>
      <c r="AB36" s="3" t="s">
        <v>43</v>
      </c>
      <c r="AC36" s="3" t="s">
        <v>43</v>
      </c>
      <c r="AD36" s="3" t="s">
        <v>43</v>
      </c>
    </row>
    <row r="37" spans="1:30" x14ac:dyDescent="0.25">
      <c r="A37" s="10" t="s">
        <v>80</v>
      </c>
      <c r="B37" s="13">
        <v>120000</v>
      </c>
      <c r="C37" s="3"/>
      <c r="D37" s="3"/>
      <c r="E37" s="3"/>
      <c r="F37" s="3"/>
      <c r="G37" s="3"/>
      <c r="H37" s="3"/>
      <c r="I37" s="3"/>
      <c r="J37" s="3" t="s">
        <v>43</v>
      </c>
      <c r="K37" s="3" t="s">
        <v>43</v>
      </c>
      <c r="L37" s="3" t="s">
        <v>43</v>
      </c>
      <c r="M37" s="3" t="s">
        <v>43</v>
      </c>
      <c r="N37" s="3" t="s">
        <v>43</v>
      </c>
      <c r="O37" s="3" t="s">
        <v>43</v>
      </c>
      <c r="P37" s="3" t="s">
        <v>43</v>
      </c>
      <c r="Q37" s="3" t="s">
        <v>43</v>
      </c>
      <c r="R37" s="3" t="s">
        <v>43</v>
      </c>
      <c r="S37" s="3" t="s">
        <v>43</v>
      </c>
      <c r="T37" s="3" t="s">
        <v>43</v>
      </c>
      <c r="U37" s="3" t="s">
        <v>43</v>
      </c>
      <c r="V37" s="3" t="s">
        <v>43</v>
      </c>
      <c r="W37" s="3" t="s">
        <v>43</v>
      </c>
      <c r="X37" s="3" t="s">
        <v>43</v>
      </c>
      <c r="Y37" s="3" t="s">
        <v>43</v>
      </c>
      <c r="Z37" s="3" t="s">
        <v>43</v>
      </c>
      <c r="AA37" s="3" t="s">
        <v>43</v>
      </c>
      <c r="AB37" s="3" t="s">
        <v>43</v>
      </c>
      <c r="AC37" s="3" t="s">
        <v>43</v>
      </c>
      <c r="AD37" s="3" t="s">
        <v>43</v>
      </c>
    </row>
    <row r="38" spans="1:30" x14ac:dyDescent="0.25">
      <c r="A38" s="10" t="s">
        <v>89</v>
      </c>
      <c r="B38" s="13">
        <v>176185.45986999999</v>
      </c>
      <c r="C38" s="5">
        <v>104655</v>
      </c>
      <c r="D38" s="5">
        <v>103673</v>
      </c>
      <c r="E38" s="5">
        <v>73509</v>
      </c>
      <c r="F38" s="5">
        <v>56256</v>
      </c>
      <c r="G38" s="5">
        <v>59457</v>
      </c>
      <c r="H38" s="5">
        <v>57821</v>
      </c>
      <c r="I38" s="5">
        <v>52915</v>
      </c>
      <c r="J38" s="5">
        <v>87220</v>
      </c>
      <c r="K38" s="3" t="s">
        <v>43</v>
      </c>
      <c r="L38" s="3" t="s">
        <v>43</v>
      </c>
      <c r="M38" s="3" t="s">
        <v>43</v>
      </c>
      <c r="N38" s="3" t="s">
        <v>43</v>
      </c>
      <c r="O38" s="3" t="s">
        <v>43</v>
      </c>
      <c r="P38" s="3" t="s">
        <v>43</v>
      </c>
      <c r="Q38" s="3" t="s">
        <v>43</v>
      </c>
      <c r="R38" s="3" t="s">
        <v>43</v>
      </c>
      <c r="S38" s="3" t="s">
        <v>43</v>
      </c>
      <c r="T38" s="3" t="s">
        <v>43</v>
      </c>
      <c r="U38" s="3" t="s">
        <v>43</v>
      </c>
      <c r="V38" s="3" t="s">
        <v>43</v>
      </c>
      <c r="W38" s="3" t="s">
        <v>43</v>
      </c>
      <c r="X38" s="3" t="s">
        <v>43</v>
      </c>
      <c r="Y38" s="3" t="s">
        <v>43</v>
      </c>
      <c r="Z38" s="3" t="s">
        <v>43</v>
      </c>
      <c r="AA38" s="3" t="s">
        <v>43</v>
      </c>
      <c r="AB38" s="3" t="s">
        <v>43</v>
      </c>
      <c r="AC38" s="3" t="s">
        <v>43</v>
      </c>
      <c r="AD38" s="3" t="s">
        <v>43</v>
      </c>
    </row>
    <row r="39" spans="1:30" x14ac:dyDescent="0.25">
      <c r="A39" s="10" t="s">
        <v>90</v>
      </c>
      <c r="B39" s="13">
        <v>217084.42496999999</v>
      </c>
      <c r="C39" s="5">
        <v>168408</v>
      </c>
      <c r="D39" s="5">
        <v>152836</v>
      </c>
      <c r="E39" s="5">
        <v>127819</v>
      </c>
      <c r="F39" s="5">
        <v>100419</v>
      </c>
      <c r="G39" s="5">
        <v>56575</v>
      </c>
      <c r="H39" s="5">
        <v>56235</v>
      </c>
      <c r="I39" s="5">
        <v>55510</v>
      </c>
      <c r="J39" s="5">
        <v>14481</v>
      </c>
      <c r="K39" s="5">
        <v>15914</v>
      </c>
      <c r="L39" s="5">
        <v>16096</v>
      </c>
      <c r="M39" s="5">
        <v>18321</v>
      </c>
      <c r="N39" s="5">
        <v>18012</v>
      </c>
      <c r="O39" s="5">
        <v>21547</v>
      </c>
      <c r="P39" s="5">
        <v>23395</v>
      </c>
      <c r="Q39" s="5">
        <v>27586</v>
      </c>
      <c r="R39" s="5">
        <v>6560</v>
      </c>
      <c r="S39" s="5">
        <v>9429</v>
      </c>
      <c r="T39" s="5">
        <v>12381</v>
      </c>
      <c r="U39" s="5">
        <v>62028</v>
      </c>
      <c r="V39" s="5">
        <v>69713</v>
      </c>
      <c r="W39" s="5">
        <v>66000</v>
      </c>
      <c r="X39" s="5">
        <v>123372</v>
      </c>
      <c r="Y39" s="5">
        <v>121851</v>
      </c>
      <c r="Z39" s="5">
        <v>85892</v>
      </c>
      <c r="AA39" s="5">
        <v>85096</v>
      </c>
      <c r="AB39" s="5">
        <v>86181</v>
      </c>
      <c r="AC39" s="5">
        <v>84034</v>
      </c>
      <c r="AD39" s="5">
        <v>70910</v>
      </c>
    </row>
    <row r="40" spans="1:30" x14ac:dyDescent="0.25">
      <c r="A40" s="10" t="s">
        <v>91</v>
      </c>
      <c r="B40" s="13">
        <v>6707.6408100000008</v>
      </c>
      <c r="C40" s="5">
        <v>9501</v>
      </c>
      <c r="D40" s="5">
        <v>9981</v>
      </c>
      <c r="E40" s="5">
        <v>10057</v>
      </c>
      <c r="F40" s="5">
        <v>11705</v>
      </c>
      <c r="G40" s="5">
        <v>12809</v>
      </c>
      <c r="H40" s="3" t="s">
        <v>43</v>
      </c>
      <c r="I40" s="3" t="s">
        <v>43</v>
      </c>
      <c r="J40" s="3" t="s">
        <v>43</v>
      </c>
      <c r="K40" s="3" t="s">
        <v>43</v>
      </c>
      <c r="L40" s="3" t="s">
        <v>43</v>
      </c>
      <c r="M40" s="3" t="s">
        <v>43</v>
      </c>
      <c r="N40" s="3" t="s">
        <v>43</v>
      </c>
      <c r="O40" s="3" t="s">
        <v>43</v>
      </c>
      <c r="P40" s="3" t="s">
        <v>43</v>
      </c>
      <c r="Q40" s="3" t="s">
        <v>43</v>
      </c>
      <c r="R40" s="3" t="s">
        <v>43</v>
      </c>
      <c r="S40" s="3" t="s">
        <v>43</v>
      </c>
      <c r="T40" s="3" t="s">
        <v>43</v>
      </c>
      <c r="U40" s="3" t="s">
        <v>43</v>
      </c>
      <c r="V40" s="3" t="s">
        <v>43</v>
      </c>
      <c r="W40" s="3" t="s">
        <v>43</v>
      </c>
      <c r="X40" s="3" t="s">
        <v>43</v>
      </c>
      <c r="Y40" s="3" t="s">
        <v>43</v>
      </c>
      <c r="Z40" s="3" t="s">
        <v>43</v>
      </c>
      <c r="AA40" s="3" t="s">
        <v>43</v>
      </c>
      <c r="AB40" s="3" t="s">
        <v>43</v>
      </c>
      <c r="AC40" s="3" t="s">
        <v>43</v>
      </c>
      <c r="AD40" s="3" t="s">
        <v>43</v>
      </c>
    </row>
    <row r="41" spans="1:30" x14ac:dyDescent="0.25">
      <c r="A41" s="10" t="s">
        <v>86</v>
      </c>
      <c r="B41" s="13" t="s">
        <v>43</v>
      </c>
      <c r="C41" s="3" t="s">
        <v>43</v>
      </c>
      <c r="D41" s="3" t="s">
        <v>43</v>
      </c>
      <c r="E41" s="3" t="s">
        <v>43</v>
      </c>
      <c r="F41" s="3" t="s">
        <v>43</v>
      </c>
      <c r="G41" s="3" t="s">
        <v>43</v>
      </c>
      <c r="H41" s="3" t="s">
        <v>43</v>
      </c>
      <c r="I41" s="3" t="s">
        <v>43</v>
      </c>
      <c r="J41" s="3" t="s">
        <v>43</v>
      </c>
      <c r="K41" s="3" t="s">
        <v>43</v>
      </c>
      <c r="L41" s="3">
        <v>0.01</v>
      </c>
      <c r="M41" s="3">
        <v>0.01</v>
      </c>
      <c r="N41" s="3">
        <v>0.01</v>
      </c>
      <c r="O41" s="4">
        <v>2323</v>
      </c>
      <c r="P41" s="3">
        <v>350.01</v>
      </c>
      <c r="Q41" s="3">
        <v>350.01</v>
      </c>
      <c r="R41" s="3">
        <v>350.01</v>
      </c>
      <c r="S41" s="3">
        <v>0</v>
      </c>
      <c r="T41" s="3">
        <v>665</v>
      </c>
      <c r="U41" s="3">
        <v>350</v>
      </c>
      <c r="V41" s="3">
        <v>350</v>
      </c>
      <c r="W41" s="3">
        <v>300</v>
      </c>
      <c r="X41" s="3">
        <v>150</v>
      </c>
      <c r="Y41" s="3">
        <v>0</v>
      </c>
      <c r="Z41" s="4">
        <v>140119</v>
      </c>
      <c r="AA41" s="3">
        <v>0</v>
      </c>
      <c r="AB41" s="4">
        <v>150681</v>
      </c>
      <c r="AC41" s="4">
        <v>152910</v>
      </c>
      <c r="AD41" s="4">
        <v>143678</v>
      </c>
    </row>
    <row r="42" spans="1:30" x14ac:dyDescent="0.25">
      <c r="A42" s="10" t="s">
        <v>92</v>
      </c>
      <c r="B42" s="13" t="s">
        <v>43</v>
      </c>
      <c r="C42" s="5">
        <v>63030</v>
      </c>
      <c r="D42" s="5">
        <v>64961</v>
      </c>
      <c r="E42" s="5">
        <v>70181</v>
      </c>
      <c r="F42" s="5">
        <v>178084</v>
      </c>
      <c r="G42" s="5">
        <v>95750</v>
      </c>
      <c r="H42" s="5">
        <v>97307</v>
      </c>
      <c r="I42" s="5">
        <v>98546</v>
      </c>
      <c r="J42" s="5">
        <v>98112</v>
      </c>
      <c r="K42" s="5">
        <v>181201</v>
      </c>
      <c r="L42" s="5">
        <v>50766</v>
      </c>
      <c r="M42" s="5">
        <v>43332</v>
      </c>
      <c r="N42" s="5">
        <v>40315</v>
      </c>
      <c r="O42" s="5">
        <v>35989</v>
      </c>
      <c r="P42" s="5">
        <v>31204</v>
      </c>
      <c r="Q42" s="5">
        <v>29037</v>
      </c>
      <c r="R42" s="5">
        <v>26341</v>
      </c>
      <c r="S42" s="5">
        <v>32432</v>
      </c>
      <c r="T42" s="5">
        <v>37135</v>
      </c>
      <c r="U42" s="5">
        <v>45086</v>
      </c>
      <c r="V42" s="5">
        <v>40619</v>
      </c>
      <c r="W42" s="5">
        <v>49781</v>
      </c>
      <c r="X42" s="5">
        <v>52589</v>
      </c>
      <c r="Y42" s="5">
        <v>55351</v>
      </c>
      <c r="Z42" s="5">
        <v>61091</v>
      </c>
      <c r="AA42" s="5">
        <v>65829</v>
      </c>
      <c r="AB42" s="5">
        <v>70789</v>
      </c>
      <c r="AC42" s="5">
        <v>88593</v>
      </c>
      <c r="AD42" s="5">
        <v>92486</v>
      </c>
    </row>
    <row r="43" spans="1:30" s="9" customFormat="1" x14ac:dyDescent="0.25">
      <c r="A43" s="10" t="s">
        <v>93</v>
      </c>
      <c r="B43" s="13" t="s">
        <v>43</v>
      </c>
      <c r="C43" s="5" t="s">
        <v>43</v>
      </c>
      <c r="D43" s="5" t="s">
        <v>43</v>
      </c>
      <c r="E43" s="5" t="s">
        <v>43</v>
      </c>
      <c r="F43" s="5" t="s">
        <v>43</v>
      </c>
      <c r="G43" s="5" t="s">
        <v>43</v>
      </c>
      <c r="H43" s="13">
        <v>6831</v>
      </c>
      <c r="I43" s="13">
        <v>6911</v>
      </c>
      <c r="J43" s="13">
        <v>7008</v>
      </c>
      <c r="K43" s="13">
        <v>7145</v>
      </c>
      <c r="L43" s="8">
        <v>93</v>
      </c>
      <c r="M43" s="8">
        <v>118</v>
      </c>
      <c r="N43" s="8">
        <v>187</v>
      </c>
      <c r="O43" s="8">
        <v>325</v>
      </c>
      <c r="P43" s="8">
        <v>604</v>
      </c>
      <c r="Q43" s="8">
        <v>654</v>
      </c>
      <c r="R43" s="8">
        <v>626</v>
      </c>
      <c r="S43" s="8">
        <v>688</v>
      </c>
      <c r="T43" s="8" t="s">
        <v>43</v>
      </c>
      <c r="U43" s="8" t="s">
        <v>43</v>
      </c>
      <c r="V43" s="8" t="s">
        <v>43</v>
      </c>
      <c r="W43" s="8" t="s">
        <v>43</v>
      </c>
      <c r="X43" s="8" t="s">
        <v>43</v>
      </c>
      <c r="Y43" s="8" t="s">
        <v>43</v>
      </c>
      <c r="Z43" s="8" t="s">
        <v>43</v>
      </c>
      <c r="AA43" s="8" t="s">
        <v>43</v>
      </c>
      <c r="AB43" s="8" t="s">
        <v>43</v>
      </c>
      <c r="AC43" s="8" t="s">
        <v>43</v>
      </c>
      <c r="AD43" s="8" t="s">
        <v>43</v>
      </c>
    </row>
    <row r="44" spans="1:30" x14ac:dyDescent="0.25">
      <c r="A44" s="12" t="s">
        <v>94</v>
      </c>
      <c r="B44" s="16">
        <v>3616349.7989000003</v>
      </c>
      <c r="C44" s="30">
        <v>3390108</v>
      </c>
      <c r="D44" s="30">
        <v>3175773</v>
      </c>
      <c r="E44" s="30">
        <v>2829123</v>
      </c>
      <c r="F44" s="30">
        <v>2526929</v>
      </c>
      <c r="G44" s="30">
        <v>2238348</v>
      </c>
      <c r="H44" s="30">
        <v>2169739</v>
      </c>
      <c r="I44" s="30">
        <v>2107656</v>
      </c>
      <c r="J44" s="30">
        <v>2008847</v>
      </c>
      <c r="K44" s="30">
        <v>1950658</v>
      </c>
      <c r="L44" s="30">
        <v>1673760</v>
      </c>
      <c r="M44" s="30">
        <v>1610024</v>
      </c>
      <c r="N44" s="30">
        <v>1551810</v>
      </c>
      <c r="O44" s="30">
        <v>1499486</v>
      </c>
      <c r="P44" s="30">
        <v>1439661</v>
      </c>
      <c r="Q44" s="30">
        <v>1387865</v>
      </c>
      <c r="R44" s="30">
        <v>1345319</v>
      </c>
      <c r="S44" s="30">
        <v>1326798</v>
      </c>
      <c r="T44" s="30">
        <v>1329087</v>
      </c>
      <c r="U44" s="30">
        <v>1258944</v>
      </c>
      <c r="V44" s="30">
        <v>1304637</v>
      </c>
      <c r="W44" s="30">
        <v>1218968</v>
      </c>
      <c r="X44" s="30">
        <v>1198140</v>
      </c>
      <c r="Y44" s="30">
        <v>1145786</v>
      </c>
      <c r="Z44" s="30">
        <v>1083499</v>
      </c>
      <c r="AA44" s="30">
        <v>1060014</v>
      </c>
      <c r="AB44" s="30">
        <v>1009412</v>
      </c>
      <c r="AC44" s="30">
        <v>965250</v>
      </c>
      <c r="AD44" s="30">
        <v>908008</v>
      </c>
    </row>
    <row r="45" spans="1:30" x14ac:dyDescent="0.25">
      <c r="A45" s="10" t="s">
        <v>95</v>
      </c>
      <c r="B45" s="13">
        <v>3100000</v>
      </c>
      <c r="C45" s="5">
        <v>2900000</v>
      </c>
      <c r="D45" s="5">
        <v>2600000</v>
      </c>
      <c r="E45" s="5">
        <v>2300000</v>
      </c>
      <c r="F45" s="5">
        <v>2000000</v>
      </c>
      <c r="G45" s="5">
        <v>1700000</v>
      </c>
      <c r="H45" s="5">
        <v>1700000</v>
      </c>
      <c r="I45" s="5">
        <v>1700000</v>
      </c>
      <c r="J45" s="5">
        <v>272696</v>
      </c>
      <c r="K45" s="5">
        <v>1500000</v>
      </c>
      <c r="L45" s="5">
        <v>1500000</v>
      </c>
      <c r="M45" s="5">
        <v>1500000</v>
      </c>
      <c r="N45" s="5">
        <v>1300000</v>
      </c>
      <c r="O45" s="5">
        <v>1300000</v>
      </c>
      <c r="P45" s="5">
        <v>1300000</v>
      </c>
      <c r="Q45" s="5">
        <v>1300000</v>
      </c>
      <c r="R45" s="5">
        <v>1200000</v>
      </c>
      <c r="S45" s="5">
        <v>1200000</v>
      </c>
      <c r="T45" s="5">
        <v>1200000</v>
      </c>
      <c r="U45" s="5">
        <v>1000000</v>
      </c>
      <c r="V45" s="5">
        <v>1200000</v>
      </c>
      <c r="W45" s="5">
        <v>1000000</v>
      </c>
      <c r="X45" s="5">
        <v>1000000</v>
      </c>
      <c r="Y45" s="5">
        <v>1000000</v>
      </c>
      <c r="Z45" s="5">
        <v>800000</v>
      </c>
      <c r="AA45" s="5">
        <v>800000</v>
      </c>
      <c r="AB45" s="5">
        <v>800000</v>
      </c>
      <c r="AC45" s="5">
        <v>800000</v>
      </c>
      <c r="AD45" s="5">
        <v>660000</v>
      </c>
    </row>
    <row r="46" spans="1:30" x14ac:dyDescent="0.25">
      <c r="A46" s="10" t="s">
        <v>96</v>
      </c>
      <c r="B46" s="13">
        <v>369596.40077000001</v>
      </c>
      <c r="C46" s="5">
        <v>338629</v>
      </c>
      <c r="D46" s="5">
        <v>419862</v>
      </c>
      <c r="E46" s="5">
        <v>368729</v>
      </c>
      <c r="F46" s="5">
        <v>362133</v>
      </c>
      <c r="G46" s="5">
        <v>366158</v>
      </c>
      <c r="H46" s="5">
        <v>72705</v>
      </c>
      <c r="I46" s="5">
        <v>72628</v>
      </c>
      <c r="J46" s="5">
        <v>174360</v>
      </c>
      <c r="K46" s="5">
        <v>264600</v>
      </c>
      <c r="L46" s="5">
        <v>26208</v>
      </c>
      <c r="M46" s="5">
        <v>13771</v>
      </c>
      <c r="N46" s="5">
        <v>204429</v>
      </c>
      <c r="O46" s="5">
        <v>199486</v>
      </c>
      <c r="P46" s="5">
        <v>139661</v>
      </c>
      <c r="Q46" s="5">
        <v>87865</v>
      </c>
      <c r="R46" s="5">
        <v>130880</v>
      </c>
      <c r="S46" s="5">
        <v>126798</v>
      </c>
      <c r="T46" s="5">
        <v>87944</v>
      </c>
      <c r="U46" s="5">
        <v>255707</v>
      </c>
      <c r="V46" s="5">
        <v>67907</v>
      </c>
      <c r="W46" s="5">
        <v>218968</v>
      </c>
      <c r="X46" s="5">
        <v>80407</v>
      </c>
      <c r="Y46" s="5">
        <v>60014</v>
      </c>
      <c r="Z46" s="5">
        <v>264860</v>
      </c>
      <c r="AA46" s="5">
        <v>260014</v>
      </c>
      <c r="AB46" s="5">
        <v>105668</v>
      </c>
      <c r="AC46" s="5">
        <v>98549</v>
      </c>
      <c r="AD46" s="5">
        <v>231311</v>
      </c>
    </row>
    <row r="47" spans="1:30" x14ac:dyDescent="0.25">
      <c r="A47" s="10" t="s">
        <v>97</v>
      </c>
      <c r="B47" s="13">
        <v>146753.39812999999</v>
      </c>
      <c r="C47" s="5">
        <v>151479</v>
      </c>
      <c r="D47" s="5">
        <v>155911</v>
      </c>
      <c r="E47" s="5">
        <v>160394</v>
      </c>
      <c r="F47" s="5">
        <v>164796</v>
      </c>
      <c r="G47" s="5">
        <v>172190</v>
      </c>
      <c r="H47" s="5">
        <v>169514</v>
      </c>
      <c r="I47" s="5">
        <v>171937</v>
      </c>
      <c r="J47" s="5">
        <v>1500000</v>
      </c>
      <c r="K47" s="3" t="s">
        <v>43</v>
      </c>
      <c r="L47" s="3" t="s">
        <v>43</v>
      </c>
      <c r="M47" s="3" t="s">
        <v>43</v>
      </c>
      <c r="N47" s="3" t="s">
        <v>43</v>
      </c>
      <c r="O47" s="3" t="s">
        <v>43</v>
      </c>
      <c r="P47" s="3" t="s">
        <v>43</v>
      </c>
      <c r="Q47" s="3" t="s">
        <v>43</v>
      </c>
      <c r="R47" s="3" t="s">
        <v>43</v>
      </c>
      <c r="S47" s="3" t="s">
        <v>43</v>
      </c>
      <c r="T47" s="3" t="s">
        <v>43</v>
      </c>
      <c r="U47" s="3" t="s">
        <v>43</v>
      </c>
      <c r="V47" s="3" t="s">
        <v>43</v>
      </c>
      <c r="W47" s="3" t="s">
        <v>43</v>
      </c>
      <c r="X47" s="3" t="s">
        <v>43</v>
      </c>
      <c r="Y47" s="3" t="s">
        <v>43</v>
      </c>
      <c r="Z47" s="3" t="s">
        <v>43</v>
      </c>
      <c r="AA47" s="3" t="s">
        <v>43</v>
      </c>
      <c r="AB47" s="3" t="s">
        <v>43</v>
      </c>
      <c r="AC47" s="3" t="s">
        <v>43</v>
      </c>
      <c r="AD47" s="3" t="s">
        <v>43</v>
      </c>
    </row>
    <row r="48" spans="1:30" x14ac:dyDescent="0.25">
      <c r="A48" s="10" t="s">
        <v>98</v>
      </c>
      <c r="B48" s="13" t="s">
        <v>43</v>
      </c>
      <c r="C48" s="3" t="s">
        <v>43</v>
      </c>
      <c r="D48" s="3" t="s">
        <v>43</v>
      </c>
      <c r="E48" s="3" t="s">
        <v>43</v>
      </c>
      <c r="F48" s="3" t="s">
        <v>43</v>
      </c>
      <c r="G48" s="3" t="s">
        <v>43</v>
      </c>
      <c r="H48" s="5">
        <v>227520</v>
      </c>
      <c r="I48" s="5">
        <v>163091</v>
      </c>
      <c r="J48" s="5">
        <v>61791</v>
      </c>
      <c r="K48" s="5">
        <v>186058</v>
      </c>
      <c r="L48" s="5">
        <v>147552</v>
      </c>
      <c r="M48" s="5">
        <v>96253</v>
      </c>
      <c r="N48" s="5">
        <v>47381</v>
      </c>
      <c r="O48" s="3" t="s">
        <v>43</v>
      </c>
      <c r="P48" s="3" t="s">
        <v>43</v>
      </c>
      <c r="Q48" s="3" t="s">
        <v>43</v>
      </c>
      <c r="R48" s="5">
        <v>14439</v>
      </c>
      <c r="S48" s="3" t="s">
        <v>43</v>
      </c>
      <c r="T48" s="5">
        <v>41143</v>
      </c>
      <c r="U48" s="5">
        <v>3238</v>
      </c>
      <c r="V48" s="5">
        <v>36731</v>
      </c>
      <c r="W48" s="3" t="s">
        <v>43</v>
      </c>
      <c r="X48" s="5">
        <v>117734</v>
      </c>
      <c r="Y48" s="5">
        <v>73389</v>
      </c>
      <c r="Z48" s="5">
        <v>18638</v>
      </c>
      <c r="AA48" s="3" t="s">
        <v>43</v>
      </c>
      <c r="AB48" s="5">
        <v>103744</v>
      </c>
      <c r="AC48" s="5">
        <v>66701</v>
      </c>
      <c r="AD48" s="5">
        <v>16697</v>
      </c>
    </row>
    <row r="49" spans="1:30" x14ac:dyDescent="0.25">
      <c r="A49" s="12" t="s">
        <v>99</v>
      </c>
      <c r="B49" s="16">
        <v>7720762.3896900006</v>
      </c>
      <c r="C49" s="30">
        <v>6969804.97542</v>
      </c>
      <c r="D49" s="30">
        <v>5941264</v>
      </c>
      <c r="E49" s="30">
        <v>4758289</v>
      </c>
      <c r="F49" s="30">
        <v>4166697</v>
      </c>
      <c r="G49" s="30">
        <v>3710950</v>
      </c>
      <c r="H49" s="30">
        <v>3388233</v>
      </c>
      <c r="I49" s="30">
        <v>3217394</v>
      </c>
      <c r="J49" s="30">
        <v>3034099</v>
      </c>
      <c r="K49" s="30">
        <v>3169164</v>
      </c>
      <c r="L49" s="30">
        <v>2574891</v>
      </c>
      <c r="M49" s="30">
        <v>2349660</v>
      </c>
      <c r="N49" s="30">
        <v>2222556</v>
      </c>
      <c r="O49" s="30">
        <v>2268523</v>
      </c>
      <c r="P49" s="30">
        <v>2053905</v>
      </c>
      <c r="Q49" s="30">
        <v>2007455</v>
      </c>
      <c r="R49" s="30">
        <v>1872267</v>
      </c>
      <c r="S49" s="30">
        <v>1982483</v>
      </c>
      <c r="T49" s="30">
        <v>1792179</v>
      </c>
      <c r="U49" s="30">
        <v>1697776</v>
      </c>
      <c r="V49" s="30">
        <v>1777521</v>
      </c>
      <c r="W49" s="30">
        <v>1830206</v>
      </c>
      <c r="X49" s="30">
        <v>1715680</v>
      </c>
      <c r="Y49" s="30">
        <v>1656079</v>
      </c>
      <c r="Z49" s="30">
        <v>1564796</v>
      </c>
      <c r="AA49" s="30">
        <v>1692462</v>
      </c>
      <c r="AB49" s="30">
        <v>1484505</v>
      </c>
      <c r="AC49" s="30">
        <v>1484054</v>
      </c>
      <c r="AD49" s="30">
        <v>1366171</v>
      </c>
    </row>
    <row r="51" spans="1:30" x14ac:dyDescent="0.25">
      <c r="A51" s="1" t="s">
        <v>150</v>
      </c>
      <c r="B51" s="34">
        <f>DemonstracaodeResultado!B9</f>
        <v>5921649.77293</v>
      </c>
      <c r="C51" s="34">
        <f>DemonstracaodeResultado!C9</f>
        <v>5507305.9512299998</v>
      </c>
      <c r="D51" s="34">
        <f>DemonstracaodeResultado!D9</f>
        <v>4728129</v>
      </c>
      <c r="E51" s="34">
        <f>DemonstracaodeResultado!E9</f>
        <v>4069090</v>
      </c>
      <c r="F51" s="34">
        <f>DemonstracaodeResultado!F9</f>
        <v>3545995</v>
      </c>
      <c r="G51" s="34">
        <f>DemonstracaodeResultado!G9</f>
        <v>3046024</v>
      </c>
    </row>
    <row r="52" spans="1:30" x14ac:dyDescent="0.25">
      <c r="B52" s="16"/>
      <c r="C52" s="16"/>
      <c r="D52" s="16"/>
      <c r="E52" s="16"/>
      <c r="F52" s="16"/>
      <c r="G52" s="16"/>
    </row>
    <row r="53" spans="1:30" x14ac:dyDescent="0.25">
      <c r="A53" s="1" t="s">
        <v>143</v>
      </c>
      <c r="B53" s="34">
        <f>B6+B8+B7-B23</f>
        <v>2958551.9250100004</v>
      </c>
      <c r="C53" s="34">
        <f t="shared" ref="C53:G53" si="0">C6+C8+C7-C23</f>
        <v>2740992.8273000005</v>
      </c>
      <c r="D53" s="34">
        <f t="shared" si="0"/>
        <v>2620216</v>
      </c>
      <c r="E53" s="34">
        <f t="shared" si="0"/>
        <v>1836513</v>
      </c>
      <c r="F53" s="34">
        <f t="shared" si="0"/>
        <v>1601223</v>
      </c>
      <c r="G53" s="34">
        <f t="shared" si="0"/>
        <v>1414741</v>
      </c>
      <c r="H53" s="34"/>
      <c r="I53" s="34"/>
    </row>
    <row r="54" spans="1:30" x14ac:dyDescent="0.25">
      <c r="B54" s="33">
        <f>B53/B21</f>
        <v>0.38319427223414282</v>
      </c>
      <c r="C54" s="33">
        <f t="shared" ref="C54:G54" si="1">C53/C21</f>
        <v>0.39326678966864898</v>
      </c>
      <c r="D54" s="33">
        <f t="shared" si="1"/>
        <v>0.44101995804259836</v>
      </c>
      <c r="E54" s="33">
        <f t="shared" si="1"/>
        <v>0.38596079389040894</v>
      </c>
      <c r="F54" s="33">
        <f t="shared" si="1"/>
        <v>0.38429072236354117</v>
      </c>
      <c r="G54" s="33">
        <f t="shared" si="1"/>
        <v>0.38123418531642839</v>
      </c>
      <c r="H54" s="33"/>
      <c r="I54" s="33"/>
    </row>
    <row r="55" spans="1:30" x14ac:dyDescent="0.25">
      <c r="B55" s="33"/>
      <c r="C55" s="33"/>
      <c r="D55" s="33"/>
      <c r="E55" s="33"/>
      <c r="F55" s="33"/>
      <c r="G55" s="33"/>
    </row>
    <row r="56" spans="1:30" x14ac:dyDescent="0.25">
      <c r="A56" s="1" t="s">
        <v>151</v>
      </c>
      <c r="B56" s="33">
        <f>B53/B51</f>
        <v>0.49961616077577059</v>
      </c>
      <c r="C56" s="33">
        <f t="shared" ref="C56:G56" si="2">C53/C51</f>
        <v>0.49770120846252025</v>
      </c>
      <c r="D56" s="33">
        <f t="shared" si="2"/>
        <v>0.5541760810671621</v>
      </c>
      <c r="E56" s="33">
        <f t="shared" si="2"/>
        <v>0.45133260753632876</v>
      </c>
      <c r="F56" s="33">
        <f t="shared" si="2"/>
        <v>0.45155816632567164</v>
      </c>
      <c r="G56" s="33">
        <f t="shared" si="2"/>
        <v>0.46445497474740843</v>
      </c>
    </row>
    <row r="57" spans="1:30" x14ac:dyDescent="0.25">
      <c r="A57" s="1" t="s">
        <v>148</v>
      </c>
      <c r="B57" s="33">
        <f>B44/B49</f>
        <v>0.46839283692101835</v>
      </c>
      <c r="C57" s="33">
        <f t="shared" ref="C57:G57" si="3">C44/C49</f>
        <v>0.48639926252681298</v>
      </c>
      <c r="D57" s="33">
        <f t="shared" si="3"/>
        <v>0.53452817447600376</v>
      </c>
      <c r="E57" s="33">
        <f t="shared" si="3"/>
        <v>0.59456729088964544</v>
      </c>
      <c r="F57" s="33">
        <f t="shared" si="3"/>
        <v>0.60645854498179252</v>
      </c>
      <c r="G57" s="33">
        <f t="shared" si="3"/>
        <v>0.60317385036176718</v>
      </c>
    </row>
    <row r="58" spans="1:30" x14ac:dyDescent="0.25">
      <c r="B58" s="34"/>
      <c r="C58" s="34"/>
      <c r="D58" s="34"/>
      <c r="E58" s="34"/>
      <c r="F58" s="34"/>
      <c r="G58" s="34"/>
    </row>
    <row r="59" spans="1:30" x14ac:dyDescent="0.25">
      <c r="A59" s="1" t="s">
        <v>149</v>
      </c>
      <c r="B59" s="34">
        <f>B24+B25+B35+B26+B36+B37</f>
        <v>1590642.3089099999</v>
      </c>
      <c r="C59" s="34">
        <f t="shared" ref="C59:G59" si="4">C24+C25+C35+C26+C36+C37</f>
        <v>1418076.2757600001</v>
      </c>
      <c r="D59" s="34">
        <f t="shared" si="4"/>
        <v>1002858</v>
      </c>
      <c r="E59" s="34">
        <f t="shared" si="4"/>
        <v>577330</v>
      </c>
      <c r="F59" s="34">
        <f t="shared" si="4"/>
        <v>624617</v>
      </c>
      <c r="G59" s="34">
        <f t="shared" si="4"/>
        <v>563130</v>
      </c>
    </row>
    <row r="60" spans="1:30" x14ac:dyDescent="0.25">
      <c r="B60" s="33">
        <f>B59/B49</f>
        <v>0.20602140418594936</v>
      </c>
      <c r="C60" s="33">
        <f t="shared" ref="C60:G60" si="5">C59/C49</f>
        <v>0.20345996491452001</v>
      </c>
      <c r="D60" s="33">
        <f t="shared" si="5"/>
        <v>0.16879539438072438</v>
      </c>
      <c r="E60" s="33">
        <f t="shared" si="5"/>
        <v>0.12133142816672127</v>
      </c>
      <c r="F60" s="33">
        <f t="shared" si="5"/>
        <v>0.14990698867712243</v>
      </c>
      <c r="G60" s="33">
        <f t="shared" si="5"/>
        <v>0.15174820463762648</v>
      </c>
    </row>
    <row r="61" spans="1:30" x14ac:dyDescent="0.25">
      <c r="B61" s="33"/>
      <c r="C61" s="33"/>
      <c r="D61" s="33"/>
      <c r="E61" s="33"/>
      <c r="F61" s="33"/>
      <c r="G61" s="33"/>
    </row>
    <row r="62" spans="1:30" x14ac:dyDescent="0.25">
      <c r="A62" s="1" t="s">
        <v>157</v>
      </c>
      <c r="B62" s="33">
        <f>B59/C59-1</f>
        <v>0.12169023352253405</v>
      </c>
      <c r="C62" s="33">
        <f t="shared" ref="C62:G62" si="6">C59/D59-1</f>
        <v>0.41403496383336424</v>
      </c>
      <c r="D62" s="33">
        <f t="shared" si="6"/>
        <v>0.73706199227478209</v>
      </c>
      <c r="E62" s="33">
        <f t="shared" si="6"/>
        <v>-7.5705592387014797E-2</v>
      </c>
      <c r="F62" s="33">
        <f t="shared" si="6"/>
        <v>0.1091879317386748</v>
      </c>
      <c r="G62" s="33"/>
    </row>
    <row r="63" spans="1:30" x14ac:dyDescent="0.25">
      <c r="A63" s="1" t="s">
        <v>158</v>
      </c>
      <c r="B63" s="33">
        <f>B44/C44-1</f>
        <v>6.6735867677371941E-2</v>
      </c>
      <c r="C63" s="33">
        <f t="shared" ref="C63:F63" si="7">C44/D44-1</f>
        <v>6.749065503107432E-2</v>
      </c>
      <c r="D63" s="33">
        <f t="shared" si="7"/>
        <v>0.12252913712129154</v>
      </c>
      <c r="E63" s="33">
        <f t="shared" si="7"/>
        <v>0.11958943049052828</v>
      </c>
      <c r="F63" s="33">
        <f t="shared" si="7"/>
        <v>0.1289258864126579</v>
      </c>
    </row>
  </sheetData>
  <dataConsolidate/>
  <mergeCells count="1">
    <mergeCell ref="A1:A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"/>
  <sheetViews>
    <sheetView workbookViewId="0">
      <selection activeCell="G3" sqref="G3:G10"/>
    </sheetView>
  </sheetViews>
  <sheetFormatPr defaultRowHeight="15" x14ac:dyDescent="0.25"/>
  <cols>
    <col min="1" max="1" width="43.5703125" style="1" customWidth="1"/>
    <col min="2" max="2" width="9.140625" style="1" bestFit="1" customWidth="1"/>
    <col min="3" max="3" width="15.7109375" style="1" customWidth="1"/>
    <col min="4" max="4" width="14.140625" style="1" customWidth="1"/>
    <col min="5" max="5" width="12.5703125" style="1" customWidth="1"/>
    <col min="6" max="6" width="11.5703125" style="1" customWidth="1"/>
    <col min="7" max="7" width="11" style="1" bestFit="1" customWidth="1"/>
    <col min="8" max="8" width="9.140625" style="1"/>
    <col min="9" max="10" width="8.140625" style="1" bestFit="1" customWidth="1"/>
    <col min="11" max="11" width="11" style="1" bestFit="1" customWidth="1"/>
    <col min="12" max="13" width="9.140625" style="1"/>
    <col min="14" max="16" width="8.140625" style="1" bestFit="1" customWidth="1"/>
    <col min="17" max="18" width="9.140625" style="1"/>
    <col min="19" max="19" width="7.5703125" style="1" bestFit="1" customWidth="1"/>
    <col min="20" max="21" width="8.140625" style="1" bestFit="1" customWidth="1"/>
    <col min="22" max="22" width="9.140625" style="1"/>
    <col min="23" max="23" width="8.140625" style="1" bestFit="1" customWidth="1"/>
    <col min="24" max="26" width="7.5703125" style="1" bestFit="1" customWidth="1"/>
    <col min="27" max="27" width="9.140625" style="1"/>
    <col min="28" max="31" width="7.5703125" style="1" bestFit="1" customWidth="1"/>
    <col min="32" max="32" width="9.140625" style="1"/>
    <col min="33" max="36" width="7.5703125" style="1" bestFit="1" customWidth="1"/>
    <col min="37" max="37" width="9.140625" style="1"/>
    <col min="38" max="41" width="7.5703125" style="1" bestFit="1" customWidth="1"/>
    <col min="42" max="42" width="9.140625" style="1"/>
    <col min="43" max="46" width="7.5703125" style="1" bestFit="1" customWidth="1"/>
    <col min="47" max="47" width="9.140625" style="1"/>
    <col min="48" max="51" width="7.5703125" style="1" bestFit="1" customWidth="1"/>
    <col min="52" max="52" width="9.140625" style="1"/>
    <col min="53" max="56" width="7.5703125" style="1" bestFit="1" customWidth="1"/>
    <col min="57" max="260" width="9.140625" style="1"/>
    <col min="261" max="261" width="43.5703125" style="1" customWidth="1"/>
    <col min="262" max="262" width="11.5703125" style="1" customWidth="1"/>
    <col min="263" max="263" width="11" style="1" bestFit="1" customWidth="1"/>
    <col min="264" max="264" width="9.140625" style="1"/>
    <col min="265" max="266" width="8.140625" style="1" bestFit="1" customWidth="1"/>
    <col min="267" max="267" width="11" style="1" bestFit="1" customWidth="1"/>
    <col min="268" max="269" width="9.140625" style="1"/>
    <col min="270" max="272" width="8.140625" style="1" bestFit="1" customWidth="1"/>
    <col min="273" max="274" width="9.140625" style="1"/>
    <col min="275" max="275" width="7.5703125" style="1" bestFit="1" customWidth="1"/>
    <col min="276" max="277" width="8.140625" style="1" bestFit="1" customWidth="1"/>
    <col min="278" max="278" width="9.140625" style="1"/>
    <col min="279" max="279" width="8.140625" style="1" bestFit="1" customWidth="1"/>
    <col min="280" max="282" width="7.5703125" style="1" bestFit="1" customWidth="1"/>
    <col min="283" max="283" width="9.140625" style="1"/>
    <col min="284" max="287" width="7.5703125" style="1" bestFit="1" customWidth="1"/>
    <col min="288" max="288" width="9.140625" style="1"/>
    <col min="289" max="292" width="7.5703125" style="1" bestFit="1" customWidth="1"/>
    <col min="293" max="293" width="9.140625" style="1"/>
    <col min="294" max="297" width="7.5703125" style="1" bestFit="1" customWidth="1"/>
    <col min="298" max="298" width="9.140625" style="1"/>
    <col min="299" max="302" width="7.5703125" style="1" bestFit="1" customWidth="1"/>
    <col min="303" max="303" width="9.140625" style="1"/>
    <col min="304" max="307" width="7.5703125" style="1" bestFit="1" customWidth="1"/>
    <col min="308" max="308" width="9.140625" style="1"/>
    <col min="309" max="312" width="7.5703125" style="1" bestFit="1" customWidth="1"/>
    <col min="313" max="516" width="9.140625" style="1"/>
    <col min="517" max="517" width="43.5703125" style="1" customWidth="1"/>
    <col min="518" max="518" width="11.5703125" style="1" customWidth="1"/>
    <col min="519" max="519" width="11" style="1" bestFit="1" customWidth="1"/>
    <col min="520" max="520" width="9.140625" style="1"/>
    <col min="521" max="522" width="8.140625" style="1" bestFit="1" customWidth="1"/>
    <col min="523" max="523" width="11" style="1" bestFit="1" customWidth="1"/>
    <col min="524" max="525" width="9.140625" style="1"/>
    <col min="526" max="528" width="8.140625" style="1" bestFit="1" customWidth="1"/>
    <col min="529" max="530" width="9.140625" style="1"/>
    <col min="531" max="531" width="7.5703125" style="1" bestFit="1" customWidth="1"/>
    <col min="532" max="533" width="8.140625" style="1" bestFit="1" customWidth="1"/>
    <col min="534" max="534" width="9.140625" style="1"/>
    <col min="535" max="535" width="8.140625" style="1" bestFit="1" customWidth="1"/>
    <col min="536" max="538" width="7.5703125" style="1" bestFit="1" customWidth="1"/>
    <col min="539" max="539" width="9.140625" style="1"/>
    <col min="540" max="543" width="7.5703125" style="1" bestFit="1" customWidth="1"/>
    <col min="544" max="544" width="9.140625" style="1"/>
    <col min="545" max="548" width="7.5703125" style="1" bestFit="1" customWidth="1"/>
    <col min="549" max="549" width="9.140625" style="1"/>
    <col min="550" max="553" width="7.5703125" style="1" bestFit="1" customWidth="1"/>
    <col min="554" max="554" width="9.140625" style="1"/>
    <col min="555" max="558" width="7.5703125" style="1" bestFit="1" customWidth="1"/>
    <col min="559" max="559" width="9.140625" style="1"/>
    <col min="560" max="563" width="7.5703125" style="1" bestFit="1" customWidth="1"/>
    <col min="564" max="564" width="9.140625" style="1"/>
    <col min="565" max="568" width="7.5703125" style="1" bestFit="1" customWidth="1"/>
    <col min="569" max="772" width="9.140625" style="1"/>
    <col min="773" max="773" width="43.5703125" style="1" customWidth="1"/>
    <col min="774" max="774" width="11.5703125" style="1" customWidth="1"/>
    <col min="775" max="775" width="11" style="1" bestFit="1" customWidth="1"/>
    <col min="776" max="776" width="9.140625" style="1"/>
    <col min="777" max="778" width="8.140625" style="1" bestFit="1" customWidth="1"/>
    <col min="779" max="779" width="11" style="1" bestFit="1" customWidth="1"/>
    <col min="780" max="781" width="9.140625" style="1"/>
    <col min="782" max="784" width="8.140625" style="1" bestFit="1" customWidth="1"/>
    <col min="785" max="786" width="9.140625" style="1"/>
    <col min="787" max="787" width="7.5703125" style="1" bestFit="1" customWidth="1"/>
    <col min="788" max="789" width="8.140625" style="1" bestFit="1" customWidth="1"/>
    <col min="790" max="790" width="9.140625" style="1"/>
    <col min="791" max="791" width="8.140625" style="1" bestFit="1" customWidth="1"/>
    <col min="792" max="794" width="7.5703125" style="1" bestFit="1" customWidth="1"/>
    <col min="795" max="795" width="9.140625" style="1"/>
    <col min="796" max="799" width="7.5703125" style="1" bestFit="1" customWidth="1"/>
    <col min="800" max="800" width="9.140625" style="1"/>
    <col min="801" max="804" width="7.5703125" style="1" bestFit="1" customWidth="1"/>
    <col min="805" max="805" width="9.140625" style="1"/>
    <col min="806" max="809" width="7.5703125" style="1" bestFit="1" customWidth="1"/>
    <col min="810" max="810" width="9.140625" style="1"/>
    <col min="811" max="814" width="7.5703125" style="1" bestFit="1" customWidth="1"/>
    <col min="815" max="815" width="9.140625" style="1"/>
    <col min="816" max="819" width="7.5703125" style="1" bestFit="1" customWidth="1"/>
    <col min="820" max="820" width="9.140625" style="1"/>
    <col min="821" max="824" width="7.5703125" style="1" bestFit="1" customWidth="1"/>
    <col min="825" max="1028" width="9.140625" style="1"/>
    <col min="1029" max="1029" width="43.5703125" style="1" customWidth="1"/>
    <col min="1030" max="1030" width="11.5703125" style="1" customWidth="1"/>
    <col min="1031" max="1031" width="11" style="1" bestFit="1" customWidth="1"/>
    <col min="1032" max="1032" width="9.140625" style="1"/>
    <col min="1033" max="1034" width="8.140625" style="1" bestFit="1" customWidth="1"/>
    <col min="1035" max="1035" width="11" style="1" bestFit="1" customWidth="1"/>
    <col min="1036" max="1037" width="9.140625" style="1"/>
    <col min="1038" max="1040" width="8.140625" style="1" bestFit="1" customWidth="1"/>
    <col min="1041" max="1042" width="9.140625" style="1"/>
    <col min="1043" max="1043" width="7.5703125" style="1" bestFit="1" customWidth="1"/>
    <col min="1044" max="1045" width="8.140625" style="1" bestFit="1" customWidth="1"/>
    <col min="1046" max="1046" width="9.140625" style="1"/>
    <col min="1047" max="1047" width="8.140625" style="1" bestFit="1" customWidth="1"/>
    <col min="1048" max="1050" width="7.5703125" style="1" bestFit="1" customWidth="1"/>
    <col min="1051" max="1051" width="9.140625" style="1"/>
    <col min="1052" max="1055" width="7.5703125" style="1" bestFit="1" customWidth="1"/>
    <col min="1056" max="1056" width="9.140625" style="1"/>
    <col min="1057" max="1060" width="7.5703125" style="1" bestFit="1" customWidth="1"/>
    <col min="1061" max="1061" width="9.140625" style="1"/>
    <col min="1062" max="1065" width="7.5703125" style="1" bestFit="1" customWidth="1"/>
    <col min="1066" max="1066" width="9.140625" style="1"/>
    <col min="1067" max="1070" width="7.5703125" style="1" bestFit="1" customWidth="1"/>
    <col min="1071" max="1071" width="9.140625" style="1"/>
    <col min="1072" max="1075" width="7.5703125" style="1" bestFit="1" customWidth="1"/>
    <col min="1076" max="1076" width="9.140625" style="1"/>
    <col min="1077" max="1080" width="7.5703125" style="1" bestFit="1" customWidth="1"/>
    <col min="1081" max="1284" width="9.140625" style="1"/>
    <col min="1285" max="1285" width="43.5703125" style="1" customWidth="1"/>
    <col min="1286" max="1286" width="11.5703125" style="1" customWidth="1"/>
    <col min="1287" max="1287" width="11" style="1" bestFit="1" customWidth="1"/>
    <col min="1288" max="1288" width="9.140625" style="1"/>
    <col min="1289" max="1290" width="8.140625" style="1" bestFit="1" customWidth="1"/>
    <col min="1291" max="1291" width="11" style="1" bestFit="1" customWidth="1"/>
    <col min="1292" max="1293" width="9.140625" style="1"/>
    <col min="1294" max="1296" width="8.140625" style="1" bestFit="1" customWidth="1"/>
    <col min="1297" max="1298" width="9.140625" style="1"/>
    <col min="1299" max="1299" width="7.5703125" style="1" bestFit="1" customWidth="1"/>
    <col min="1300" max="1301" width="8.140625" style="1" bestFit="1" customWidth="1"/>
    <col min="1302" max="1302" width="9.140625" style="1"/>
    <col min="1303" max="1303" width="8.140625" style="1" bestFit="1" customWidth="1"/>
    <col min="1304" max="1306" width="7.5703125" style="1" bestFit="1" customWidth="1"/>
    <col min="1307" max="1307" width="9.140625" style="1"/>
    <col min="1308" max="1311" width="7.5703125" style="1" bestFit="1" customWidth="1"/>
    <col min="1312" max="1312" width="9.140625" style="1"/>
    <col min="1313" max="1316" width="7.5703125" style="1" bestFit="1" customWidth="1"/>
    <col min="1317" max="1317" width="9.140625" style="1"/>
    <col min="1318" max="1321" width="7.5703125" style="1" bestFit="1" customWidth="1"/>
    <col min="1322" max="1322" width="9.140625" style="1"/>
    <col min="1323" max="1326" width="7.5703125" style="1" bestFit="1" customWidth="1"/>
    <col min="1327" max="1327" width="9.140625" style="1"/>
    <col min="1328" max="1331" width="7.5703125" style="1" bestFit="1" customWidth="1"/>
    <col min="1332" max="1332" width="9.140625" style="1"/>
    <col min="1333" max="1336" width="7.5703125" style="1" bestFit="1" customWidth="1"/>
    <col min="1337" max="1540" width="9.140625" style="1"/>
    <col min="1541" max="1541" width="43.5703125" style="1" customWidth="1"/>
    <col min="1542" max="1542" width="11.5703125" style="1" customWidth="1"/>
    <col min="1543" max="1543" width="11" style="1" bestFit="1" customWidth="1"/>
    <col min="1544" max="1544" width="9.140625" style="1"/>
    <col min="1545" max="1546" width="8.140625" style="1" bestFit="1" customWidth="1"/>
    <col min="1547" max="1547" width="11" style="1" bestFit="1" customWidth="1"/>
    <col min="1548" max="1549" width="9.140625" style="1"/>
    <col min="1550" max="1552" width="8.140625" style="1" bestFit="1" customWidth="1"/>
    <col min="1553" max="1554" width="9.140625" style="1"/>
    <col min="1555" max="1555" width="7.5703125" style="1" bestFit="1" customWidth="1"/>
    <col min="1556" max="1557" width="8.140625" style="1" bestFit="1" customWidth="1"/>
    <col min="1558" max="1558" width="9.140625" style="1"/>
    <col min="1559" max="1559" width="8.140625" style="1" bestFit="1" customWidth="1"/>
    <col min="1560" max="1562" width="7.5703125" style="1" bestFit="1" customWidth="1"/>
    <col min="1563" max="1563" width="9.140625" style="1"/>
    <col min="1564" max="1567" width="7.5703125" style="1" bestFit="1" customWidth="1"/>
    <col min="1568" max="1568" width="9.140625" style="1"/>
    <col min="1569" max="1572" width="7.5703125" style="1" bestFit="1" customWidth="1"/>
    <col min="1573" max="1573" width="9.140625" style="1"/>
    <col min="1574" max="1577" width="7.5703125" style="1" bestFit="1" customWidth="1"/>
    <col min="1578" max="1578" width="9.140625" style="1"/>
    <col min="1579" max="1582" width="7.5703125" style="1" bestFit="1" customWidth="1"/>
    <col min="1583" max="1583" width="9.140625" style="1"/>
    <col min="1584" max="1587" width="7.5703125" style="1" bestFit="1" customWidth="1"/>
    <col min="1588" max="1588" width="9.140625" style="1"/>
    <col min="1589" max="1592" width="7.5703125" style="1" bestFit="1" customWidth="1"/>
    <col min="1593" max="1796" width="9.140625" style="1"/>
    <col min="1797" max="1797" width="43.5703125" style="1" customWidth="1"/>
    <col min="1798" max="1798" width="11.5703125" style="1" customWidth="1"/>
    <col min="1799" max="1799" width="11" style="1" bestFit="1" customWidth="1"/>
    <col min="1800" max="1800" width="9.140625" style="1"/>
    <col min="1801" max="1802" width="8.140625" style="1" bestFit="1" customWidth="1"/>
    <col min="1803" max="1803" width="11" style="1" bestFit="1" customWidth="1"/>
    <col min="1804" max="1805" width="9.140625" style="1"/>
    <col min="1806" max="1808" width="8.140625" style="1" bestFit="1" customWidth="1"/>
    <col min="1809" max="1810" width="9.140625" style="1"/>
    <col min="1811" max="1811" width="7.5703125" style="1" bestFit="1" customWidth="1"/>
    <col min="1812" max="1813" width="8.140625" style="1" bestFit="1" customWidth="1"/>
    <col min="1814" max="1814" width="9.140625" style="1"/>
    <col min="1815" max="1815" width="8.140625" style="1" bestFit="1" customWidth="1"/>
    <col min="1816" max="1818" width="7.5703125" style="1" bestFit="1" customWidth="1"/>
    <col min="1819" max="1819" width="9.140625" style="1"/>
    <col min="1820" max="1823" width="7.5703125" style="1" bestFit="1" customWidth="1"/>
    <col min="1824" max="1824" width="9.140625" style="1"/>
    <col min="1825" max="1828" width="7.5703125" style="1" bestFit="1" customWidth="1"/>
    <col min="1829" max="1829" width="9.140625" style="1"/>
    <col min="1830" max="1833" width="7.5703125" style="1" bestFit="1" customWidth="1"/>
    <col min="1834" max="1834" width="9.140625" style="1"/>
    <col min="1835" max="1838" width="7.5703125" style="1" bestFit="1" customWidth="1"/>
    <col min="1839" max="1839" width="9.140625" style="1"/>
    <col min="1840" max="1843" width="7.5703125" style="1" bestFit="1" customWidth="1"/>
    <col min="1844" max="1844" width="9.140625" style="1"/>
    <col min="1845" max="1848" width="7.5703125" style="1" bestFit="1" customWidth="1"/>
    <col min="1849" max="2052" width="9.140625" style="1"/>
    <col min="2053" max="2053" width="43.5703125" style="1" customWidth="1"/>
    <col min="2054" max="2054" width="11.5703125" style="1" customWidth="1"/>
    <col min="2055" max="2055" width="11" style="1" bestFit="1" customWidth="1"/>
    <col min="2056" max="2056" width="9.140625" style="1"/>
    <col min="2057" max="2058" width="8.140625" style="1" bestFit="1" customWidth="1"/>
    <col min="2059" max="2059" width="11" style="1" bestFit="1" customWidth="1"/>
    <col min="2060" max="2061" width="9.140625" style="1"/>
    <col min="2062" max="2064" width="8.140625" style="1" bestFit="1" customWidth="1"/>
    <col min="2065" max="2066" width="9.140625" style="1"/>
    <col min="2067" max="2067" width="7.5703125" style="1" bestFit="1" customWidth="1"/>
    <col min="2068" max="2069" width="8.140625" style="1" bestFit="1" customWidth="1"/>
    <col min="2070" max="2070" width="9.140625" style="1"/>
    <col min="2071" max="2071" width="8.140625" style="1" bestFit="1" customWidth="1"/>
    <col min="2072" max="2074" width="7.5703125" style="1" bestFit="1" customWidth="1"/>
    <col min="2075" max="2075" width="9.140625" style="1"/>
    <col min="2076" max="2079" width="7.5703125" style="1" bestFit="1" customWidth="1"/>
    <col min="2080" max="2080" width="9.140625" style="1"/>
    <col min="2081" max="2084" width="7.5703125" style="1" bestFit="1" customWidth="1"/>
    <col min="2085" max="2085" width="9.140625" style="1"/>
    <col min="2086" max="2089" width="7.5703125" style="1" bestFit="1" customWidth="1"/>
    <col min="2090" max="2090" width="9.140625" style="1"/>
    <col min="2091" max="2094" width="7.5703125" style="1" bestFit="1" customWidth="1"/>
    <col min="2095" max="2095" width="9.140625" style="1"/>
    <col min="2096" max="2099" width="7.5703125" style="1" bestFit="1" customWidth="1"/>
    <col min="2100" max="2100" width="9.140625" style="1"/>
    <col min="2101" max="2104" width="7.5703125" style="1" bestFit="1" customWidth="1"/>
    <col min="2105" max="2308" width="9.140625" style="1"/>
    <col min="2309" max="2309" width="43.5703125" style="1" customWidth="1"/>
    <col min="2310" max="2310" width="11.5703125" style="1" customWidth="1"/>
    <col min="2311" max="2311" width="11" style="1" bestFit="1" customWidth="1"/>
    <col min="2312" max="2312" width="9.140625" style="1"/>
    <col min="2313" max="2314" width="8.140625" style="1" bestFit="1" customWidth="1"/>
    <col min="2315" max="2315" width="11" style="1" bestFit="1" customWidth="1"/>
    <col min="2316" max="2317" width="9.140625" style="1"/>
    <col min="2318" max="2320" width="8.140625" style="1" bestFit="1" customWidth="1"/>
    <col min="2321" max="2322" width="9.140625" style="1"/>
    <col min="2323" max="2323" width="7.5703125" style="1" bestFit="1" customWidth="1"/>
    <col min="2324" max="2325" width="8.140625" style="1" bestFit="1" customWidth="1"/>
    <col min="2326" max="2326" width="9.140625" style="1"/>
    <col min="2327" max="2327" width="8.140625" style="1" bestFit="1" customWidth="1"/>
    <col min="2328" max="2330" width="7.5703125" style="1" bestFit="1" customWidth="1"/>
    <col min="2331" max="2331" width="9.140625" style="1"/>
    <col min="2332" max="2335" width="7.5703125" style="1" bestFit="1" customWidth="1"/>
    <col min="2336" max="2336" width="9.140625" style="1"/>
    <col min="2337" max="2340" width="7.5703125" style="1" bestFit="1" customWidth="1"/>
    <col min="2341" max="2341" width="9.140625" style="1"/>
    <col min="2342" max="2345" width="7.5703125" style="1" bestFit="1" customWidth="1"/>
    <col min="2346" max="2346" width="9.140625" style="1"/>
    <col min="2347" max="2350" width="7.5703125" style="1" bestFit="1" customWidth="1"/>
    <col min="2351" max="2351" width="9.140625" style="1"/>
    <col min="2352" max="2355" width="7.5703125" style="1" bestFit="1" customWidth="1"/>
    <col min="2356" max="2356" width="9.140625" style="1"/>
    <col min="2357" max="2360" width="7.5703125" style="1" bestFit="1" customWidth="1"/>
    <col min="2361" max="2564" width="9.140625" style="1"/>
    <col min="2565" max="2565" width="43.5703125" style="1" customWidth="1"/>
    <col min="2566" max="2566" width="11.5703125" style="1" customWidth="1"/>
    <col min="2567" max="2567" width="11" style="1" bestFit="1" customWidth="1"/>
    <col min="2568" max="2568" width="9.140625" style="1"/>
    <col min="2569" max="2570" width="8.140625" style="1" bestFit="1" customWidth="1"/>
    <col min="2571" max="2571" width="11" style="1" bestFit="1" customWidth="1"/>
    <col min="2572" max="2573" width="9.140625" style="1"/>
    <col min="2574" max="2576" width="8.140625" style="1" bestFit="1" customWidth="1"/>
    <col min="2577" max="2578" width="9.140625" style="1"/>
    <col min="2579" max="2579" width="7.5703125" style="1" bestFit="1" customWidth="1"/>
    <col min="2580" max="2581" width="8.140625" style="1" bestFit="1" customWidth="1"/>
    <col min="2582" max="2582" width="9.140625" style="1"/>
    <col min="2583" max="2583" width="8.140625" style="1" bestFit="1" customWidth="1"/>
    <col min="2584" max="2586" width="7.5703125" style="1" bestFit="1" customWidth="1"/>
    <col min="2587" max="2587" width="9.140625" style="1"/>
    <col min="2588" max="2591" width="7.5703125" style="1" bestFit="1" customWidth="1"/>
    <col min="2592" max="2592" width="9.140625" style="1"/>
    <col min="2593" max="2596" width="7.5703125" style="1" bestFit="1" customWidth="1"/>
    <col min="2597" max="2597" width="9.140625" style="1"/>
    <col min="2598" max="2601" width="7.5703125" style="1" bestFit="1" customWidth="1"/>
    <col min="2602" max="2602" width="9.140625" style="1"/>
    <col min="2603" max="2606" width="7.5703125" style="1" bestFit="1" customWidth="1"/>
    <col min="2607" max="2607" width="9.140625" style="1"/>
    <col min="2608" max="2611" width="7.5703125" style="1" bestFit="1" customWidth="1"/>
    <col min="2612" max="2612" width="9.140625" style="1"/>
    <col min="2613" max="2616" width="7.5703125" style="1" bestFit="1" customWidth="1"/>
    <col min="2617" max="2820" width="9.140625" style="1"/>
    <col min="2821" max="2821" width="43.5703125" style="1" customWidth="1"/>
    <col min="2822" max="2822" width="11.5703125" style="1" customWidth="1"/>
    <col min="2823" max="2823" width="11" style="1" bestFit="1" customWidth="1"/>
    <col min="2824" max="2824" width="9.140625" style="1"/>
    <col min="2825" max="2826" width="8.140625" style="1" bestFit="1" customWidth="1"/>
    <col min="2827" max="2827" width="11" style="1" bestFit="1" customWidth="1"/>
    <col min="2828" max="2829" width="9.140625" style="1"/>
    <col min="2830" max="2832" width="8.140625" style="1" bestFit="1" customWidth="1"/>
    <col min="2833" max="2834" width="9.140625" style="1"/>
    <col min="2835" max="2835" width="7.5703125" style="1" bestFit="1" customWidth="1"/>
    <col min="2836" max="2837" width="8.140625" style="1" bestFit="1" customWidth="1"/>
    <col min="2838" max="2838" width="9.140625" style="1"/>
    <col min="2839" max="2839" width="8.140625" style="1" bestFit="1" customWidth="1"/>
    <col min="2840" max="2842" width="7.5703125" style="1" bestFit="1" customWidth="1"/>
    <col min="2843" max="2843" width="9.140625" style="1"/>
    <col min="2844" max="2847" width="7.5703125" style="1" bestFit="1" customWidth="1"/>
    <col min="2848" max="2848" width="9.140625" style="1"/>
    <col min="2849" max="2852" width="7.5703125" style="1" bestFit="1" customWidth="1"/>
    <col min="2853" max="2853" width="9.140625" style="1"/>
    <col min="2854" max="2857" width="7.5703125" style="1" bestFit="1" customWidth="1"/>
    <col min="2858" max="2858" width="9.140625" style="1"/>
    <col min="2859" max="2862" width="7.5703125" style="1" bestFit="1" customWidth="1"/>
    <col min="2863" max="2863" width="9.140625" style="1"/>
    <col min="2864" max="2867" width="7.5703125" style="1" bestFit="1" customWidth="1"/>
    <col min="2868" max="2868" width="9.140625" style="1"/>
    <col min="2869" max="2872" width="7.5703125" style="1" bestFit="1" customWidth="1"/>
    <col min="2873" max="3076" width="9.140625" style="1"/>
    <col min="3077" max="3077" width="43.5703125" style="1" customWidth="1"/>
    <col min="3078" max="3078" width="11.5703125" style="1" customWidth="1"/>
    <col min="3079" max="3079" width="11" style="1" bestFit="1" customWidth="1"/>
    <col min="3080" max="3080" width="9.140625" style="1"/>
    <col min="3081" max="3082" width="8.140625" style="1" bestFit="1" customWidth="1"/>
    <col min="3083" max="3083" width="11" style="1" bestFit="1" customWidth="1"/>
    <col min="3084" max="3085" width="9.140625" style="1"/>
    <col min="3086" max="3088" width="8.140625" style="1" bestFit="1" customWidth="1"/>
    <col min="3089" max="3090" width="9.140625" style="1"/>
    <col min="3091" max="3091" width="7.5703125" style="1" bestFit="1" customWidth="1"/>
    <col min="3092" max="3093" width="8.140625" style="1" bestFit="1" customWidth="1"/>
    <col min="3094" max="3094" width="9.140625" style="1"/>
    <col min="3095" max="3095" width="8.140625" style="1" bestFit="1" customWidth="1"/>
    <col min="3096" max="3098" width="7.5703125" style="1" bestFit="1" customWidth="1"/>
    <col min="3099" max="3099" width="9.140625" style="1"/>
    <col min="3100" max="3103" width="7.5703125" style="1" bestFit="1" customWidth="1"/>
    <col min="3104" max="3104" width="9.140625" style="1"/>
    <col min="3105" max="3108" width="7.5703125" style="1" bestFit="1" customWidth="1"/>
    <col min="3109" max="3109" width="9.140625" style="1"/>
    <col min="3110" max="3113" width="7.5703125" style="1" bestFit="1" customWidth="1"/>
    <col min="3114" max="3114" width="9.140625" style="1"/>
    <col min="3115" max="3118" width="7.5703125" style="1" bestFit="1" customWidth="1"/>
    <col min="3119" max="3119" width="9.140625" style="1"/>
    <col min="3120" max="3123" width="7.5703125" style="1" bestFit="1" customWidth="1"/>
    <col min="3124" max="3124" width="9.140625" style="1"/>
    <col min="3125" max="3128" width="7.5703125" style="1" bestFit="1" customWidth="1"/>
    <col min="3129" max="3332" width="9.140625" style="1"/>
    <col min="3333" max="3333" width="43.5703125" style="1" customWidth="1"/>
    <col min="3334" max="3334" width="11.5703125" style="1" customWidth="1"/>
    <col min="3335" max="3335" width="11" style="1" bestFit="1" customWidth="1"/>
    <col min="3336" max="3336" width="9.140625" style="1"/>
    <col min="3337" max="3338" width="8.140625" style="1" bestFit="1" customWidth="1"/>
    <col min="3339" max="3339" width="11" style="1" bestFit="1" customWidth="1"/>
    <col min="3340" max="3341" width="9.140625" style="1"/>
    <col min="3342" max="3344" width="8.140625" style="1" bestFit="1" customWidth="1"/>
    <col min="3345" max="3346" width="9.140625" style="1"/>
    <col min="3347" max="3347" width="7.5703125" style="1" bestFit="1" customWidth="1"/>
    <col min="3348" max="3349" width="8.140625" style="1" bestFit="1" customWidth="1"/>
    <col min="3350" max="3350" width="9.140625" style="1"/>
    <col min="3351" max="3351" width="8.140625" style="1" bestFit="1" customWidth="1"/>
    <col min="3352" max="3354" width="7.5703125" style="1" bestFit="1" customWidth="1"/>
    <col min="3355" max="3355" width="9.140625" style="1"/>
    <col min="3356" max="3359" width="7.5703125" style="1" bestFit="1" customWidth="1"/>
    <col min="3360" max="3360" width="9.140625" style="1"/>
    <col min="3361" max="3364" width="7.5703125" style="1" bestFit="1" customWidth="1"/>
    <col min="3365" max="3365" width="9.140625" style="1"/>
    <col min="3366" max="3369" width="7.5703125" style="1" bestFit="1" customWidth="1"/>
    <col min="3370" max="3370" width="9.140625" style="1"/>
    <col min="3371" max="3374" width="7.5703125" style="1" bestFit="1" customWidth="1"/>
    <col min="3375" max="3375" width="9.140625" style="1"/>
    <col min="3376" max="3379" width="7.5703125" style="1" bestFit="1" customWidth="1"/>
    <col min="3380" max="3380" width="9.140625" style="1"/>
    <col min="3381" max="3384" width="7.5703125" style="1" bestFit="1" customWidth="1"/>
    <col min="3385" max="3588" width="9.140625" style="1"/>
    <col min="3589" max="3589" width="43.5703125" style="1" customWidth="1"/>
    <col min="3590" max="3590" width="11.5703125" style="1" customWidth="1"/>
    <col min="3591" max="3591" width="11" style="1" bestFit="1" customWidth="1"/>
    <col min="3592" max="3592" width="9.140625" style="1"/>
    <col min="3593" max="3594" width="8.140625" style="1" bestFit="1" customWidth="1"/>
    <col min="3595" max="3595" width="11" style="1" bestFit="1" customWidth="1"/>
    <col min="3596" max="3597" width="9.140625" style="1"/>
    <col min="3598" max="3600" width="8.140625" style="1" bestFit="1" customWidth="1"/>
    <col min="3601" max="3602" width="9.140625" style="1"/>
    <col min="3603" max="3603" width="7.5703125" style="1" bestFit="1" customWidth="1"/>
    <col min="3604" max="3605" width="8.140625" style="1" bestFit="1" customWidth="1"/>
    <col min="3606" max="3606" width="9.140625" style="1"/>
    <col min="3607" max="3607" width="8.140625" style="1" bestFit="1" customWidth="1"/>
    <col min="3608" max="3610" width="7.5703125" style="1" bestFit="1" customWidth="1"/>
    <col min="3611" max="3611" width="9.140625" style="1"/>
    <col min="3612" max="3615" width="7.5703125" style="1" bestFit="1" customWidth="1"/>
    <col min="3616" max="3616" width="9.140625" style="1"/>
    <col min="3617" max="3620" width="7.5703125" style="1" bestFit="1" customWidth="1"/>
    <col min="3621" max="3621" width="9.140625" style="1"/>
    <col min="3622" max="3625" width="7.5703125" style="1" bestFit="1" customWidth="1"/>
    <col min="3626" max="3626" width="9.140625" style="1"/>
    <col min="3627" max="3630" width="7.5703125" style="1" bestFit="1" customWidth="1"/>
    <col min="3631" max="3631" width="9.140625" style="1"/>
    <col min="3632" max="3635" width="7.5703125" style="1" bestFit="1" customWidth="1"/>
    <col min="3636" max="3636" width="9.140625" style="1"/>
    <col min="3637" max="3640" width="7.5703125" style="1" bestFit="1" customWidth="1"/>
    <col min="3641" max="3844" width="9.140625" style="1"/>
    <col min="3845" max="3845" width="43.5703125" style="1" customWidth="1"/>
    <col min="3846" max="3846" width="11.5703125" style="1" customWidth="1"/>
    <col min="3847" max="3847" width="11" style="1" bestFit="1" customWidth="1"/>
    <col min="3848" max="3848" width="9.140625" style="1"/>
    <col min="3849" max="3850" width="8.140625" style="1" bestFit="1" customWidth="1"/>
    <col min="3851" max="3851" width="11" style="1" bestFit="1" customWidth="1"/>
    <col min="3852" max="3853" width="9.140625" style="1"/>
    <col min="3854" max="3856" width="8.140625" style="1" bestFit="1" customWidth="1"/>
    <col min="3857" max="3858" width="9.140625" style="1"/>
    <col min="3859" max="3859" width="7.5703125" style="1" bestFit="1" customWidth="1"/>
    <col min="3860" max="3861" width="8.140625" style="1" bestFit="1" customWidth="1"/>
    <col min="3862" max="3862" width="9.140625" style="1"/>
    <col min="3863" max="3863" width="8.140625" style="1" bestFit="1" customWidth="1"/>
    <col min="3864" max="3866" width="7.5703125" style="1" bestFit="1" customWidth="1"/>
    <col min="3867" max="3867" width="9.140625" style="1"/>
    <col min="3868" max="3871" width="7.5703125" style="1" bestFit="1" customWidth="1"/>
    <col min="3872" max="3872" width="9.140625" style="1"/>
    <col min="3873" max="3876" width="7.5703125" style="1" bestFit="1" customWidth="1"/>
    <col min="3877" max="3877" width="9.140625" style="1"/>
    <col min="3878" max="3881" width="7.5703125" style="1" bestFit="1" customWidth="1"/>
    <col min="3882" max="3882" width="9.140625" style="1"/>
    <col min="3883" max="3886" width="7.5703125" style="1" bestFit="1" customWidth="1"/>
    <col min="3887" max="3887" width="9.140625" style="1"/>
    <col min="3888" max="3891" width="7.5703125" style="1" bestFit="1" customWidth="1"/>
    <col min="3892" max="3892" width="9.140625" style="1"/>
    <col min="3893" max="3896" width="7.5703125" style="1" bestFit="1" customWidth="1"/>
    <col min="3897" max="4100" width="9.140625" style="1"/>
    <col min="4101" max="4101" width="43.5703125" style="1" customWidth="1"/>
    <col min="4102" max="4102" width="11.5703125" style="1" customWidth="1"/>
    <col min="4103" max="4103" width="11" style="1" bestFit="1" customWidth="1"/>
    <col min="4104" max="4104" width="9.140625" style="1"/>
    <col min="4105" max="4106" width="8.140625" style="1" bestFit="1" customWidth="1"/>
    <col min="4107" max="4107" width="11" style="1" bestFit="1" customWidth="1"/>
    <col min="4108" max="4109" width="9.140625" style="1"/>
    <col min="4110" max="4112" width="8.140625" style="1" bestFit="1" customWidth="1"/>
    <col min="4113" max="4114" width="9.140625" style="1"/>
    <col min="4115" max="4115" width="7.5703125" style="1" bestFit="1" customWidth="1"/>
    <col min="4116" max="4117" width="8.140625" style="1" bestFit="1" customWidth="1"/>
    <col min="4118" max="4118" width="9.140625" style="1"/>
    <col min="4119" max="4119" width="8.140625" style="1" bestFit="1" customWidth="1"/>
    <col min="4120" max="4122" width="7.5703125" style="1" bestFit="1" customWidth="1"/>
    <col min="4123" max="4123" width="9.140625" style="1"/>
    <col min="4124" max="4127" width="7.5703125" style="1" bestFit="1" customWidth="1"/>
    <col min="4128" max="4128" width="9.140625" style="1"/>
    <col min="4129" max="4132" width="7.5703125" style="1" bestFit="1" customWidth="1"/>
    <col min="4133" max="4133" width="9.140625" style="1"/>
    <col min="4134" max="4137" width="7.5703125" style="1" bestFit="1" customWidth="1"/>
    <col min="4138" max="4138" width="9.140625" style="1"/>
    <col min="4139" max="4142" width="7.5703125" style="1" bestFit="1" customWidth="1"/>
    <col min="4143" max="4143" width="9.140625" style="1"/>
    <col min="4144" max="4147" width="7.5703125" style="1" bestFit="1" customWidth="1"/>
    <col min="4148" max="4148" width="9.140625" style="1"/>
    <col min="4149" max="4152" width="7.5703125" style="1" bestFit="1" customWidth="1"/>
    <col min="4153" max="4356" width="9.140625" style="1"/>
    <col min="4357" max="4357" width="43.5703125" style="1" customWidth="1"/>
    <col min="4358" max="4358" width="11.5703125" style="1" customWidth="1"/>
    <col min="4359" max="4359" width="11" style="1" bestFit="1" customWidth="1"/>
    <col min="4360" max="4360" width="9.140625" style="1"/>
    <col min="4361" max="4362" width="8.140625" style="1" bestFit="1" customWidth="1"/>
    <col min="4363" max="4363" width="11" style="1" bestFit="1" customWidth="1"/>
    <col min="4364" max="4365" width="9.140625" style="1"/>
    <col min="4366" max="4368" width="8.140625" style="1" bestFit="1" customWidth="1"/>
    <col min="4369" max="4370" width="9.140625" style="1"/>
    <col min="4371" max="4371" width="7.5703125" style="1" bestFit="1" customWidth="1"/>
    <col min="4372" max="4373" width="8.140625" style="1" bestFit="1" customWidth="1"/>
    <col min="4374" max="4374" width="9.140625" style="1"/>
    <col min="4375" max="4375" width="8.140625" style="1" bestFit="1" customWidth="1"/>
    <col min="4376" max="4378" width="7.5703125" style="1" bestFit="1" customWidth="1"/>
    <col min="4379" max="4379" width="9.140625" style="1"/>
    <col min="4380" max="4383" width="7.5703125" style="1" bestFit="1" customWidth="1"/>
    <col min="4384" max="4384" width="9.140625" style="1"/>
    <col min="4385" max="4388" width="7.5703125" style="1" bestFit="1" customWidth="1"/>
    <col min="4389" max="4389" width="9.140625" style="1"/>
    <col min="4390" max="4393" width="7.5703125" style="1" bestFit="1" customWidth="1"/>
    <col min="4394" max="4394" width="9.140625" style="1"/>
    <col min="4395" max="4398" width="7.5703125" style="1" bestFit="1" customWidth="1"/>
    <col min="4399" max="4399" width="9.140625" style="1"/>
    <col min="4400" max="4403" width="7.5703125" style="1" bestFit="1" customWidth="1"/>
    <col min="4404" max="4404" width="9.140625" style="1"/>
    <col min="4405" max="4408" width="7.5703125" style="1" bestFit="1" customWidth="1"/>
    <col min="4409" max="4612" width="9.140625" style="1"/>
    <col min="4613" max="4613" width="43.5703125" style="1" customWidth="1"/>
    <col min="4614" max="4614" width="11.5703125" style="1" customWidth="1"/>
    <col min="4615" max="4615" width="11" style="1" bestFit="1" customWidth="1"/>
    <col min="4616" max="4616" width="9.140625" style="1"/>
    <col min="4617" max="4618" width="8.140625" style="1" bestFit="1" customWidth="1"/>
    <col min="4619" max="4619" width="11" style="1" bestFit="1" customWidth="1"/>
    <col min="4620" max="4621" width="9.140625" style="1"/>
    <col min="4622" max="4624" width="8.140625" style="1" bestFit="1" customWidth="1"/>
    <col min="4625" max="4626" width="9.140625" style="1"/>
    <col min="4627" max="4627" width="7.5703125" style="1" bestFit="1" customWidth="1"/>
    <col min="4628" max="4629" width="8.140625" style="1" bestFit="1" customWidth="1"/>
    <col min="4630" max="4630" width="9.140625" style="1"/>
    <col min="4631" max="4631" width="8.140625" style="1" bestFit="1" customWidth="1"/>
    <col min="4632" max="4634" width="7.5703125" style="1" bestFit="1" customWidth="1"/>
    <col min="4635" max="4635" width="9.140625" style="1"/>
    <col min="4636" max="4639" width="7.5703125" style="1" bestFit="1" customWidth="1"/>
    <col min="4640" max="4640" width="9.140625" style="1"/>
    <col min="4641" max="4644" width="7.5703125" style="1" bestFit="1" customWidth="1"/>
    <col min="4645" max="4645" width="9.140625" style="1"/>
    <col min="4646" max="4649" width="7.5703125" style="1" bestFit="1" customWidth="1"/>
    <col min="4650" max="4650" width="9.140625" style="1"/>
    <col min="4651" max="4654" width="7.5703125" style="1" bestFit="1" customWidth="1"/>
    <col min="4655" max="4655" width="9.140625" style="1"/>
    <col min="4656" max="4659" width="7.5703125" style="1" bestFit="1" customWidth="1"/>
    <col min="4660" max="4660" width="9.140625" style="1"/>
    <col min="4661" max="4664" width="7.5703125" style="1" bestFit="1" customWidth="1"/>
    <col min="4665" max="4868" width="9.140625" style="1"/>
    <col min="4869" max="4869" width="43.5703125" style="1" customWidth="1"/>
    <col min="4870" max="4870" width="11.5703125" style="1" customWidth="1"/>
    <col min="4871" max="4871" width="11" style="1" bestFit="1" customWidth="1"/>
    <col min="4872" max="4872" width="9.140625" style="1"/>
    <col min="4873" max="4874" width="8.140625" style="1" bestFit="1" customWidth="1"/>
    <col min="4875" max="4875" width="11" style="1" bestFit="1" customWidth="1"/>
    <col min="4876" max="4877" width="9.140625" style="1"/>
    <col min="4878" max="4880" width="8.140625" style="1" bestFit="1" customWidth="1"/>
    <col min="4881" max="4882" width="9.140625" style="1"/>
    <col min="4883" max="4883" width="7.5703125" style="1" bestFit="1" customWidth="1"/>
    <col min="4884" max="4885" width="8.140625" style="1" bestFit="1" customWidth="1"/>
    <col min="4886" max="4886" width="9.140625" style="1"/>
    <col min="4887" max="4887" width="8.140625" style="1" bestFit="1" customWidth="1"/>
    <col min="4888" max="4890" width="7.5703125" style="1" bestFit="1" customWidth="1"/>
    <col min="4891" max="4891" width="9.140625" style="1"/>
    <col min="4892" max="4895" width="7.5703125" style="1" bestFit="1" customWidth="1"/>
    <col min="4896" max="4896" width="9.140625" style="1"/>
    <col min="4897" max="4900" width="7.5703125" style="1" bestFit="1" customWidth="1"/>
    <col min="4901" max="4901" width="9.140625" style="1"/>
    <col min="4902" max="4905" width="7.5703125" style="1" bestFit="1" customWidth="1"/>
    <col min="4906" max="4906" width="9.140625" style="1"/>
    <col min="4907" max="4910" width="7.5703125" style="1" bestFit="1" customWidth="1"/>
    <col min="4911" max="4911" width="9.140625" style="1"/>
    <col min="4912" max="4915" width="7.5703125" style="1" bestFit="1" customWidth="1"/>
    <col min="4916" max="4916" width="9.140625" style="1"/>
    <col min="4917" max="4920" width="7.5703125" style="1" bestFit="1" customWidth="1"/>
    <col min="4921" max="5124" width="9.140625" style="1"/>
    <col min="5125" max="5125" width="43.5703125" style="1" customWidth="1"/>
    <col min="5126" max="5126" width="11.5703125" style="1" customWidth="1"/>
    <col min="5127" max="5127" width="11" style="1" bestFit="1" customWidth="1"/>
    <col min="5128" max="5128" width="9.140625" style="1"/>
    <col min="5129" max="5130" width="8.140625" style="1" bestFit="1" customWidth="1"/>
    <col min="5131" max="5131" width="11" style="1" bestFit="1" customWidth="1"/>
    <col min="5132" max="5133" width="9.140625" style="1"/>
    <col min="5134" max="5136" width="8.140625" style="1" bestFit="1" customWidth="1"/>
    <col min="5137" max="5138" width="9.140625" style="1"/>
    <col min="5139" max="5139" width="7.5703125" style="1" bestFit="1" customWidth="1"/>
    <col min="5140" max="5141" width="8.140625" style="1" bestFit="1" customWidth="1"/>
    <col min="5142" max="5142" width="9.140625" style="1"/>
    <col min="5143" max="5143" width="8.140625" style="1" bestFit="1" customWidth="1"/>
    <col min="5144" max="5146" width="7.5703125" style="1" bestFit="1" customWidth="1"/>
    <col min="5147" max="5147" width="9.140625" style="1"/>
    <col min="5148" max="5151" width="7.5703125" style="1" bestFit="1" customWidth="1"/>
    <col min="5152" max="5152" width="9.140625" style="1"/>
    <col min="5153" max="5156" width="7.5703125" style="1" bestFit="1" customWidth="1"/>
    <col min="5157" max="5157" width="9.140625" style="1"/>
    <col min="5158" max="5161" width="7.5703125" style="1" bestFit="1" customWidth="1"/>
    <col min="5162" max="5162" width="9.140625" style="1"/>
    <col min="5163" max="5166" width="7.5703125" style="1" bestFit="1" customWidth="1"/>
    <col min="5167" max="5167" width="9.140625" style="1"/>
    <col min="5168" max="5171" width="7.5703125" style="1" bestFit="1" customWidth="1"/>
    <col min="5172" max="5172" width="9.140625" style="1"/>
    <col min="5173" max="5176" width="7.5703125" style="1" bestFit="1" customWidth="1"/>
    <col min="5177" max="5380" width="9.140625" style="1"/>
    <col min="5381" max="5381" width="43.5703125" style="1" customWidth="1"/>
    <col min="5382" max="5382" width="11.5703125" style="1" customWidth="1"/>
    <col min="5383" max="5383" width="11" style="1" bestFit="1" customWidth="1"/>
    <col min="5384" max="5384" width="9.140625" style="1"/>
    <col min="5385" max="5386" width="8.140625" style="1" bestFit="1" customWidth="1"/>
    <col min="5387" max="5387" width="11" style="1" bestFit="1" customWidth="1"/>
    <col min="5388" max="5389" width="9.140625" style="1"/>
    <col min="5390" max="5392" width="8.140625" style="1" bestFit="1" customWidth="1"/>
    <col min="5393" max="5394" width="9.140625" style="1"/>
    <col min="5395" max="5395" width="7.5703125" style="1" bestFit="1" customWidth="1"/>
    <col min="5396" max="5397" width="8.140625" style="1" bestFit="1" customWidth="1"/>
    <col min="5398" max="5398" width="9.140625" style="1"/>
    <col min="5399" max="5399" width="8.140625" style="1" bestFit="1" customWidth="1"/>
    <col min="5400" max="5402" width="7.5703125" style="1" bestFit="1" customWidth="1"/>
    <col min="5403" max="5403" width="9.140625" style="1"/>
    <col min="5404" max="5407" width="7.5703125" style="1" bestFit="1" customWidth="1"/>
    <col min="5408" max="5408" width="9.140625" style="1"/>
    <col min="5409" max="5412" width="7.5703125" style="1" bestFit="1" customWidth="1"/>
    <col min="5413" max="5413" width="9.140625" style="1"/>
    <col min="5414" max="5417" width="7.5703125" style="1" bestFit="1" customWidth="1"/>
    <col min="5418" max="5418" width="9.140625" style="1"/>
    <col min="5419" max="5422" width="7.5703125" style="1" bestFit="1" customWidth="1"/>
    <col min="5423" max="5423" width="9.140625" style="1"/>
    <col min="5424" max="5427" width="7.5703125" style="1" bestFit="1" customWidth="1"/>
    <col min="5428" max="5428" width="9.140625" style="1"/>
    <col min="5429" max="5432" width="7.5703125" style="1" bestFit="1" customWidth="1"/>
    <col min="5433" max="5636" width="9.140625" style="1"/>
    <col min="5637" max="5637" width="43.5703125" style="1" customWidth="1"/>
    <col min="5638" max="5638" width="11.5703125" style="1" customWidth="1"/>
    <col min="5639" max="5639" width="11" style="1" bestFit="1" customWidth="1"/>
    <col min="5640" max="5640" width="9.140625" style="1"/>
    <col min="5641" max="5642" width="8.140625" style="1" bestFit="1" customWidth="1"/>
    <col min="5643" max="5643" width="11" style="1" bestFit="1" customWidth="1"/>
    <col min="5644" max="5645" width="9.140625" style="1"/>
    <col min="5646" max="5648" width="8.140625" style="1" bestFit="1" customWidth="1"/>
    <col min="5649" max="5650" width="9.140625" style="1"/>
    <col min="5651" max="5651" width="7.5703125" style="1" bestFit="1" customWidth="1"/>
    <col min="5652" max="5653" width="8.140625" style="1" bestFit="1" customWidth="1"/>
    <col min="5654" max="5654" width="9.140625" style="1"/>
    <col min="5655" max="5655" width="8.140625" style="1" bestFit="1" customWidth="1"/>
    <col min="5656" max="5658" width="7.5703125" style="1" bestFit="1" customWidth="1"/>
    <col min="5659" max="5659" width="9.140625" style="1"/>
    <col min="5660" max="5663" width="7.5703125" style="1" bestFit="1" customWidth="1"/>
    <col min="5664" max="5664" width="9.140625" style="1"/>
    <col min="5665" max="5668" width="7.5703125" style="1" bestFit="1" customWidth="1"/>
    <col min="5669" max="5669" width="9.140625" style="1"/>
    <col min="5670" max="5673" width="7.5703125" style="1" bestFit="1" customWidth="1"/>
    <col min="5674" max="5674" width="9.140625" style="1"/>
    <col min="5675" max="5678" width="7.5703125" style="1" bestFit="1" customWidth="1"/>
    <col min="5679" max="5679" width="9.140625" style="1"/>
    <col min="5680" max="5683" width="7.5703125" style="1" bestFit="1" customWidth="1"/>
    <col min="5684" max="5684" width="9.140625" style="1"/>
    <col min="5685" max="5688" width="7.5703125" style="1" bestFit="1" customWidth="1"/>
    <col min="5689" max="5892" width="9.140625" style="1"/>
    <col min="5893" max="5893" width="43.5703125" style="1" customWidth="1"/>
    <col min="5894" max="5894" width="11.5703125" style="1" customWidth="1"/>
    <col min="5895" max="5895" width="11" style="1" bestFit="1" customWidth="1"/>
    <col min="5896" max="5896" width="9.140625" style="1"/>
    <col min="5897" max="5898" width="8.140625" style="1" bestFit="1" customWidth="1"/>
    <col min="5899" max="5899" width="11" style="1" bestFit="1" customWidth="1"/>
    <col min="5900" max="5901" width="9.140625" style="1"/>
    <col min="5902" max="5904" width="8.140625" style="1" bestFit="1" customWidth="1"/>
    <col min="5905" max="5906" width="9.140625" style="1"/>
    <col min="5907" max="5907" width="7.5703125" style="1" bestFit="1" customWidth="1"/>
    <col min="5908" max="5909" width="8.140625" style="1" bestFit="1" customWidth="1"/>
    <col min="5910" max="5910" width="9.140625" style="1"/>
    <col min="5911" max="5911" width="8.140625" style="1" bestFit="1" customWidth="1"/>
    <col min="5912" max="5914" width="7.5703125" style="1" bestFit="1" customWidth="1"/>
    <col min="5915" max="5915" width="9.140625" style="1"/>
    <col min="5916" max="5919" width="7.5703125" style="1" bestFit="1" customWidth="1"/>
    <col min="5920" max="5920" width="9.140625" style="1"/>
    <col min="5921" max="5924" width="7.5703125" style="1" bestFit="1" customWidth="1"/>
    <col min="5925" max="5925" width="9.140625" style="1"/>
    <col min="5926" max="5929" width="7.5703125" style="1" bestFit="1" customWidth="1"/>
    <col min="5930" max="5930" width="9.140625" style="1"/>
    <col min="5931" max="5934" width="7.5703125" style="1" bestFit="1" customWidth="1"/>
    <col min="5935" max="5935" width="9.140625" style="1"/>
    <col min="5936" max="5939" width="7.5703125" style="1" bestFit="1" customWidth="1"/>
    <col min="5940" max="5940" width="9.140625" style="1"/>
    <col min="5941" max="5944" width="7.5703125" style="1" bestFit="1" customWidth="1"/>
    <col min="5945" max="6148" width="9.140625" style="1"/>
    <col min="6149" max="6149" width="43.5703125" style="1" customWidth="1"/>
    <col min="6150" max="6150" width="11.5703125" style="1" customWidth="1"/>
    <col min="6151" max="6151" width="11" style="1" bestFit="1" customWidth="1"/>
    <col min="6152" max="6152" width="9.140625" style="1"/>
    <col min="6153" max="6154" width="8.140625" style="1" bestFit="1" customWidth="1"/>
    <col min="6155" max="6155" width="11" style="1" bestFit="1" customWidth="1"/>
    <col min="6156" max="6157" width="9.140625" style="1"/>
    <col min="6158" max="6160" width="8.140625" style="1" bestFit="1" customWidth="1"/>
    <col min="6161" max="6162" width="9.140625" style="1"/>
    <col min="6163" max="6163" width="7.5703125" style="1" bestFit="1" customWidth="1"/>
    <col min="6164" max="6165" width="8.140625" style="1" bestFit="1" customWidth="1"/>
    <col min="6166" max="6166" width="9.140625" style="1"/>
    <col min="6167" max="6167" width="8.140625" style="1" bestFit="1" customWidth="1"/>
    <col min="6168" max="6170" width="7.5703125" style="1" bestFit="1" customWidth="1"/>
    <col min="6171" max="6171" width="9.140625" style="1"/>
    <col min="6172" max="6175" width="7.5703125" style="1" bestFit="1" customWidth="1"/>
    <col min="6176" max="6176" width="9.140625" style="1"/>
    <col min="6177" max="6180" width="7.5703125" style="1" bestFit="1" customWidth="1"/>
    <col min="6181" max="6181" width="9.140625" style="1"/>
    <col min="6182" max="6185" width="7.5703125" style="1" bestFit="1" customWidth="1"/>
    <col min="6186" max="6186" width="9.140625" style="1"/>
    <col min="6187" max="6190" width="7.5703125" style="1" bestFit="1" customWidth="1"/>
    <col min="6191" max="6191" width="9.140625" style="1"/>
    <col min="6192" max="6195" width="7.5703125" style="1" bestFit="1" customWidth="1"/>
    <col min="6196" max="6196" width="9.140625" style="1"/>
    <col min="6197" max="6200" width="7.5703125" style="1" bestFit="1" customWidth="1"/>
    <col min="6201" max="6404" width="9.140625" style="1"/>
    <col min="6405" max="6405" width="43.5703125" style="1" customWidth="1"/>
    <col min="6406" max="6406" width="11.5703125" style="1" customWidth="1"/>
    <col min="6407" max="6407" width="11" style="1" bestFit="1" customWidth="1"/>
    <col min="6408" max="6408" width="9.140625" style="1"/>
    <col min="6409" max="6410" width="8.140625" style="1" bestFit="1" customWidth="1"/>
    <col min="6411" max="6411" width="11" style="1" bestFit="1" customWidth="1"/>
    <col min="6412" max="6413" width="9.140625" style="1"/>
    <col min="6414" max="6416" width="8.140625" style="1" bestFit="1" customWidth="1"/>
    <col min="6417" max="6418" width="9.140625" style="1"/>
    <col min="6419" max="6419" width="7.5703125" style="1" bestFit="1" customWidth="1"/>
    <col min="6420" max="6421" width="8.140625" style="1" bestFit="1" customWidth="1"/>
    <col min="6422" max="6422" width="9.140625" style="1"/>
    <col min="6423" max="6423" width="8.140625" style="1" bestFit="1" customWidth="1"/>
    <col min="6424" max="6426" width="7.5703125" style="1" bestFit="1" customWidth="1"/>
    <col min="6427" max="6427" width="9.140625" style="1"/>
    <col min="6428" max="6431" width="7.5703125" style="1" bestFit="1" customWidth="1"/>
    <col min="6432" max="6432" width="9.140625" style="1"/>
    <col min="6433" max="6436" width="7.5703125" style="1" bestFit="1" customWidth="1"/>
    <col min="6437" max="6437" width="9.140625" style="1"/>
    <col min="6438" max="6441" width="7.5703125" style="1" bestFit="1" customWidth="1"/>
    <col min="6442" max="6442" width="9.140625" style="1"/>
    <col min="6443" max="6446" width="7.5703125" style="1" bestFit="1" customWidth="1"/>
    <col min="6447" max="6447" width="9.140625" style="1"/>
    <col min="6448" max="6451" width="7.5703125" style="1" bestFit="1" customWidth="1"/>
    <col min="6452" max="6452" width="9.140625" style="1"/>
    <col min="6453" max="6456" width="7.5703125" style="1" bestFit="1" customWidth="1"/>
    <col min="6457" max="6660" width="9.140625" style="1"/>
    <col min="6661" max="6661" width="43.5703125" style="1" customWidth="1"/>
    <col min="6662" max="6662" width="11.5703125" style="1" customWidth="1"/>
    <col min="6663" max="6663" width="11" style="1" bestFit="1" customWidth="1"/>
    <col min="6664" max="6664" width="9.140625" style="1"/>
    <col min="6665" max="6666" width="8.140625" style="1" bestFit="1" customWidth="1"/>
    <col min="6667" max="6667" width="11" style="1" bestFit="1" customWidth="1"/>
    <col min="6668" max="6669" width="9.140625" style="1"/>
    <col min="6670" max="6672" width="8.140625" style="1" bestFit="1" customWidth="1"/>
    <col min="6673" max="6674" width="9.140625" style="1"/>
    <col min="6675" max="6675" width="7.5703125" style="1" bestFit="1" customWidth="1"/>
    <col min="6676" max="6677" width="8.140625" style="1" bestFit="1" customWidth="1"/>
    <col min="6678" max="6678" width="9.140625" style="1"/>
    <col min="6679" max="6679" width="8.140625" style="1" bestFit="1" customWidth="1"/>
    <col min="6680" max="6682" width="7.5703125" style="1" bestFit="1" customWidth="1"/>
    <col min="6683" max="6683" width="9.140625" style="1"/>
    <col min="6684" max="6687" width="7.5703125" style="1" bestFit="1" customWidth="1"/>
    <col min="6688" max="6688" width="9.140625" style="1"/>
    <col min="6689" max="6692" width="7.5703125" style="1" bestFit="1" customWidth="1"/>
    <col min="6693" max="6693" width="9.140625" style="1"/>
    <col min="6694" max="6697" width="7.5703125" style="1" bestFit="1" customWidth="1"/>
    <col min="6698" max="6698" width="9.140625" style="1"/>
    <col min="6699" max="6702" width="7.5703125" style="1" bestFit="1" customWidth="1"/>
    <col min="6703" max="6703" width="9.140625" style="1"/>
    <col min="6704" max="6707" width="7.5703125" style="1" bestFit="1" customWidth="1"/>
    <col min="6708" max="6708" width="9.140625" style="1"/>
    <col min="6709" max="6712" width="7.5703125" style="1" bestFit="1" customWidth="1"/>
    <col min="6713" max="6916" width="9.140625" style="1"/>
    <col min="6917" max="6917" width="43.5703125" style="1" customWidth="1"/>
    <col min="6918" max="6918" width="11.5703125" style="1" customWidth="1"/>
    <col min="6919" max="6919" width="11" style="1" bestFit="1" customWidth="1"/>
    <col min="6920" max="6920" width="9.140625" style="1"/>
    <col min="6921" max="6922" width="8.140625" style="1" bestFit="1" customWidth="1"/>
    <col min="6923" max="6923" width="11" style="1" bestFit="1" customWidth="1"/>
    <col min="6924" max="6925" width="9.140625" style="1"/>
    <col min="6926" max="6928" width="8.140625" style="1" bestFit="1" customWidth="1"/>
    <col min="6929" max="6930" width="9.140625" style="1"/>
    <col min="6931" max="6931" width="7.5703125" style="1" bestFit="1" customWidth="1"/>
    <col min="6932" max="6933" width="8.140625" style="1" bestFit="1" customWidth="1"/>
    <col min="6934" max="6934" width="9.140625" style="1"/>
    <col min="6935" max="6935" width="8.140625" style="1" bestFit="1" customWidth="1"/>
    <col min="6936" max="6938" width="7.5703125" style="1" bestFit="1" customWidth="1"/>
    <col min="6939" max="6939" width="9.140625" style="1"/>
    <col min="6940" max="6943" width="7.5703125" style="1" bestFit="1" customWidth="1"/>
    <col min="6944" max="6944" width="9.140625" style="1"/>
    <col min="6945" max="6948" width="7.5703125" style="1" bestFit="1" customWidth="1"/>
    <col min="6949" max="6949" width="9.140625" style="1"/>
    <col min="6950" max="6953" width="7.5703125" style="1" bestFit="1" customWidth="1"/>
    <col min="6954" max="6954" width="9.140625" style="1"/>
    <col min="6955" max="6958" width="7.5703125" style="1" bestFit="1" customWidth="1"/>
    <col min="6959" max="6959" width="9.140625" style="1"/>
    <col min="6960" max="6963" width="7.5703125" style="1" bestFit="1" customWidth="1"/>
    <col min="6964" max="6964" width="9.140625" style="1"/>
    <col min="6965" max="6968" width="7.5703125" style="1" bestFit="1" customWidth="1"/>
    <col min="6969" max="7172" width="9.140625" style="1"/>
    <col min="7173" max="7173" width="43.5703125" style="1" customWidth="1"/>
    <col min="7174" max="7174" width="11.5703125" style="1" customWidth="1"/>
    <col min="7175" max="7175" width="11" style="1" bestFit="1" customWidth="1"/>
    <col min="7176" max="7176" width="9.140625" style="1"/>
    <col min="7177" max="7178" width="8.140625" style="1" bestFit="1" customWidth="1"/>
    <col min="7179" max="7179" width="11" style="1" bestFit="1" customWidth="1"/>
    <col min="7180" max="7181" width="9.140625" style="1"/>
    <col min="7182" max="7184" width="8.140625" style="1" bestFit="1" customWidth="1"/>
    <col min="7185" max="7186" width="9.140625" style="1"/>
    <col min="7187" max="7187" width="7.5703125" style="1" bestFit="1" customWidth="1"/>
    <col min="7188" max="7189" width="8.140625" style="1" bestFit="1" customWidth="1"/>
    <col min="7190" max="7190" width="9.140625" style="1"/>
    <col min="7191" max="7191" width="8.140625" style="1" bestFit="1" customWidth="1"/>
    <col min="7192" max="7194" width="7.5703125" style="1" bestFit="1" customWidth="1"/>
    <col min="7195" max="7195" width="9.140625" style="1"/>
    <col min="7196" max="7199" width="7.5703125" style="1" bestFit="1" customWidth="1"/>
    <col min="7200" max="7200" width="9.140625" style="1"/>
    <col min="7201" max="7204" width="7.5703125" style="1" bestFit="1" customWidth="1"/>
    <col min="7205" max="7205" width="9.140625" style="1"/>
    <col min="7206" max="7209" width="7.5703125" style="1" bestFit="1" customWidth="1"/>
    <col min="7210" max="7210" width="9.140625" style="1"/>
    <col min="7211" max="7214" width="7.5703125" style="1" bestFit="1" customWidth="1"/>
    <col min="7215" max="7215" width="9.140625" style="1"/>
    <col min="7216" max="7219" width="7.5703125" style="1" bestFit="1" customWidth="1"/>
    <col min="7220" max="7220" width="9.140625" style="1"/>
    <col min="7221" max="7224" width="7.5703125" style="1" bestFit="1" customWidth="1"/>
    <col min="7225" max="7428" width="9.140625" style="1"/>
    <col min="7429" max="7429" width="43.5703125" style="1" customWidth="1"/>
    <col min="7430" max="7430" width="11.5703125" style="1" customWidth="1"/>
    <col min="7431" max="7431" width="11" style="1" bestFit="1" customWidth="1"/>
    <col min="7432" max="7432" width="9.140625" style="1"/>
    <col min="7433" max="7434" width="8.140625" style="1" bestFit="1" customWidth="1"/>
    <col min="7435" max="7435" width="11" style="1" bestFit="1" customWidth="1"/>
    <col min="7436" max="7437" width="9.140625" style="1"/>
    <col min="7438" max="7440" width="8.140625" style="1" bestFit="1" customWidth="1"/>
    <col min="7441" max="7442" width="9.140625" style="1"/>
    <col min="7443" max="7443" width="7.5703125" style="1" bestFit="1" customWidth="1"/>
    <col min="7444" max="7445" width="8.140625" style="1" bestFit="1" customWidth="1"/>
    <col min="7446" max="7446" width="9.140625" style="1"/>
    <col min="7447" max="7447" width="8.140625" style="1" bestFit="1" customWidth="1"/>
    <col min="7448" max="7450" width="7.5703125" style="1" bestFit="1" customWidth="1"/>
    <col min="7451" max="7451" width="9.140625" style="1"/>
    <col min="7452" max="7455" width="7.5703125" style="1" bestFit="1" customWidth="1"/>
    <col min="7456" max="7456" width="9.140625" style="1"/>
    <col min="7457" max="7460" width="7.5703125" style="1" bestFit="1" customWidth="1"/>
    <col min="7461" max="7461" width="9.140625" style="1"/>
    <col min="7462" max="7465" width="7.5703125" style="1" bestFit="1" customWidth="1"/>
    <col min="7466" max="7466" width="9.140625" style="1"/>
    <col min="7467" max="7470" width="7.5703125" style="1" bestFit="1" customWidth="1"/>
    <col min="7471" max="7471" width="9.140625" style="1"/>
    <col min="7472" max="7475" width="7.5703125" style="1" bestFit="1" customWidth="1"/>
    <col min="7476" max="7476" width="9.140625" style="1"/>
    <col min="7477" max="7480" width="7.5703125" style="1" bestFit="1" customWidth="1"/>
    <col min="7481" max="7684" width="9.140625" style="1"/>
    <col min="7685" max="7685" width="43.5703125" style="1" customWidth="1"/>
    <col min="7686" max="7686" width="11.5703125" style="1" customWidth="1"/>
    <col min="7687" max="7687" width="11" style="1" bestFit="1" customWidth="1"/>
    <col min="7688" max="7688" width="9.140625" style="1"/>
    <col min="7689" max="7690" width="8.140625" style="1" bestFit="1" customWidth="1"/>
    <col min="7691" max="7691" width="11" style="1" bestFit="1" customWidth="1"/>
    <col min="7692" max="7693" width="9.140625" style="1"/>
    <col min="7694" max="7696" width="8.140625" style="1" bestFit="1" customWidth="1"/>
    <col min="7697" max="7698" width="9.140625" style="1"/>
    <col min="7699" max="7699" width="7.5703125" style="1" bestFit="1" customWidth="1"/>
    <col min="7700" max="7701" width="8.140625" style="1" bestFit="1" customWidth="1"/>
    <col min="7702" max="7702" width="9.140625" style="1"/>
    <col min="7703" max="7703" width="8.140625" style="1" bestFit="1" customWidth="1"/>
    <col min="7704" max="7706" width="7.5703125" style="1" bestFit="1" customWidth="1"/>
    <col min="7707" max="7707" width="9.140625" style="1"/>
    <col min="7708" max="7711" width="7.5703125" style="1" bestFit="1" customWidth="1"/>
    <col min="7712" max="7712" width="9.140625" style="1"/>
    <col min="7713" max="7716" width="7.5703125" style="1" bestFit="1" customWidth="1"/>
    <col min="7717" max="7717" width="9.140625" style="1"/>
    <col min="7718" max="7721" width="7.5703125" style="1" bestFit="1" customWidth="1"/>
    <col min="7722" max="7722" width="9.140625" style="1"/>
    <col min="7723" max="7726" width="7.5703125" style="1" bestFit="1" customWidth="1"/>
    <col min="7727" max="7727" width="9.140625" style="1"/>
    <col min="7728" max="7731" width="7.5703125" style="1" bestFit="1" customWidth="1"/>
    <col min="7732" max="7732" width="9.140625" style="1"/>
    <col min="7733" max="7736" width="7.5703125" style="1" bestFit="1" customWidth="1"/>
    <col min="7737" max="7940" width="9.140625" style="1"/>
    <col min="7941" max="7941" width="43.5703125" style="1" customWidth="1"/>
    <col min="7942" max="7942" width="11.5703125" style="1" customWidth="1"/>
    <col min="7943" max="7943" width="11" style="1" bestFit="1" customWidth="1"/>
    <col min="7944" max="7944" width="9.140625" style="1"/>
    <col min="7945" max="7946" width="8.140625" style="1" bestFit="1" customWidth="1"/>
    <col min="7947" max="7947" width="11" style="1" bestFit="1" customWidth="1"/>
    <col min="7948" max="7949" width="9.140625" style="1"/>
    <col min="7950" max="7952" width="8.140625" style="1" bestFit="1" customWidth="1"/>
    <col min="7953" max="7954" width="9.140625" style="1"/>
    <col min="7955" max="7955" width="7.5703125" style="1" bestFit="1" customWidth="1"/>
    <col min="7956" max="7957" width="8.140625" style="1" bestFit="1" customWidth="1"/>
    <col min="7958" max="7958" width="9.140625" style="1"/>
    <col min="7959" max="7959" width="8.140625" style="1" bestFit="1" customWidth="1"/>
    <col min="7960" max="7962" width="7.5703125" style="1" bestFit="1" customWidth="1"/>
    <col min="7963" max="7963" width="9.140625" style="1"/>
    <col min="7964" max="7967" width="7.5703125" style="1" bestFit="1" customWidth="1"/>
    <col min="7968" max="7968" width="9.140625" style="1"/>
    <col min="7969" max="7972" width="7.5703125" style="1" bestFit="1" customWidth="1"/>
    <col min="7973" max="7973" width="9.140625" style="1"/>
    <col min="7974" max="7977" width="7.5703125" style="1" bestFit="1" customWidth="1"/>
    <col min="7978" max="7978" width="9.140625" style="1"/>
    <col min="7979" max="7982" width="7.5703125" style="1" bestFit="1" customWidth="1"/>
    <col min="7983" max="7983" width="9.140625" style="1"/>
    <col min="7984" max="7987" width="7.5703125" style="1" bestFit="1" customWidth="1"/>
    <col min="7988" max="7988" width="9.140625" style="1"/>
    <col min="7989" max="7992" width="7.5703125" style="1" bestFit="1" customWidth="1"/>
    <col min="7993" max="8196" width="9.140625" style="1"/>
    <col min="8197" max="8197" width="43.5703125" style="1" customWidth="1"/>
    <col min="8198" max="8198" width="11.5703125" style="1" customWidth="1"/>
    <col min="8199" max="8199" width="11" style="1" bestFit="1" customWidth="1"/>
    <col min="8200" max="8200" width="9.140625" style="1"/>
    <col min="8201" max="8202" width="8.140625" style="1" bestFit="1" customWidth="1"/>
    <col min="8203" max="8203" width="11" style="1" bestFit="1" customWidth="1"/>
    <col min="8204" max="8205" width="9.140625" style="1"/>
    <col min="8206" max="8208" width="8.140625" style="1" bestFit="1" customWidth="1"/>
    <col min="8209" max="8210" width="9.140625" style="1"/>
    <col min="8211" max="8211" width="7.5703125" style="1" bestFit="1" customWidth="1"/>
    <col min="8212" max="8213" width="8.140625" style="1" bestFit="1" customWidth="1"/>
    <col min="8214" max="8214" width="9.140625" style="1"/>
    <col min="8215" max="8215" width="8.140625" style="1" bestFit="1" customWidth="1"/>
    <col min="8216" max="8218" width="7.5703125" style="1" bestFit="1" customWidth="1"/>
    <col min="8219" max="8219" width="9.140625" style="1"/>
    <col min="8220" max="8223" width="7.5703125" style="1" bestFit="1" customWidth="1"/>
    <col min="8224" max="8224" width="9.140625" style="1"/>
    <col min="8225" max="8228" width="7.5703125" style="1" bestFit="1" customWidth="1"/>
    <col min="8229" max="8229" width="9.140625" style="1"/>
    <col min="8230" max="8233" width="7.5703125" style="1" bestFit="1" customWidth="1"/>
    <col min="8234" max="8234" width="9.140625" style="1"/>
    <col min="8235" max="8238" width="7.5703125" style="1" bestFit="1" customWidth="1"/>
    <col min="8239" max="8239" width="9.140625" style="1"/>
    <col min="8240" max="8243" width="7.5703125" style="1" bestFit="1" customWidth="1"/>
    <col min="8244" max="8244" width="9.140625" style="1"/>
    <col min="8245" max="8248" width="7.5703125" style="1" bestFit="1" customWidth="1"/>
    <col min="8249" max="8452" width="9.140625" style="1"/>
    <col min="8453" max="8453" width="43.5703125" style="1" customWidth="1"/>
    <col min="8454" max="8454" width="11.5703125" style="1" customWidth="1"/>
    <col min="8455" max="8455" width="11" style="1" bestFit="1" customWidth="1"/>
    <col min="8456" max="8456" width="9.140625" style="1"/>
    <col min="8457" max="8458" width="8.140625" style="1" bestFit="1" customWidth="1"/>
    <col min="8459" max="8459" width="11" style="1" bestFit="1" customWidth="1"/>
    <col min="8460" max="8461" width="9.140625" style="1"/>
    <col min="8462" max="8464" width="8.140625" style="1" bestFit="1" customWidth="1"/>
    <col min="8465" max="8466" width="9.140625" style="1"/>
    <col min="8467" max="8467" width="7.5703125" style="1" bestFit="1" customWidth="1"/>
    <col min="8468" max="8469" width="8.140625" style="1" bestFit="1" customWidth="1"/>
    <col min="8470" max="8470" width="9.140625" style="1"/>
    <col min="8471" max="8471" width="8.140625" style="1" bestFit="1" customWidth="1"/>
    <col min="8472" max="8474" width="7.5703125" style="1" bestFit="1" customWidth="1"/>
    <col min="8475" max="8475" width="9.140625" style="1"/>
    <col min="8476" max="8479" width="7.5703125" style="1" bestFit="1" customWidth="1"/>
    <col min="8480" max="8480" width="9.140625" style="1"/>
    <col min="8481" max="8484" width="7.5703125" style="1" bestFit="1" customWidth="1"/>
    <col min="8485" max="8485" width="9.140625" style="1"/>
    <col min="8486" max="8489" width="7.5703125" style="1" bestFit="1" customWidth="1"/>
    <col min="8490" max="8490" width="9.140625" style="1"/>
    <col min="8491" max="8494" width="7.5703125" style="1" bestFit="1" customWidth="1"/>
    <col min="8495" max="8495" width="9.140625" style="1"/>
    <col min="8496" max="8499" width="7.5703125" style="1" bestFit="1" customWidth="1"/>
    <col min="8500" max="8500" width="9.140625" style="1"/>
    <col min="8501" max="8504" width="7.5703125" style="1" bestFit="1" customWidth="1"/>
    <col min="8505" max="8708" width="9.140625" style="1"/>
    <col min="8709" max="8709" width="43.5703125" style="1" customWidth="1"/>
    <col min="8710" max="8710" width="11.5703125" style="1" customWidth="1"/>
    <col min="8711" max="8711" width="11" style="1" bestFit="1" customWidth="1"/>
    <col min="8712" max="8712" width="9.140625" style="1"/>
    <col min="8713" max="8714" width="8.140625" style="1" bestFit="1" customWidth="1"/>
    <col min="8715" max="8715" width="11" style="1" bestFit="1" customWidth="1"/>
    <col min="8716" max="8717" width="9.140625" style="1"/>
    <col min="8718" max="8720" width="8.140625" style="1" bestFit="1" customWidth="1"/>
    <col min="8721" max="8722" width="9.140625" style="1"/>
    <col min="8723" max="8723" width="7.5703125" style="1" bestFit="1" customWidth="1"/>
    <col min="8724" max="8725" width="8.140625" style="1" bestFit="1" customWidth="1"/>
    <col min="8726" max="8726" width="9.140625" style="1"/>
    <col min="8727" max="8727" width="8.140625" style="1" bestFit="1" customWidth="1"/>
    <col min="8728" max="8730" width="7.5703125" style="1" bestFit="1" customWidth="1"/>
    <col min="8731" max="8731" width="9.140625" style="1"/>
    <col min="8732" max="8735" width="7.5703125" style="1" bestFit="1" customWidth="1"/>
    <col min="8736" max="8736" width="9.140625" style="1"/>
    <col min="8737" max="8740" width="7.5703125" style="1" bestFit="1" customWidth="1"/>
    <col min="8741" max="8741" width="9.140625" style="1"/>
    <col min="8742" max="8745" width="7.5703125" style="1" bestFit="1" customWidth="1"/>
    <col min="8746" max="8746" width="9.140625" style="1"/>
    <col min="8747" max="8750" width="7.5703125" style="1" bestFit="1" customWidth="1"/>
    <col min="8751" max="8751" width="9.140625" style="1"/>
    <col min="8752" max="8755" width="7.5703125" style="1" bestFit="1" customWidth="1"/>
    <col min="8756" max="8756" width="9.140625" style="1"/>
    <col min="8757" max="8760" width="7.5703125" style="1" bestFit="1" customWidth="1"/>
    <col min="8761" max="8964" width="9.140625" style="1"/>
    <col min="8965" max="8965" width="43.5703125" style="1" customWidth="1"/>
    <col min="8966" max="8966" width="11.5703125" style="1" customWidth="1"/>
    <col min="8967" max="8967" width="11" style="1" bestFit="1" customWidth="1"/>
    <col min="8968" max="8968" width="9.140625" style="1"/>
    <col min="8969" max="8970" width="8.140625" style="1" bestFit="1" customWidth="1"/>
    <col min="8971" max="8971" width="11" style="1" bestFit="1" customWidth="1"/>
    <col min="8972" max="8973" width="9.140625" style="1"/>
    <col min="8974" max="8976" width="8.140625" style="1" bestFit="1" customWidth="1"/>
    <col min="8977" max="8978" width="9.140625" style="1"/>
    <col min="8979" max="8979" width="7.5703125" style="1" bestFit="1" customWidth="1"/>
    <col min="8980" max="8981" width="8.140625" style="1" bestFit="1" customWidth="1"/>
    <col min="8982" max="8982" width="9.140625" style="1"/>
    <col min="8983" max="8983" width="8.140625" style="1" bestFit="1" customWidth="1"/>
    <col min="8984" max="8986" width="7.5703125" style="1" bestFit="1" customWidth="1"/>
    <col min="8987" max="8987" width="9.140625" style="1"/>
    <col min="8988" max="8991" width="7.5703125" style="1" bestFit="1" customWidth="1"/>
    <col min="8992" max="8992" width="9.140625" style="1"/>
    <col min="8993" max="8996" width="7.5703125" style="1" bestFit="1" customWidth="1"/>
    <col min="8997" max="8997" width="9.140625" style="1"/>
    <col min="8998" max="9001" width="7.5703125" style="1" bestFit="1" customWidth="1"/>
    <col min="9002" max="9002" width="9.140625" style="1"/>
    <col min="9003" max="9006" width="7.5703125" style="1" bestFit="1" customWidth="1"/>
    <col min="9007" max="9007" width="9.140625" style="1"/>
    <col min="9008" max="9011" width="7.5703125" style="1" bestFit="1" customWidth="1"/>
    <col min="9012" max="9012" width="9.140625" style="1"/>
    <col min="9013" max="9016" width="7.5703125" style="1" bestFit="1" customWidth="1"/>
    <col min="9017" max="9220" width="9.140625" style="1"/>
    <col min="9221" max="9221" width="43.5703125" style="1" customWidth="1"/>
    <col min="9222" max="9222" width="11.5703125" style="1" customWidth="1"/>
    <col min="9223" max="9223" width="11" style="1" bestFit="1" customWidth="1"/>
    <col min="9224" max="9224" width="9.140625" style="1"/>
    <col min="9225" max="9226" width="8.140625" style="1" bestFit="1" customWidth="1"/>
    <col min="9227" max="9227" width="11" style="1" bestFit="1" customWidth="1"/>
    <col min="9228" max="9229" width="9.140625" style="1"/>
    <col min="9230" max="9232" width="8.140625" style="1" bestFit="1" customWidth="1"/>
    <col min="9233" max="9234" width="9.140625" style="1"/>
    <col min="9235" max="9235" width="7.5703125" style="1" bestFit="1" customWidth="1"/>
    <col min="9236" max="9237" width="8.140625" style="1" bestFit="1" customWidth="1"/>
    <col min="9238" max="9238" width="9.140625" style="1"/>
    <col min="9239" max="9239" width="8.140625" style="1" bestFit="1" customWidth="1"/>
    <col min="9240" max="9242" width="7.5703125" style="1" bestFit="1" customWidth="1"/>
    <col min="9243" max="9243" width="9.140625" style="1"/>
    <col min="9244" max="9247" width="7.5703125" style="1" bestFit="1" customWidth="1"/>
    <col min="9248" max="9248" width="9.140625" style="1"/>
    <col min="9249" max="9252" width="7.5703125" style="1" bestFit="1" customWidth="1"/>
    <col min="9253" max="9253" width="9.140625" style="1"/>
    <col min="9254" max="9257" width="7.5703125" style="1" bestFit="1" customWidth="1"/>
    <col min="9258" max="9258" width="9.140625" style="1"/>
    <col min="9259" max="9262" width="7.5703125" style="1" bestFit="1" customWidth="1"/>
    <col min="9263" max="9263" width="9.140625" style="1"/>
    <col min="9264" max="9267" width="7.5703125" style="1" bestFit="1" customWidth="1"/>
    <col min="9268" max="9268" width="9.140625" style="1"/>
    <col min="9269" max="9272" width="7.5703125" style="1" bestFit="1" customWidth="1"/>
    <col min="9273" max="9476" width="9.140625" style="1"/>
    <col min="9477" max="9477" width="43.5703125" style="1" customWidth="1"/>
    <col min="9478" max="9478" width="11.5703125" style="1" customWidth="1"/>
    <col min="9479" max="9479" width="11" style="1" bestFit="1" customWidth="1"/>
    <col min="9480" max="9480" width="9.140625" style="1"/>
    <col min="9481" max="9482" width="8.140625" style="1" bestFit="1" customWidth="1"/>
    <col min="9483" max="9483" width="11" style="1" bestFit="1" customWidth="1"/>
    <col min="9484" max="9485" width="9.140625" style="1"/>
    <col min="9486" max="9488" width="8.140625" style="1" bestFit="1" customWidth="1"/>
    <col min="9489" max="9490" width="9.140625" style="1"/>
    <col min="9491" max="9491" width="7.5703125" style="1" bestFit="1" customWidth="1"/>
    <col min="9492" max="9493" width="8.140625" style="1" bestFit="1" customWidth="1"/>
    <col min="9494" max="9494" width="9.140625" style="1"/>
    <col min="9495" max="9495" width="8.140625" style="1" bestFit="1" customWidth="1"/>
    <col min="9496" max="9498" width="7.5703125" style="1" bestFit="1" customWidth="1"/>
    <col min="9499" max="9499" width="9.140625" style="1"/>
    <col min="9500" max="9503" width="7.5703125" style="1" bestFit="1" customWidth="1"/>
    <col min="9504" max="9504" width="9.140625" style="1"/>
    <col min="9505" max="9508" width="7.5703125" style="1" bestFit="1" customWidth="1"/>
    <col min="9509" max="9509" width="9.140625" style="1"/>
    <col min="9510" max="9513" width="7.5703125" style="1" bestFit="1" customWidth="1"/>
    <col min="9514" max="9514" width="9.140625" style="1"/>
    <col min="9515" max="9518" width="7.5703125" style="1" bestFit="1" customWidth="1"/>
    <col min="9519" max="9519" width="9.140625" style="1"/>
    <col min="9520" max="9523" width="7.5703125" style="1" bestFit="1" customWidth="1"/>
    <col min="9524" max="9524" width="9.140625" style="1"/>
    <col min="9525" max="9528" width="7.5703125" style="1" bestFit="1" customWidth="1"/>
    <col min="9529" max="9732" width="9.140625" style="1"/>
    <col min="9733" max="9733" width="43.5703125" style="1" customWidth="1"/>
    <col min="9734" max="9734" width="11.5703125" style="1" customWidth="1"/>
    <col min="9735" max="9735" width="11" style="1" bestFit="1" customWidth="1"/>
    <col min="9736" max="9736" width="9.140625" style="1"/>
    <col min="9737" max="9738" width="8.140625" style="1" bestFit="1" customWidth="1"/>
    <col min="9739" max="9739" width="11" style="1" bestFit="1" customWidth="1"/>
    <col min="9740" max="9741" width="9.140625" style="1"/>
    <col min="9742" max="9744" width="8.140625" style="1" bestFit="1" customWidth="1"/>
    <col min="9745" max="9746" width="9.140625" style="1"/>
    <col min="9747" max="9747" width="7.5703125" style="1" bestFit="1" customWidth="1"/>
    <col min="9748" max="9749" width="8.140625" style="1" bestFit="1" customWidth="1"/>
    <col min="9750" max="9750" width="9.140625" style="1"/>
    <col min="9751" max="9751" width="8.140625" style="1" bestFit="1" customWidth="1"/>
    <col min="9752" max="9754" width="7.5703125" style="1" bestFit="1" customWidth="1"/>
    <col min="9755" max="9755" width="9.140625" style="1"/>
    <col min="9756" max="9759" width="7.5703125" style="1" bestFit="1" customWidth="1"/>
    <col min="9760" max="9760" width="9.140625" style="1"/>
    <col min="9761" max="9764" width="7.5703125" style="1" bestFit="1" customWidth="1"/>
    <col min="9765" max="9765" width="9.140625" style="1"/>
    <col min="9766" max="9769" width="7.5703125" style="1" bestFit="1" customWidth="1"/>
    <col min="9770" max="9770" width="9.140625" style="1"/>
    <col min="9771" max="9774" width="7.5703125" style="1" bestFit="1" customWidth="1"/>
    <col min="9775" max="9775" width="9.140625" style="1"/>
    <col min="9776" max="9779" width="7.5703125" style="1" bestFit="1" customWidth="1"/>
    <col min="9780" max="9780" width="9.140625" style="1"/>
    <col min="9781" max="9784" width="7.5703125" style="1" bestFit="1" customWidth="1"/>
    <col min="9785" max="9988" width="9.140625" style="1"/>
    <col min="9989" max="9989" width="43.5703125" style="1" customWidth="1"/>
    <col min="9990" max="9990" width="11.5703125" style="1" customWidth="1"/>
    <col min="9991" max="9991" width="11" style="1" bestFit="1" customWidth="1"/>
    <col min="9992" max="9992" width="9.140625" style="1"/>
    <col min="9993" max="9994" width="8.140625" style="1" bestFit="1" customWidth="1"/>
    <col min="9995" max="9995" width="11" style="1" bestFit="1" customWidth="1"/>
    <col min="9996" max="9997" width="9.140625" style="1"/>
    <col min="9998" max="10000" width="8.140625" style="1" bestFit="1" customWidth="1"/>
    <col min="10001" max="10002" width="9.140625" style="1"/>
    <col min="10003" max="10003" width="7.5703125" style="1" bestFit="1" customWidth="1"/>
    <col min="10004" max="10005" width="8.140625" style="1" bestFit="1" customWidth="1"/>
    <col min="10006" max="10006" width="9.140625" style="1"/>
    <col min="10007" max="10007" width="8.140625" style="1" bestFit="1" customWidth="1"/>
    <col min="10008" max="10010" width="7.5703125" style="1" bestFit="1" customWidth="1"/>
    <col min="10011" max="10011" width="9.140625" style="1"/>
    <col min="10012" max="10015" width="7.5703125" style="1" bestFit="1" customWidth="1"/>
    <col min="10016" max="10016" width="9.140625" style="1"/>
    <col min="10017" max="10020" width="7.5703125" style="1" bestFit="1" customWidth="1"/>
    <col min="10021" max="10021" width="9.140625" style="1"/>
    <col min="10022" max="10025" width="7.5703125" style="1" bestFit="1" customWidth="1"/>
    <col min="10026" max="10026" width="9.140625" style="1"/>
    <col min="10027" max="10030" width="7.5703125" style="1" bestFit="1" customWidth="1"/>
    <col min="10031" max="10031" width="9.140625" style="1"/>
    <col min="10032" max="10035" width="7.5703125" style="1" bestFit="1" customWidth="1"/>
    <col min="10036" max="10036" width="9.140625" style="1"/>
    <col min="10037" max="10040" width="7.5703125" style="1" bestFit="1" customWidth="1"/>
    <col min="10041" max="10244" width="9.140625" style="1"/>
    <col min="10245" max="10245" width="43.5703125" style="1" customWidth="1"/>
    <col min="10246" max="10246" width="11.5703125" style="1" customWidth="1"/>
    <col min="10247" max="10247" width="11" style="1" bestFit="1" customWidth="1"/>
    <col min="10248" max="10248" width="9.140625" style="1"/>
    <col min="10249" max="10250" width="8.140625" style="1" bestFit="1" customWidth="1"/>
    <col min="10251" max="10251" width="11" style="1" bestFit="1" customWidth="1"/>
    <col min="10252" max="10253" width="9.140625" style="1"/>
    <col min="10254" max="10256" width="8.140625" style="1" bestFit="1" customWidth="1"/>
    <col min="10257" max="10258" width="9.140625" style="1"/>
    <col min="10259" max="10259" width="7.5703125" style="1" bestFit="1" customWidth="1"/>
    <col min="10260" max="10261" width="8.140625" style="1" bestFit="1" customWidth="1"/>
    <col min="10262" max="10262" width="9.140625" style="1"/>
    <col min="10263" max="10263" width="8.140625" style="1" bestFit="1" customWidth="1"/>
    <col min="10264" max="10266" width="7.5703125" style="1" bestFit="1" customWidth="1"/>
    <col min="10267" max="10267" width="9.140625" style="1"/>
    <col min="10268" max="10271" width="7.5703125" style="1" bestFit="1" customWidth="1"/>
    <col min="10272" max="10272" width="9.140625" style="1"/>
    <col min="10273" max="10276" width="7.5703125" style="1" bestFit="1" customWidth="1"/>
    <col min="10277" max="10277" width="9.140625" style="1"/>
    <col min="10278" max="10281" width="7.5703125" style="1" bestFit="1" customWidth="1"/>
    <col min="10282" max="10282" width="9.140625" style="1"/>
    <col min="10283" max="10286" width="7.5703125" style="1" bestFit="1" customWidth="1"/>
    <col min="10287" max="10287" width="9.140625" style="1"/>
    <col min="10288" max="10291" width="7.5703125" style="1" bestFit="1" customWidth="1"/>
    <col min="10292" max="10292" width="9.140625" style="1"/>
    <col min="10293" max="10296" width="7.5703125" style="1" bestFit="1" customWidth="1"/>
    <col min="10297" max="10500" width="9.140625" style="1"/>
    <col min="10501" max="10501" width="43.5703125" style="1" customWidth="1"/>
    <col min="10502" max="10502" width="11.5703125" style="1" customWidth="1"/>
    <col min="10503" max="10503" width="11" style="1" bestFit="1" customWidth="1"/>
    <col min="10504" max="10504" width="9.140625" style="1"/>
    <col min="10505" max="10506" width="8.140625" style="1" bestFit="1" customWidth="1"/>
    <col min="10507" max="10507" width="11" style="1" bestFit="1" customWidth="1"/>
    <col min="10508" max="10509" width="9.140625" style="1"/>
    <col min="10510" max="10512" width="8.140625" style="1" bestFit="1" customWidth="1"/>
    <col min="10513" max="10514" width="9.140625" style="1"/>
    <col min="10515" max="10515" width="7.5703125" style="1" bestFit="1" customWidth="1"/>
    <col min="10516" max="10517" width="8.140625" style="1" bestFit="1" customWidth="1"/>
    <col min="10518" max="10518" width="9.140625" style="1"/>
    <col min="10519" max="10519" width="8.140625" style="1" bestFit="1" customWidth="1"/>
    <col min="10520" max="10522" width="7.5703125" style="1" bestFit="1" customWidth="1"/>
    <col min="10523" max="10523" width="9.140625" style="1"/>
    <col min="10524" max="10527" width="7.5703125" style="1" bestFit="1" customWidth="1"/>
    <col min="10528" max="10528" width="9.140625" style="1"/>
    <col min="10529" max="10532" width="7.5703125" style="1" bestFit="1" customWidth="1"/>
    <col min="10533" max="10533" width="9.140625" style="1"/>
    <col min="10534" max="10537" width="7.5703125" style="1" bestFit="1" customWidth="1"/>
    <col min="10538" max="10538" width="9.140625" style="1"/>
    <col min="10539" max="10542" width="7.5703125" style="1" bestFit="1" customWidth="1"/>
    <col min="10543" max="10543" width="9.140625" style="1"/>
    <col min="10544" max="10547" width="7.5703125" style="1" bestFit="1" customWidth="1"/>
    <col min="10548" max="10548" width="9.140625" style="1"/>
    <col min="10549" max="10552" width="7.5703125" style="1" bestFit="1" customWidth="1"/>
    <col min="10553" max="10756" width="9.140625" style="1"/>
    <col min="10757" max="10757" width="43.5703125" style="1" customWidth="1"/>
    <col min="10758" max="10758" width="11.5703125" style="1" customWidth="1"/>
    <col min="10759" max="10759" width="11" style="1" bestFit="1" customWidth="1"/>
    <col min="10760" max="10760" width="9.140625" style="1"/>
    <col min="10761" max="10762" width="8.140625" style="1" bestFit="1" customWidth="1"/>
    <col min="10763" max="10763" width="11" style="1" bestFit="1" customWidth="1"/>
    <col min="10764" max="10765" width="9.140625" style="1"/>
    <col min="10766" max="10768" width="8.140625" style="1" bestFit="1" customWidth="1"/>
    <col min="10769" max="10770" width="9.140625" style="1"/>
    <col min="10771" max="10771" width="7.5703125" style="1" bestFit="1" customWidth="1"/>
    <col min="10772" max="10773" width="8.140625" style="1" bestFit="1" customWidth="1"/>
    <col min="10774" max="10774" width="9.140625" style="1"/>
    <col min="10775" max="10775" width="8.140625" style="1" bestFit="1" customWidth="1"/>
    <col min="10776" max="10778" width="7.5703125" style="1" bestFit="1" customWidth="1"/>
    <col min="10779" max="10779" width="9.140625" style="1"/>
    <col min="10780" max="10783" width="7.5703125" style="1" bestFit="1" customWidth="1"/>
    <col min="10784" max="10784" width="9.140625" style="1"/>
    <col min="10785" max="10788" width="7.5703125" style="1" bestFit="1" customWidth="1"/>
    <col min="10789" max="10789" width="9.140625" style="1"/>
    <col min="10790" max="10793" width="7.5703125" style="1" bestFit="1" customWidth="1"/>
    <col min="10794" max="10794" width="9.140625" style="1"/>
    <col min="10795" max="10798" width="7.5703125" style="1" bestFit="1" customWidth="1"/>
    <col min="10799" max="10799" width="9.140625" style="1"/>
    <col min="10800" max="10803" width="7.5703125" style="1" bestFit="1" customWidth="1"/>
    <col min="10804" max="10804" width="9.140625" style="1"/>
    <col min="10805" max="10808" width="7.5703125" style="1" bestFit="1" customWidth="1"/>
    <col min="10809" max="11012" width="9.140625" style="1"/>
    <col min="11013" max="11013" width="43.5703125" style="1" customWidth="1"/>
    <col min="11014" max="11014" width="11.5703125" style="1" customWidth="1"/>
    <col min="11015" max="11015" width="11" style="1" bestFit="1" customWidth="1"/>
    <col min="11016" max="11016" width="9.140625" style="1"/>
    <col min="11017" max="11018" width="8.140625" style="1" bestFit="1" customWidth="1"/>
    <col min="11019" max="11019" width="11" style="1" bestFit="1" customWidth="1"/>
    <col min="11020" max="11021" width="9.140625" style="1"/>
    <col min="11022" max="11024" width="8.140625" style="1" bestFit="1" customWidth="1"/>
    <col min="11025" max="11026" width="9.140625" style="1"/>
    <col min="11027" max="11027" width="7.5703125" style="1" bestFit="1" customWidth="1"/>
    <col min="11028" max="11029" width="8.140625" style="1" bestFit="1" customWidth="1"/>
    <col min="11030" max="11030" width="9.140625" style="1"/>
    <col min="11031" max="11031" width="8.140625" style="1" bestFit="1" customWidth="1"/>
    <col min="11032" max="11034" width="7.5703125" style="1" bestFit="1" customWidth="1"/>
    <col min="11035" max="11035" width="9.140625" style="1"/>
    <col min="11036" max="11039" width="7.5703125" style="1" bestFit="1" customWidth="1"/>
    <col min="11040" max="11040" width="9.140625" style="1"/>
    <col min="11041" max="11044" width="7.5703125" style="1" bestFit="1" customWidth="1"/>
    <col min="11045" max="11045" width="9.140625" style="1"/>
    <col min="11046" max="11049" width="7.5703125" style="1" bestFit="1" customWidth="1"/>
    <col min="11050" max="11050" width="9.140625" style="1"/>
    <col min="11051" max="11054" width="7.5703125" style="1" bestFit="1" customWidth="1"/>
    <col min="11055" max="11055" width="9.140625" style="1"/>
    <col min="11056" max="11059" width="7.5703125" style="1" bestFit="1" customWidth="1"/>
    <col min="11060" max="11060" width="9.140625" style="1"/>
    <col min="11061" max="11064" width="7.5703125" style="1" bestFit="1" customWidth="1"/>
    <col min="11065" max="11268" width="9.140625" style="1"/>
    <col min="11269" max="11269" width="43.5703125" style="1" customWidth="1"/>
    <col min="11270" max="11270" width="11.5703125" style="1" customWidth="1"/>
    <col min="11271" max="11271" width="11" style="1" bestFit="1" customWidth="1"/>
    <col min="11272" max="11272" width="9.140625" style="1"/>
    <col min="11273" max="11274" width="8.140625" style="1" bestFit="1" customWidth="1"/>
    <col min="11275" max="11275" width="11" style="1" bestFit="1" customWidth="1"/>
    <col min="11276" max="11277" width="9.140625" style="1"/>
    <col min="11278" max="11280" width="8.140625" style="1" bestFit="1" customWidth="1"/>
    <col min="11281" max="11282" width="9.140625" style="1"/>
    <col min="11283" max="11283" width="7.5703125" style="1" bestFit="1" customWidth="1"/>
    <col min="11284" max="11285" width="8.140625" style="1" bestFit="1" customWidth="1"/>
    <col min="11286" max="11286" width="9.140625" style="1"/>
    <col min="11287" max="11287" width="8.140625" style="1" bestFit="1" customWidth="1"/>
    <col min="11288" max="11290" width="7.5703125" style="1" bestFit="1" customWidth="1"/>
    <col min="11291" max="11291" width="9.140625" style="1"/>
    <col min="11292" max="11295" width="7.5703125" style="1" bestFit="1" customWidth="1"/>
    <col min="11296" max="11296" width="9.140625" style="1"/>
    <col min="11297" max="11300" width="7.5703125" style="1" bestFit="1" customWidth="1"/>
    <col min="11301" max="11301" width="9.140625" style="1"/>
    <col min="11302" max="11305" width="7.5703125" style="1" bestFit="1" customWidth="1"/>
    <col min="11306" max="11306" width="9.140625" style="1"/>
    <col min="11307" max="11310" width="7.5703125" style="1" bestFit="1" customWidth="1"/>
    <col min="11311" max="11311" width="9.140625" style="1"/>
    <col min="11312" max="11315" width="7.5703125" style="1" bestFit="1" customWidth="1"/>
    <col min="11316" max="11316" width="9.140625" style="1"/>
    <col min="11317" max="11320" width="7.5703125" style="1" bestFit="1" customWidth="1"/>
    <col min="11321" max="11524" width="9.140625" style="1"/>
    <col min="11525" max="11525" width="43.5703125" style="1" customWidth="1"/>
    <col min="11526" max="11526" width="11.5703125" style="1" customWidth="1"/>
    <col min="11527" max="11527" width="11" style="1" bestFit="1" customWidth="1"/>
    <col min="11528" max="11528" width="9.140625" style="1"/>
    <col min="11529" max="11530" width="8.140625" style="1" bestFit="1" customWidth="1"/>
    <col min="11531" max="11531" width="11" style="1" bestFit="1" customWidth="1"/>
    <col min="11532" max="11533" width="9.140625" style="1"/>
    <col min="11534" max="11536" width="8.140625" style="1" bestFit="1" customWidth="1"/>
    <col min="11537" max="11538" width="9.140625" style="1"/>
    <col min="11539" max="11539" width="7.5703125" style="1" bestFit="1" customWidth="1"/>
    <col min="11540" max="11541" width="8.140625" style="1" bestFit="1" customWidth="1"/>
    <col min="11542" max="11542" width="9.140625" style="1"/>
    <col min="11543" max="11543" width="8.140625" style="1" bestFit="1" customWidth="1"/>
    <col min="11544" max="11546" width="7.5703125" style="1" bestFit="1" customWidth="1"/>
    <col min="11547" max="11547" width="9.140625" style="1"/>
    <col min="11548" max="11551" width="7.5703125" style="1" bestFit="1" customWidth="1"/>
    <col min="11552" max="11552" width="9.140625" style="1"/>
    <col min="11553" max="11556" width="7.5703125" style="1" bestFit="1" customWidth="1"/>
    <col min="11557" max="11557" width="9.140625" style="1"/>
    <col min="11558" max="11561" width="7.5703125" style="1" bestFit="1" customWidth="1"/>
    <col min="11562" max="11562" width="9.140625" style="1"/>
    <col min="11563" max="11566" width="7.5703125" style="1" bestFit="1" customWidth="1"/>
    <col min="11567" max="11567" width="9.140625" style="1"/>
    <col min="11568" max="11571" width="7.5703125" style="1" bestFit="1" customWidth="1"/>
    <col min="11572" max="11572" width="9.140625" style="1"/>
    <col min="11573" max="11576" width="7.5703125" style="1" bestFit="1" customWidth="1"/>
    <col min="11577" max="11780" width="9.140625" style="1"/>
    <col min="11781" max="11781" width="43.5703125" style="1" customWidth="1"/>
    <col min="11782" max="11782" width="11.5703125" style="1" customWidth="1"/>
    <col min="11783" max="11783" width="11" style="1" bestFit="1" customWidth="1"/>
    <col min="11784" max="11784" width="9.140625" style="1"/>
    <col min="11785" max="11786" width="8.140625" style="1" bestFit="1" customWidth="1"/>
    <col min="11787" max="11787" width="11" style="1" bestFit="1" customWidth="1"/>
    <col min="11788" max="11789" width="9.140625" style="1"/>
    <col min="11790" max="11792" width="8.140625" style="1" bestFit="1" customWidth="1"/>
    <col min="11793" max="11794" width="9.140625" style="1"/>
    <col min="11795" max="11795" width="7.5703125" style="1" bestFit="1" customWidth="1"/>
    <col min="11796" max="11797" width="8.140625" style="1" bestFit="1" customWidth="1"/>
    <col min="11798" max="11798" width="9.140625" style="1"/>
    <col min="11799" max="11799" width="8.140625" style="1" bestFit="1" customWidth="1"/>
    <col min="11800" max="11802" width="7.5703125" style="1" bestFit="1" customWidth="1"/>
    <col min="11803" max="11803" width="9.140625" style="1"/>
    <col min="11804" max="11807" width="7.5703125" style="1" bestFit="1" customWidth="1"/>
    <col min="11808" max="11808" width="9.140625" style="1"/>
    <col min="11809" max="11812" width="7.5703125" style="1" bestFit="1" customWidth="1"/>
    <col min="11813" max="11813" width="9.140625" style="1"/>
    <col min="11814" max="11817" width="7.5703125" style="1" bestFit="1" customWidth="1"/>
    <col min="11818" max="11818" width="9.140625" style="1"/>
    <col min="11819" max="11822" width="7.5703125" style="1" bestFit="1" customWidth="1"/>
    <col min="11823" max="11823" width="9.140625" style="1"/>
    <col min="11824" max="11827" width="7.5703125" style="1" bestFit="1" customWidth="1"/>
    <col min="11828" max="11828" width="9.140625" style="1"/>
    <col min="11829" max="11832" width="7.5703125" style="1" bestFit="1" customWidth="1"/>
    <col min="11833" max="12036" width="9.140625" style="1"/>
    <col min="12037" max="12037" width="43.5703125" style="1" customWidth="1"/>
    <col min="12038" max="12038" width="11.5703125" style="1" customWidth="1"/>
    <col min="12039" max="12039" width="11" style="1" bestFit="1" customWidth="1"/>
    <col min="12040" max="12040" width="9.140625" style="1"/>
    <col min="12041" max="12042" width="8.140625" style="1" bestFit="1" customWidth="1"/>
    <col min="12043" max="12043" width="11" style="1" bestFit="1" customWidth="1"/>
    <col min="12044" max="12045" width="9.140625" style="1"/>
    <col min="12046" max="12048" width="8.140625" style="1" bestFit="1" customWidth="1"/>
    <col min="12049" max="12050" width="9.140625" style="1"/>
    <col min="12051" max="12051" width="7.5703125" style="1" bestFit="1" customWidth="1"/>
    <col min="12052" max="12053" width="8.140625" style="1" bestFit="1" customWidth="1"/>
    <col min="12054" max="12054" width="9.140625" style="1"/>
    <col min="12055" max="12055" width="8.140625" style="1" bestFit="1" customWidth="1"/>
    <col min="12056" max="12058" width="7.5703125" style="1" bestFit="1" customWidth="1"/>
    <col min="12059" max="12059" width="9.140625" style="1"/>
    <col min="12060" max="12063" width="7.5703125" style="1" bestFit="1" customWidth="1"/>
    <col min="12064" max="12064" width="9.140625" style="1"/>
    <col min="12065" max="12068" width="7.5703125" style="1" bestFit="1" customWidth="1"/>
    <col min="12069" max="12069" width="9.140625" style="1"/>
    <col min="12070" max="12073" width="7.5703125" style="1" bestFit="1" customWidth="1"/>
    <col min="12074" max="12074" width="9.140625" style="1"/>
    <col min="12075" max="12078" width="7.5703125" style="1" bestFit="1" customWidth="1"/>
    <col min="12079" max="12079" width="9.140625" style="1"/>
    <col min="12080" max="12083" width="7.5703125" style="1" bestFit="1" customWidth="1"/>
    <col min="12084" max="12084" width="9.140625" style="1"/>
    <col min="12085" max="12088" width="7.5703125" style="1" bestFit="1" customWidth="1"/>
    <col min="12089" max="12292" width="9.140625" style="1"/>
    <col min="12293" max="12293" width="43.5703125" style="1" customWidth="1"/>
    <col min="12294" max="12294" width="11.5703125" style="1" customWidth="1"/>
    <col min="12295" max="12295" width="11" style="1" bestFit="1" customWidth="1"/>
    <col min="12296" max="12296" width="9.140625" style="1"/>
    <col min="12297" max="12298" width="8.140625" style="1" bestFit="1" customWidth="1"/>
    <col min="12299" max="12299" width="11" style="1" bestFit="1" customWidth="1"/>
    <col min="12300" max="12301" width="9.140625" style="1"/>
    <col min="12302" max="12304" width="8.140625" style="1" bestFit="1" customWidth="1"/>
    <col min="12305" max="12306" width="9.140625" style="1"/>
    <col min="12307" max="12307" width="7.5703125" style="1" bestFit="1" customWidth="1"/>
    <col min="12308" max="12309" width="8.140625" style="1" bestFit="1" customWidth="1"/>
    <col min="12310" max="12310" width="9.140625" style="1"/>
    <col min="12311" max="12311" width="8.140625" style="1" bestFit="1" customWidth="1"/>
    <col min="12312" max="12314" width="7.5703125" style="1" bestFit="1" customWidth="1"/>
    <col min="12315" max="12315" width="9.140625" style="1"/>
    <col min="12316" max="12319" width="7.5703125" style="1" bestFit="1" customWidth="1"/>
    <col min="12320" max="12320" width="9.140625" style="1"/>
    <col min="12321" max="12324" width="7.5703125" style="1" bestFit="1" customWidth="1"/>
    <col min="12325" max="12325" width="9.140625" style="1"/>
    <col min="12326" max="12329" width="7.5703125" style="1" bestFit="1" customWidth="1"/>
    <col min="12330" max="12330" width="9.140625" style="1"/>
    <col min="12331" max="12334" width="7.5703125" style="1" bestFit="1" customWidth="1"/>
    <col min="12335" max="12335" width="9.140625" style="1"/>
    <col min="12336" max="12339" width="7.5703125" style="1" bestFit="1" customWidth="1"/>
    <col min="12340" max="12340" width="9.140625" style="1"/>
    <col min="12341" max="12344" width="7.5703125" style="1" bestFit="1" customWidth="1"/>
    <col min="12345" max="12548" width="9.140625" style="1"/>
    <col min="12549" max="12549" width="43.5703125" style="1" customWidth="1"/>
    <col min="12550" max="12550" width="11.5703125" style="1" customWidth="1"/>
    <col min="12551" max="12551" width="11" style="1" bestFit="1" customWidth="1"/>
    <col min="12552" max="12552" width="9.140625" style="1"/>
    <col min="12553" max="12554" width="8.140625" style="1" bestFit="1" customWidth="1"/>
    <col min="12555" max="12555" width="11" style="1" bestFit="1" customWidth="1"/>
    <col min="12556" max="12557" width="9.140625" style="1"/>
    <col min="12558" max="12560" width="8.140625" style="1" bestFit="1" customWidth="1"/>
    <col min="12561" max="12562" width="9.140625" style="1"/>
    <col min="12563" max="12563" width="7.5703125" style="1" bestFit="1" customWidth="1"/>
    <col min="12564" max="12565" width="8.140625" style="1" bestFit="1" customWidth="1"/>
    <col min="12566" max="12566" width="9.140625" style="1"/>
    <col min="12567" max="12567" width="8.140625" style="1" bestFit="1" customWidth="1"/>
    <col min="12568" max="12570" width="7.5703125" style="1" bestFit="1" customWidth="1"/>
    <col min="12571" max="12571" width="9.140625" style="1"/>
    <col min="12572" max="12575" width="7.5703125" style="1" bestFit="1" customWidth="1"/>
    <col min="12576" max="12576" width="9.140625" style="1"/>
    <col min="12577" max="12580" width="7.5703125" style="1" bestFit="1" customWidth="1"/>
    <col min="12581" max="12581" width="9.140625" style="1"/>
    <col min="12582" max="12585" width="7.5703125" style="1" bestFit="1" customWidth="1"/>
    <col min="12586" max="12586" width="9.140625" style="1"/>
    <col min="12587" max="12590" width="7.5703125" style="1" bestFit="1" customWidth="1"/>
    <col min="12591" max="12591" width="9.140625" style="1"/>
    <col min="12592" max="12595" width="7.5703125" style="1" bestFit="1" customWidth="1"/>
    <col min="12596" max="12596" width="9.140625" style="1"/>
    <col min="12597" max="12600" width="7.5703125" style="1" bestFit="1" customWidth="1"/>
    <col min="12601" max="12804" width="9.140625" style="1"/>
    <col min="12805" max="12805" width="43.5703125" style="1" customWidth="1"/>
    <col min="12806" max="12806" width="11.5703125" style="1" customWidth="1"/>
    <col min="12807" max="12807" width="11" style="1" bestFit="1" customWidth="1"/>
    <col min="12808" max="12808" width="9.140625" style="1"/>
    <col min="12809" max="12810" width="8.140625" style="1" bestFit="1" customWidth="1"/>
    <col min="12811" max="12811" width="11" style="1" bestFit="1" customWidth="1"/>
    <col min="12812" max="12813" width="9.140625" style="1"/>
    <col min="12814" max="12816" width="8.140625" style="1" bestFit="1" customWidth="1"/>
    <col min="12817" max="12818" width="9.140625" style="1"/>
    <col min="12819" max="12819" width="7.5703125" style="1" bestFit="1" customWidth="1"/>
    <col min="12820" max="12821" width="8.140625" style="1" bestFit="1" customWidth="1"/>
    <col min="12822" max="12822" width="9.140625" style="1"/>
    <col min="12823" max="12823" width="8.140625" style="1" bestFit="1" customWidth="1"/>
    <col min="12824" max="12826" width="7.5703125" style="1" bestFit="1" customWidth="1"/>
    <col min="12827" max="12827" width="9.140625" style="1"/>
    <col min="12828" max="12831" width="7.5703125" style="1" bestFit="1" customWidth="1"/>
    <col min="12832" max="12832" width="9.140625" style="1"/>
    <col min="12833" max="12836" width="7.5703125" style="1" bestFit="1" customWidth="1"/>
    <col min="12837" max="12837" width="9.140625" style="1"/>
    <col min="12838" max="12841" width="7.5703125" style="1" bestFit="1" customWidth="1"/>
    <col min="12842" max="12842" width="9.140625" style="1"/>
    <col min="12843" max="12846" width="7.5703125" style="1" bestFit="1" customWidth="1"/>
    <col min="12847" max="12847" width="9.140625" style="1"/>
    <col min="12848" max="12851" width="7.5703125" style="1" bestFit="1" customWidth="1"/>
    <col min="12852" max="12852" width="9.140625" style="1"/>
    <col min="12853" max="12856" width="7.5703125" style="1" bestFit="1" customWidth="1"/>
    <col min="12857" max="13060" width="9.140625" style="1"/>
    <col min="13061" max="13061" width="43.5703125" style="1" customWidth="1"/>
    <col min="13062" max="13062" width="11.5703125" style="1" customWidth="1"/>
    <col min="13063" max="13063" width="11" style="1" bestFit="1" customWidth="1"/>
    <col min="13064" max="13064" width="9.140625" style="1"/>
    <col min="13065" max="13066" width="8.140625" style="1" bestFit="1" customWidth="1"/>
    <col min="13067" max="13067" width="11" style="1" bestFit="1" customWidth="1"/>
    <col min="13068" max="13069" width="9.140625" style="1"/>
    <col min="13070" max="13072" width="8.140625" style="1" bestFit="1" customWidth="1"/>
    <col min="13073" max="13074" width="9.140625" style="1"/>
    <col min="13075" max="13075" width="7.5703125" style="1" bestFit="1" customWidth="1"/>
    <col min="13076" max="13077" width="8.140625" style="1" bestFit="1" customWidth="1"/>
    <col min="13078" max="13078" width="9.140625" style="1"/>
    <col min="13079" max="13079" width="8.140625" style="1" bestFit="1" customWidth="1"/>
    <col min="13080" max="13082" width="7.5703125" style="1" bestFit="1" customWidth="1"/>
    <col min="13083" max="13083" width="9.140625" style="1"/>
    <col min="13084" max="13087" width="7.5703125" style="1" bestFit="1" customWidth="1"/>
    <col min="13088" max="13088" width="9.140625" style="1"/>
    <col min="13089" max="13092" width="7.5703125" style="1" bestFit="1" customWidth="1"/>
    <col min="13093" max="13093" width="9.140625" style="1"/>
    <col min="13094" max="13097" width="7.5703125" style="1" bestFit="1" customWidth="1"/>
    <col min="13098" max="13098" width="9.140625" style="1"/>
    <col min="13099" max="13102" width="7.5703125" style="1" bestFit="1" customWidth="1"/>
    <col min="13103" max="13103" width="9.140625" style="1"/>
    <col min="13104" max="13107" width="7.5703125" style="1" bestFit="1" customWidth="1"/>
    <col min="13108" max="13108" width="9.140625" style="1"/>
    <col min="13109" max="13112" width="7.5703125" style="1" bestFit="1" customWidth="1"/>
    <col min="13113" max="13316" width="9.140625" style="1"/>
    <col min="13317" max="13317" width="43.5703125" style="1" customWidth="1"/>
    <col min="13318" max="13318" width="11.5703125" style="1" customWidth="1"/>
    <col min="13319" max="13319" width="11" style="1" bestFit="1" customWidth="1"/>
    <col min="13320" max="13320" width="9.140625" style="1"/>
    <col min="13321" max="13322" width="8.140625" style="1" bestFit="1" customWidth="1"/>
    <col min="13323" max="13323" width="11" style="1" bestFit="1" customWidth="1"/>
    <col min="13324" max="13325" width="9.140625" style="1"/>
    <col min="13326" max="13328" width="8.140625" style="1" bestFit="1" customWidth="1"/>
    <col min="13329" max="13330" width="9.140625" style="1"/>
    <col min="13331" max="13331" width="7.5703125" style="1" bestFit="1" customWidth="1"/>
    <col min="13332" max="13333" width="8.140625" style="1" bestFit="1" customWidth="1"/>
    <col min="13334" max="13334" width="9.140625" style="1"/>
    <col min="13335" max="13335" width="8.140625" style="1" bestFit="1" customWidth="1"/>
    <col min="13336" max="13338" width="7.5703125" style="1" bestFit="1" customWidth="1"/>
    <col min="13339" max="13339" width="9.140625" style="1"/>
    <col min="13340" max="13343" width="7.5703125" style="1" bestFit="1" customWidth="1"/>
    <col min="13344" max="13344" width="9.140625" style="1"/>
    <col min="13345" max="13348" width="7.5703125" style="1" bestFit="1" customWidth="1"/>
    <col min="13349" max="13349" width="9.140625" style="1"/>
    <col min="13350" max="13353" width="7.5703125" style="1" bestFit="1" customWidth="1"/>
    <col min="13354" max="13354" width="9.140625" style="1"/>
    <col min="13355" max="13358" width="7.5703125" style="1" bestFit="1" customWidth="1"/>
    <col min="13359" max="13359" width="9.140625" style="1"/>
    <col min="13360" max="13363" width="7.5703125" style="1" bestFit="1" customWidth="1"/>
    <col min="13364" max="13364" width="9.140625" style="1"/>
    <col min="13365" max="13368" width="7.5703125" style="1" bestFit="1" customWidth="1"/>
    <col min="13369" max="13572" width="9.140625" style="1"/>
    <col min="13573" max="13573" width="43.5703125" style="1" customWidth="1"/>
    <col min="13574" max="13574" width="11.5703125" style="1" customWidth="1"/>
    <col min="13575" max="13575" width="11" style="1" bestFit="1" customWidth="1"/>
    <col min="13576" max="13576" width="9.140625" style="1"/>
    <col min="13577" max="13578" width="8.140625" style="1" bestFit="1" customWidth="1"/>
    <col min="13579" max="13579" width="11" style="1" bestFit="1" customWidth="1"/>
    <col min="13580" max="13581" width="9.140625" style="1"/>
    <col min="13582" max="13584" width="8.140625" style="1" bestFit="1" customWidth="1"/>
    <col min="13585" max="13586" width="9.140625" style="1"/>
    <col min="13587" max="13587" width="7.5703125" style="1" bestFit="1" customWidth="1"/>
    <col min="13588" max="13589" width="8.140625" style="1" bestFit="1" customWidth="1"/>
    <col min="13590" max="13590" width="9.140625" style="1"/>
    <col min="13591" max="13591" width="8.140625" style="1" bestFit="1" customWidth="1"/>
    <col min="13592" max="13594" width="7.5703125" style="1" bestFit="1" customWidth="1"/>
    <col min="13595" max="13595" width="9.140625" style="1"/>
    <col min="13596" max="13599" width="7.5703125" style="1" bestFit="1" customWidth="1"/>
    <col min="13600" max="13600" width="9.140625" style="1"/>
    <col min="13601" max="13604" width="7.5703125" style="1" bestFit="1" customWidth="1"/>
    <col min="13605" max="13605" width="9.140625" style="1"/>
    <col min="13606" max="13609" width="7.5703125" style="1" bestFit="1" customWidth="1"/>
    <col min="13610" max="13610" width="9.140625" style="1"/>
    <col min="13611" max="13614" width="7.5703125" style="1" bestFit="1" customWidth="1"/>
    <col min="13615" max="13615" width="9.140625" style="1"/>
    <col min="13616" max="13619" width="7.5703125" style="1" bestFit="1" customWidth="1"/>
    <col min="13620" max="13620" width="9.140625" style="1"/>
    <col min="13621" max="13624" width="7.5703125" style="1" bestFit="1" customWidth="1"/>
    <col min="13625" max="13828" width="9.140625" style="1"/>
    <col min="13829" max="13829" width="43.5703125" style="1" customWidth="1"/>
    <col min="13830" max="13830" width="11.5703125" style="1" customWidth="1"/>
    <col min="13831" max="13831" width="11" style="1" bestFit="1" customWidth="1"/>
    <col min="13832" max="13832" width="9.140625" style="1"/>
    <col min="13833" max="13834" width="8.140625" style="1" bestFit="1" customWidth="1"/>
    <col min="13835" max="13835" width="11" style="1" bestFit="1" customWidth="1"/>
    <col min="13836" max="13837" width="9.140625" style="1"/>
    <col min="13838" max="13840" width="8.140625" style="1" bestFit="1" customWidth="1"/>
    <col min="13841" max="13842" width="9.140625" style="1"/>
    <col min="13843" max="13843" width="7.5703125" style="1" bestFit="1" customWidth="1"/>
    <col min="13844" max="13845" width="8.140625" style="1" bestFit="1" customWidth="1"/>
    <col min="13846" max="13846" width="9.140625" style="1"/>
    <col min="13847" max="13847" width="8.140625" style="1" bestFit="1" customWidth="1"/>
    <col min="13848" max="13850" width="7.5703125" style="1" bestFit="1" customWidth="1"/>
    <col min="13851" max="13851" width="9.140625" style="1"/>
    <col min="13852" max="13855" width="7.5703125" style="1" bestFit="1" customWidth="1"/>
    <col min="13856" max="13856" width="9.140625" style="1"/>
    <col min="13857" max="13860" width="7.5703125" style="1" bestFit="1" customWidth="1"/>
    <col min="13861" max="13861" width="9.140625" style="1"/>
    <col min="13862" max="13865" width="7.5703125" style="1" bestFit="1" customWidth="1"/>
    <col min="13866" max="13866" width="9.140625" style="1"/>
    <col min="13867" max="13870" width="7.5703125" style="1" bestFit="1" customWidth="1"/>
    <col min="13871" max="13871" width="9.140625" style="1"/>
    <col min="13872" max="13875" width="7.5703125" style="1" bestFit="1" customWidth="1"/>
    <col min="13876" max="13876" width="9.140625" style="1"/>
    <col min="13877" max="13880" width="7.5703125" style="1" bestFit="1" customWidth="1"/>
    <col min="13881" max="14084" width="9.140625" style="1"/>
    <col min="14085" max="14085" width="43.5703125" style="1" customWidth="1"/>
    <col min="14086" max="14086" width="11.5703125" style="1" customWidth="1"/>
    <col min="14087" max="14087" width="11" style="1" bestFit="1" customWidth="1"/>
    <col min="14088" max="14088" width="9.140625" style="1"/>
    <col min="14089" max="14090" width="8.140625" style="1" bestFit="1" customWidth="1"/>
    <col min="14091" max="14091" width="11" style="1" bestFit="1" customWidth="1"/>
    <col min="14092" max="14093" width="9.140625" style="1"/>
    <col min="14094" max="14096" width="8.140625" style="1" bestFit="1" customWidth="1"/>
    <col min="14097" max="14098" width="9.140625" style="1"/>
    <col min="14099" max="14099" width="7.5703125" style="1" bestFit="1" customWidth="1"/>
    <col min="14100" max="14101" width="8.140625" style="1" bestFit="1" customWidth="1"/>
    <col min="14102" max="14102" width="9.140625" style="1"/>
    <col min="14103" max="14103" width="8.140625" style="1" bestFit="1" customWidth="1"/>
    <col min="14104" max="14106" width="7.5703125" style="1" bestFit="1" customWidth="1"/>
    <col min="14107" max="14107" width="9.140625" style="1"/>
    <col min="14108" max="14111" width="7.5703125" style="1" bestFit="1" customWidth="1"/>
    <col min="14112" max="14112" width="9.140625" style="1"/>
    <col min="14113" max="14116" width="7.5703125" style="1" bestFit="1" customWidth="1"/>
    <col min="14117" max="14117" width="9.140625" style="1"/>
    <col min="14118" max="14121" width="7.5703125" style="1" bestFit="1" customWidth="1"/>
    <col min="14122" max="14122" width="9.140625" style="1"/>
    <col min="14123" max="14126" width="7.5703125" style="1" bestFit="1" customWidth="1"/>
    <col min="14127" max="14127" width="9.140625" style="1"/>
    <col min="14128" max="14131" width="7.5703125" style="1" bestFit="1" customWidth="1"/>
    <col min="14132" max="14132" width="9.140625" style="1"/>
    <col min="14133" max="14136" width="7.5703125" style="1" bestFit="1" customWidth="1"/>
    <col min="14137" max="14340" width="9.140625" style="1"/>
    <col min="14341" max="14341" width="43.5703125" style="1" customWidth="1"/>
    <col min="14342" max="14342" width="11.5703125" style="1" customWidth="1"/>
    <col min="14343" max="14343" width="11" style="1" bestFit="1" customWidth="1"/>
    <col min="14344" max="14344" width="9.140625" style="1"/>
    <col min="14345" max="14346" width="8.140625" style="1" bestFit="1" customWidth="1"/>
    <col min="14347" max="14347" width="11" style="1" bestFit="1" customWidth="1"/>
    <col min="14348" max="14349" width="9.140625" style="1"/>
    <col min="14350" max="14352" width="8.140625" style="1" bestFit="1" customWidth="1"/>
    <col min="14353" max="14354" width="9.140625" style="1"/>
    <col min="14355" max="14355" width="7.5703125" style="1" bestFit="1" customWidth="1"/>
    <col min="14356" max="14357" width="8.140625" style="1" bestFit="1" customWidth="1"/>
    <col min="14358" max="14358" width="9.140625" style="1"/>
    <col min="14359" max="14359" width="8.140625" style="1" bestFit="1" customWidth="1"/>
    <col min="14360" max="14362" width="7.5703125" style="1" bestFit="1" customWidth="1"/>
    <col min="14363" max="14363" width="9.140625" style="1"/>
    <col min="14364" max="14367" width="7.5703125" style="1" bestFit="1" customWidth="1"/>
    <col min="14368" max="14368" width="9.140625" style="1"/>
    <col min="14369" max="14372" width="7.5703125" style="1" bestFit="1" customWidth="1"/>
    <col min="14373" max="14373" width="9.140625" style="1"/>
    <col min="14374" max="14377" width="7.5703125" style="1" bestFit="1" customWidth="1"/>
    <col min="14378" max="14378" width="9.140625" style="1"/>
    <col min="14379" max="14382" width="7.5703125" style="1" bestFit="1" customWidth="1"/>
    <col min="14383" max="14383" width="9.140625" style="1"/>
    <col min="14384" max="14387" width="7.5703125" style="1" bestFit="1" customWidth="1"/>
    <col min="14388" max="14388" width="9.140625" style="1"/>
    <col min="14389" max="14392" width="7.5703125" style="1" bestFit="1" customWidth="1"/>
    <col min="14393" max="14596" width="9.140625" style="1"/>
    <col min="14597" max="14597" width="43.5703125" style="1" customWidth="1"/>
    <col min="14598" max="14598" width="11.5703125" style="1" customWidth="1"/>
    <col min="14599" max="14599" width="11" style="1" bestFit="1" customWidth="1"/>
    <col min="14600" max="14600" width="9.140625" style="1"/>
    <col min="14601" max="14602" width="8.140625" style="1" bestFit="1" customWidth="1"/>
    <col min="14603" max="14603" width="11" style="1" bestFit="1" customWidth="1"/>
    <col min="14604" max="14605" width="9.140625" style="1"/>
    <col min="14606" max="14608" width="8.140625" style="1" bestFit="1" customWidth="1"/>
    <col min="14609" max="14610" width="9.140625" style="1"/>
    <col min="14611" max="14611" width="7.5703125" style="1" bestFit="1" customWidth="1"/>
    <col min="14612" max="14613" width="8.140625" style="1" bestFit="1" customWidth="1"/>
    <col min="14614" max="14614" width="9.140625" style="1"/>
    <col min="14615" max="14615" width="8.140625" style="1" bestFit="1" customWidth="1"/>
    <col min="14616" max="14618" width="7.5703125" style="1" bestFit="1" customWidth="1"/>
    <col min="14619" max="14619" width="9.140625" style="1"/>
    <col min="14620" max="14623" width="7.5703125" style="1" bestFit="1" customWidth="1"/>
    <col min="14624" max="14624" width="9.140625" style="1"/>
    <col min="14625" max="14628" width="7.5703125" style="1" bestFit="1" customWidth="1"/>
    <col min="14629" max="14629" width="9.140625" style="1"/>
    <col min="14630" max="14633" width="7.5703125" style="1" bestFit="1" customWidth="1"/>
    <col min="14634" max="14634" width="9.140625" style="1"/>
    <col min="14635" max="14638" width="7.5703125" style="1" bestFit="1" customWidth="1"/>
    <col min="14639" max="14639" width="9.140625" style="1"/>
    <col min="14640" max="14643" width="7.5703125" style="1" bestFit="1" customWidth="1"/>
    <col min="14644" max="14644" width="9.140625" style="1"/>
    <col min="14645" max="14648" width="7.5703125" style="1" bestFit="1" customWidth="1"/>
    <col min="14649" max="14852" width="9.140625" style="1"/>
    <col min="14853" max="14853" width="43.5703125" style="1" customWidth="1"/>
    <col min="14854" max="14854" width="11.5703125" style="1" customWidth="1"/>
    <col min="14855" max="14855" width="11" style="1" bestFit="1" customWidth="1"/>
    <col min="14856" max="14856" width="9.140625" style="1"/>
    <col min="14857" max="14858" width="8.140625" style="1" bestFit="1" customWidth="1"/>
    <col min="14859" max="14859" width="11" style="1" bestFit="1" customWidth="1"/>
    <col min="14860" max="14861" width="9.140625" style="1"/>
    <col min="14862" max="14864" width="8.140625" style="1" bestFit="1" customWidth="1"/>
    <col min="14865" max="14866" width="9.140625" style="1"/>
    <col min="14867" max="14867" width="7.5703125" style="1" bestFit="1" customWidth="1"/>
    <col min="14868" max="14869" width="8.140625" style="1" bestFit="1" customWidth="1"/>
    <col min="14870" max="14870" width="9.140625" style="1"/>
    <col min="14871" max="14871" width="8.140625" style="1" bestFit="1" customWidth="1"/>
    <col min="14872" max="14874" width="7.5703125" style="1" bestFit="1" customWidth="1"/>
    <col min="14875" max="14875" width="9.140625" style="1"/>
    <col min="14876" max="14879" width="7.5703125" style="1" bestFit="1" customWidth="1"/>
    <col min="14880" max="14880" width="9.140625" style="1"/>
    <col min="14881" max="14884" width="7.5703125" style="1" bestFit="1" customWidth="1"/>
    <col min="14885" max="14885" width="9.140625" style="1"/>
    <col min="14886" max="14889" width="7.5703125" style="1" bestFit="1" customWidth="1"/>
    <col min="14890" max="14890" width="9.140625" style="1"/>
    <col min="14891" max="14894" width="7.5703125" style="1" bestFit="1" customWidth="1"/>
    <col min="14895" max="14895" width="9.140625" style="1"/>
    <col min="14896" max="14899" width="7.5703125" style="1" bestFit="1" customWidth="1"/>
    <col min="14900" max="14900" width="9.140625" style="1"/>
    <col min="14901" max="14904" width="7.5703125" style="1" bestFit="1" customWidth="1"/>
    <col min="14905" max="15108" width="9.140625" style="1"/>
    <col min="15109" max="15109" width="43.5703125" style="1" customWidth="1"/>
    <col min="15110" max="15110" width="11.5703125" style="1" customWidth="1"/>
    <col min="15111" max="15111" width="11" style="1" bestFit="1" customWidth="1"/>
    <col min="15112" max="15112" width="9.140625" style="1"/>
    <col min="15113" max="15114" width="8.140625" style="1" bestFit="1" customWidth="1"/>
    <col min="15115" max="15115" width="11" style="1" bestFit="1" customWidth="1"/>
    <col min="15116" max="15117" width="9.140625" style="1"/>
    <col min="15118" max="15120" width="8.140625" style="1" bestFit="1" customWidth="1"/>
    <col min="15121" max="15122" width="9.140625" style="1"/>
    <col min="15123" max="15123" width="7.5703125" style="1" bestFit="1" customWidth="1"/>
    <col min="15124" max="15125" width="8.140625" style="1" bestFit="1" customWidth="1"/>
    <col min="15126" max="15126" width="9.140625" style="1"/>
    <col min="15127" max="15127" width="8.140625" style="1" bestFit="1" customWidth="1"/>
    <col min="15128" max="15130" width="7.5703125" style="1" bestFit="1" customWidth="1"/>
    <col min="15131" max="15131" width="9.140625" style="1"/>
    <col min="15132" max="15135" width="7.5703125" style="1" bestFit="1" customWidth="1"/>
    <col min="15136" max="15136" width="9.140625" style="1"/>
    <col min="15137" max="15140" width="7.5703125" style="1" bestFit="1" customWidth="1"/>
    <col min="15141" max="15141" width="9.140625" style="1"/>
    <col min="15142" max="15145" width="7.5703125" style="1" bestFit="1" customWidth="1"/>
    <col min="15146" max="15146" width="9.140625" style="1"/>
    <col min="15147" max="15150" width="7.5703125" style="1" bestFit="1" customWidth="1"/>
    <col min="15151" max="15151" width="9.140625" style="1"/>
    <col min="15152" max="15155" width="7.5703125" style="1" bestFit="1" customWidth="1"/>
    <col min="15156" max="15156" width="9.140625" style="1"/>
    <col min="15157" max="15160" width="7.5703125" style="1" bestFit="1" customWidth="1"/>
    <col min="15161" max="15364" width="9.140625" style="1"/>
    <col min="15365" max="15365" width="43.5703125" style="1" customWidth="1"/>
    <col min="15366" max="15366" width="11.5703125" style="1" customWidth="1"/>
    <col min="15367" max="15367" width="11" style="1" bestFit="1" customWidth="1"/>
    <col min="15368" max="15368" width="9.140625" style="1"/>
    <col min="15369" max="15370" width="8.140625" style="1" bestFit="1" customWidth="1"/>
    <col min="15371" max="15371" width="11" style="1" bestFit="1" customWidth="1"/>
    <col min="15372" max="15373" width="9.140625" style="1"/>
    <col min="15374" max="15376" width="8.140625" style="1" bestFit="1" customWidth="1"/>
    <col min="15377" max="15378" width="9.140625" style="1"/>
    <col min="15379" max="15379" width="7.5703125" style="1" bestFit="1" customWidth="1"/>
    <col min="15380" max="15381" width="8.140625" style="1" bestFit="1" customWidth="1"/>
    <col min="15382" max="15382" width="9.140625" style="1"/>
    <col min="15383" max="15383" width="8.140625" style="1" bestFit="1" customWidth="1"/>
    <col min="15384" max="15386" width="7.5703125" style="1" bestFit="1" customWidth="1"/>
    <col min="15387" max="15387" width="9.140625" style="1"/>
    <col min="15388" max="15391" width="7.5703125" style="1" bestFit="1" customWidth="1"/>
    <col min="15392" max="15392" width="9.140625" style="1"/>
    <col min="15393" max="15396" width="7.5703125" style="1" bestFit="1" customWidth="1"/>
    <col min="15397" max="15397" width="9.140625" style="1"/>
    <col min="15398" max="15401" width="7.5703125" style="1" bestFit="1" customWidth="1"/>
    <col min="15402" max="15402" width="9.140625" style="1"/>
    <col min="15403" max="15406" width="7.5703125" style="1" bestFit="1" customWidth="1"/>
    <col min="15407" max="15407" width="9.140625" style="1"/>
    <col min="15408" max="15411" width="7.5703125" style="1" bestFit="1" customWidth="1"/>
    <col min="15412" max="15412" width="9.140625" style="1"/>
    <col min="15413" max="15416" width="7.5703125" style="1" bestFit="1" customWidth="1"/>
    <col min="15417" max="15620" width="9.140625" style="1"/>
    <col min="15621" max="15621" width="43.5703125" style="1" customWidth="1"/>
    <col min="15622" max="15622" width="11.5703125" style="1" customWidth="1"/>
    <col min="15623" max="15623" width="11" style="1" bestFit="1" customWidth="1"/>
    <col min="15624" max="15624" width="9.140625" style="1"/>
    <col min="15625" max="15626" width="8.140625" style="1" bestFit="1" customWidth="1"/>
    <col min="15627" max="15627" width="11" style="1" bestFit="1" customWidth="1"/>
    <col min="15628" max="15629" width="9.140625" style="1"/>
    <col min="15630" max="15632" width="8.140625" style="1" bestFit="1" customWidth="1"/>
    <col min="15633" max="15634" width="9.140625" style="1"/>
    <col min="15635" max="15635" width="7.5703125" style="1" bestFit="1" customWidth="1"/>
    <col min="15636" max="15637" width="8.140625" style="1" bestFit="1" customWidth="1"/>
    <col min="15638" max="15638" width="9.140625" style="1"/>
    <col min="15639" max="15639" width="8.140625" style="1" bestFit="1" customWidth="1"/>
    <col min="15640" max="15642" width="7.5703125" style="1" bestFit="1" customWidth="1"/>
    <col min="15643" max="15643" width="9.140625" style="1"/>
    <col min="15644" max="15647" width="7.5703125" style="1" bestFit="1" customWidth="1"/>
    <col min="15648" max="15648" width="9.140625" style="1"/>
    <col min="15649" max="15652" width="7.5703125" style="1" bestFit="1" customWidth="1"/>
    <col min="15653" max="15653" width="9.140625" style="1"/>
    <col min="15654" max="15657" width="7.5703125" style="1" bestFit="1" customWidth="1"/>
    <col min="15658" max="15658" width="9.140625" style="1"/>
    <col min="15659" max="15662" width="7.5703125" style="1" bestFit="1" customWidth="1"/>
    <col min="15663" max="15663" width="9.140625" style="1"/>
    <col min="15664" max="15667" width="7.5703125" style="1" bestFit="1" customWidth="1"/>
    <col min="15668" max="15668" width="9.140625" style="1"/>
    <col min="15669" max="15672" width="7.5703125" style="1" bestFit="1" customWidth="1"/>
    <col min="15673" max="15876" width="9.140625" style="1"/>
    <col min="15877" max="15877" width="43.5703125" style="1" customWidth="1"/>
    <col min="15878" max="15878" width="11.5703125" style="1" customWidth="1"/>
    <col min="15879" max="15879" width="11" style="1" bestFit="1" customWidth="1"/>
    <col min="15880" max="15880" width="9.140625" style="1"/>
    <col min="15881" max="15882" width="8.140625" style="1" bestFit="1" customWidth="1"/>
    <col min="15883" max="15883" width="11" style="1" bestFit="1" customWidth="1"/>
    <col min="15884" max="15885" width="9.140625" style="1"/>
    <col min="15886" max="15888" width="8.140625" style="1" bestFit="1" customWidth="1"/>
    <col min="15889" max="15890" width="9.140625" style="1"/>
    <col min="15891" max="15891" width="7.5703125" style="1" bestFit="1" customWidth="1"/>
    <col min="15892" max="15893" width="8.140625" style="1" bestFit="1" customWidth="1"/>
    <col min="15894" max="15894" width="9.140625" style="1"/>
    <col min="15895" max="15895" width="8.140625" style="1" bestFit="1" customWidth="1"/>
    <col min="15896" max="15898" width="7.5703125" style="1" bestFit="1" customWidth="1"/>
    <col min="15899" max="15899" width="9.140625" style="1"/>
    <col min="15900" max="15903" width="7.5703125" style="1" bestFit="1" customWidth="1"/>
    <col min="15904" max="15904" width="9.140625" style="1"/>
    <col min="15905" max="15908" width="7.5703125" style="1" bestFit="1" customWidth="1"/>
    <col min="15909" max="15909" width="9.140625" style="1"/>
    <col min="15910" max="15913" width="7.5703125" style="1" bestFit="1" customWidth="1"/>
    <col min="15914" max="15914" width="9.140625" style="1"/>
    <col min="15915" max="15918" width="7.5703125" style="1" bestFit="1" customWidth="1"/>
    <col min="15919" max="15919" width="9.140625" style="1"/>
    <col min="15920" max="15923" width="7.5703125" style="1" bestFit="1" customWidth="1"/>
    <col min="15924" max="15924" width="9.140625" style="1"/>
    <col min="15925" max="15928" width="7.5703125" style="1" bestFit="1" customWidth="1"/>
    <col min="15929" max="16132" width="9.140625" style="1"/>
    <col min="16133" max="16133" width="43.5703125" style="1" customWidth="1"/>
    <col min="16134" max="16134" width="11.5703125" style="1" customWidth="1"/>
    <col min="16135" max="16135" width="11" style="1" bestFit="1" customWidth="1"/>
    <col min="16136" max="16136" width="9.140625" style="1"/>
    <col min="16137" max="16138" width="8.140625" style="1" bestFit="1" customWidth="1"/>
    <col min="16139" max="16139" width="11" style="1" bestFit="1" customWidth="1"/>
    <col min="16140" max="16141" width="9.140625" style="1"/>
    <col min="16142" max="16144" width="8.140625" style="1" bestFit="1" customWidth="1"/>
    <col min="16145" max="16146" width="9.140625" style="1"/>
    <col min="16147" max="16147" width="7.5703125" style="1" bestFit="1" customWidth="1"/>
    <col min="16148" max="16149" width="8.140625" style="1" bestFit="1" customWidth="1"/>
    <col min="16150" max="16150" width="9.140625" style="1"/>
    <col min="16151" max="16151" width="8.140625" style="1" bestFit="1" customWidth="1"/>
    <col min="16152" max="16154" width="7.5703125" style="1" bestFit="1" customWidth="1"/>
    <col min="16155" max="16155" width="9.140625" style="1"/>
    <col min="16156" max="16159" width="7.5703125" style="1" bestFit="1" customWidth="1"/>
    <col min="16160" max="16160" width="9.140625" style="1"/>
    <col min="16161" max="16164" width="7.5703125" style="1" bestFit="1" customWidth="1"/>
    <col min="16165" max="16165" width="9.140625" style="1"/>
    <col min="16166" max="16169" width="7.5703125" style="1" bestFit="1" customWidth="1"/>
    <col min="16170" max="16170" width="9.140625" style="1"/>
    <col min="16171" max="16174" width="7.5703125" style="1" bestFit="1" customWidth="1"/>
    <col min="16175" max="16175" width="9.140625" style="1"/>
    <col min="16176" max="16179" width="7.5703125" style="1" bestFit="1" customWidth="1"/>
    <col min="16180" max="16180" width="9.140625" style="1"/>
    <col min="16181" max="16184" width="7.5703125" style="1" bestFit="1" customWidth="1"/>
    <col min="16185" max="16384" width="9.140625" style="1"/>
  </cols>
  <sheetData>
    <row r="1" spans="1:56" ht="1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</row>
    <row r="2" spans="1:56" x14ac:dyDescent="0.25">
      <c r="A2" s="1" t="s">
        <v>44</v>
      </c>
      <c r="B2" s="1">
        <v>2016</v>
      </c>
      <c r="C2" s="2" t="s">
        <v>142</v>
      </c>
      <c r="D2" s="2" t="s">
        <v>58</v>
      </c>
      <c r="E2" s="2" t="s">
        <v>57</v>
      </c>
      <c r="F2" s="2" t="s">
        <v>2</v>
      </c>
      <c r="G2" s="2">
        <v>2015</v>
      </c>
      <c r="H2" s="2" t="s">
        <v>3</v>
      </c>
      <c r="I2" s="2" t="s">
        <v>4</v>
      </c>
      <c r="J2" s="2" t="s">
        <v>5</v>
      </c>
      <c r="K2" s="2" t="s">
        <v>6</v>
      </c>
      <c r="L2" s="2">
        <v>2014</v>
      </c>
      <c r="M2" s="2" t="s">
        <v>7</v>
      </c>
      <c r="N2" s="2" t="s">
        <v>8</v>
      </c>
      <c r="O2" s="2" t="s">
        <v>9</v>
      </c>
      <c r="P2" s="2" t="s">
        <v>10</v>
      </c>
      <c r="Q2" s="2">
        <v>2013</v>
      </c>
      <c r="R2" s="2" t="s">
        <v>11</v>
      </c>
      <c r="S2" s="2" t="s">
        <v>12</v>
      </c>
      <c r="T2" s="2" t="s">
        <v>13</v>
      </c>
      <c r="U2" s="2" t="s">
        <v>14</v>
      </c>
      <c r="V2" s="2">
        <v>2012</v>
      </c>
      <c r="W2" s="2" t="s">
        <v>15</v>
      </c>
      <c r="X2" s="2" t="s">
        <v>16</v>
      </c>
      <c r="Y2" s="2" t="s">
        <v>17</v>
      </c>
      <c r="Z2" s="2" t="s">
        <v>18</v>
      </c>
      <c r="AA2" s="2">
        <v>2011</v>
      </c>
      <c r="AB2" s="2" t="s">
        <v>19</v>
      </c>
      <c r="AC2" s="2" t="s">
        <v>20</v>
      </c>
      <c r="AD2" s="2" t="s">
        <v>21</v>
      </c>
      <c r="AE2" s="2" t="s">
        <v>22</v>
      </c>
      <c r="AF2" s="2">
        <v>2010</v>
      </c>
      <c r="AG2" s="2" t="s">
        <v>23</v>
      </c>
      <c r="AH2" s="2" t="s">
        <v>24</v>
      </c>
      <c r="AI2" s="2" t="s">
        <v>25</v>
      </c>
      <c r="AJ2" s="2" t="s">
        <v>26</v>
      </c>
      <c r="AK2" s="2">
        <v>2009</v>
      </c>
      <c r="AL2" s="2" t="s">
        <v>27</v>
      </c>
      <c r="AM2" s="2" t="s">
        <v>28</v>
      </c>
      <c r="AN2" s="2" t="s">
        <v>29</v>
      </c>
      <c r="AO2" s="2" t="s">
        <v>30</v>
      </c>
      <c r="AP2" s="2">
        <v>2008</v>
      </c>
      <c r="AQ2" s="2" t="s">
        <v>31</v>
      </c>
      <c r="AR2" s="2" t="s">
        <v>32</v>
      </c>
      <c r="AS2" s="2" t="s">
        <v>34</v>
      </c>
      <c r="AT2" s="2" t="s">
        <v>33</v>
      </c>
      <c r="AU2" s="2">
        <v>2007</v>
      </c>
      <c r="AV2" s="2" t="s">
        <v>35</v>
      </c>
      <c r="AW2" s="2" t="s">
        <v>36</v>
      </c>
      <c r="AX2" s="2" t="s">
        <v>37</v>
      </c>
      <c r="AY2" s="2" t="s">
        <v>38</v>
      </c>
      <c r="AZ2" s="2">
        <v>2006</v>
      </c>
      <c r="BA2" s="2" t="s">
        <v>39</v>
      </c>
      <c r="BB2" s="2" t="s">
        <v>40</v>
      </c>
      <c r="BC2" s="2" t="s">
        <v>41</v>
      </c>
      <c r="BD2" s="2" t="s">
        <v>42</v>
      </c>
    </row>
    <row r="3" spans="1:56" ht="17.25" x14ac:dyDescent="0.25">
      <c r="A3" s="1" t="s">
        <v>45</v>
      </c>
      <c r="B3" s="3">
        <v>291</v>
      </c>
      <c r="C3" s="3">
        <v>291</v>
      </c>
      <c r="D3" s="3">
        <v>289</v>
      </c>
      <c r="E3" s="3">
        <v>289</v>
      </c>
      <c r="F3" s="3">
        <v>285</v>
      </c>
      <c r="G3" s="3">
        <v>285</v>
      </c>
      <c r="H3" s="3">
        <v>285</v>
      </c>
      <c r="I3" s="3">
        <v>274</v>
      </c>
      <c r="J3" s="3">
        <v>270</v>
      </c>
      <c r="K3" s="3">
        <v>260</v>
      </c>
      <c r="L3" s="3">
        <v>257</v>
      </c>
      <c r="M3" s="3">
        <v>257</v>
      </c>
      <c r="N3" s="3">
        <v>241</v>
      </c>
      <c r="O3" s="3">
        <v>223</v>
      </c>
      <c r="P3" s="3">
        <v>213</v>
      </c>
      <c r="Q3" s="3">
        <v>212</v>
      </c>
      <c r="R3" s="3">
        <v>212</v>
      </c>
      <c r="S3" s="3">
        <v>187</v>
      </c>
      <c r="T3" s="3">
        <v>178</v>
      </c>
      <c r="U3" s="3">
        <v>169</v>
      </c>
      <c r="V3" s="3">
        <v>169</v>
      </c>
      <c r="W3" s="3">
        <v>169</v>
      </c>
      <c r="X3" s="3">
        <v>152</v>
      </c>
      <c r="Y3" s="3">
        <v>148</v>
      </c>
      <c r="Z3" s="3">
        <v>145</v>
      </c>
      <c r="AA3" s="3">
        <v>145</v>
      </c>
      <c r="AB3" s="3">
        <v>145</v>
      </c>
      <c r="AC3" s="3">
        <v>131</v>
      </c>
      <c r="AD3" s="3">
        <v>129</v>
      </c>
      <c r="AE3" s="3">
        <v>124</v>
      </c>
      <c r="AF3" s="3">
        <v>123</v>
      </c>
      <c r="AG3" s="3">
        <v>123</v>
      </c>
      <c r="AH3" s="3">
        <v>114</v>
      </c>
      <c r="AI3" s="3">
        <v>112</v>
      </c>
      <c r="AJ3" s="3">
        <v>107</v>
      </c>
      <c r="AK3" s="3">
        <v>107</v>
      </c>
      <c r="AL3" s="3">
        <v>107</v>
      </c>
      <c r="AM3" s="3">
        <v>104</v>
      </c>
      <c r="AN3" s="3">
        <v>104</v>
      </c>
      <c r="AO3" s="3">
        <v>101</v>
      </c>
      <c r="AP3" s="3">
        <v>102</v>
      </c>
      <c r="AQ3" s="3">
        <v>102</v>
      </c>
      <c r="AR3" s="3">
        <v>96</v>
      </c>
      <c r="AS3" s="3">
        <v>96</v>
      </c>
      <c r="AT3" s="3">
        <v>94</v>
      </c>
      <c r="AU3" s="3">
        <v>93</v>
      </c>
      <c r="AV3" s="3">
        <v>93</v>
      </c>
      <c r="AW3" s="3">
        <v>89</v>
      </c>
      <c r="AX3" s="3">
        <v>89</v>
      </c>
      <c r="AY3" s="3">
        <v>86</v>
      </c>
      <c r="AZ3" s="3">
        <v>86</v>
      </c>
      <c r="BA3" s="3">
        <v>86</v>
      </c>
      <c r="BB3" s="3">
        <v>79</v>
      </c>
      <c r="BC3" s="3">
        <v>79</v>
      </c>
      <c r="BD3" s="3">
        <v>77</v>
      </c>
    </row>
    <row r="4" spans="1:56" ht="17.25" x14ac:dyDescent="0.25">
      <c r="A4" s="1" t="s">
        <v>46</v>
      </c>
      <c r="B4" s="4">
        <v>6970.0094644927303</v>
      </c>
      <c r="C4" s="4">
        <v>2299.7408369074683</v>
      </c>
      <c r="D4" s="4">
        <v>1579.7</v>
      </c>
      <c r="E4" s="4">
        <v>1731.5660995600269</v>
      </c>
      <c r="F4" s="4">
        <v>1354.8</v>
      </c>
      <c r="G4" s="4">
        <v>6999.3</v>
      </c>
      <c r="H4" s="4">
        <v>2296.5</v>
      </c>
      <c r="I4" s="4">
        <v>1613</v>
      </c>
      <c r="J4" s="4">
        <v>1711.4</v>
      </c>
      <c r="K4" s="4">
        <v>1410.8</v>
      </c>
      <c r="L4" s="4">
        <v>7162</v>
      </c>
      <c r="M4" s="4">
        <v>2435.1</v>
      </c>
      <c r="N4" s="4">
        <v>1702.2</v>
      </c>
      <c r="O4" s="4">
        <v>1774.2</v>
      </c>
      <c r="P4" s="4">
        <v>1376</v>
      </c>
      <c r="Q4" s="4">
        <v>7290</v>
      </c>
      <c r="R4" s="4">
        <v>2488.6999999999998</v>
      </c>
      <c r="S4" s="3" t="s">
        <v>43</v>
      </c>
      <c r="T4" s="4">
        <v>1808.9</v>
      </c>
      <c r="U4" s="4">
        <v>1367.9</v>
      </c>
      <c r="V4" s="4">
        <v>7199.9</v>
      </c>
      <c r="W4" s="4">
        <v>2476.1</v>
      </c>
      <c r="X4" s="3" t="s">
        <v>43</v>
      </c>
      <c r="Y4" s="3" t="s">
        <v>43</v>
      </c>
      <c r="Z4" s="3" t="s">
        <v>43</v>
      </c>
      <c r="AA4" s="3" t="s">
        <v>43</v>
      </c>
      <c r="AB4" s="3" t="s">
        <v>43</v>
      </c>
      <c r="AC4" s="3" t="s">
        <v>43</v>
      </c>
      <c r="AD4" s="3" t="s">
        <v>43</v>
      </c>
      <c r="AE4" s="3" t="s">
        <v>43</v>
      </c>
      <c r="AF4" s="3" t="s">
        <v>43</v>
      </c>
      <c r="AG4" s="3">
        <v>2.6</v>
      </c>
      <c r="AH4" s="3">
        <v>1.8</v>
      </c>
      <c r="AI4" s="3">
        <v>1.8</v>
      </c>
      <c r="AJ4" s="3">
        <v>1.3</v>
      </c>
      <c r="AK4" s="3">
        <v>6.8</v>
      </c>
      <c r="AL4" s="3">
        <v>2.4</v>
      </c>
      <c r="AM4" s="3">
        <v>1.6</v>
      </c>
      <c r="AN4" s="3">
        <v>1.6</v>
      </c>
      <c r="AO4" s="3">
        <v>1.2</v>
      </c>
      <c r="AP4" s="3">
        <v>6.8</v>
      </c>
      <c r="AQ4" s="3">
        <v>2.2999999999999998</v>
      </c>
      <c r="AR4" s="3">
        <v>1.7</v>
      </c>
      <c r="AS4" s="3">
        <v>1.8</v>
      </c>
      <c r="AT4" s="3">
        <v>1.4</v>
      </c>
      <c r="AU4" s="3">
        <v>7</v>
      </c>
      <c r="AV4" s="3">
        <v>2.5</v>
      </c>
      <c r="AW4" s="3">
        <v>1.7</v>
      </c>
      <c r="AX4" s="3">
        <v>1.7</v>
      </c>
      <c r="AY4" s="3">
        <v>1.3</v>
      </c>
      <c r="AZ4" s="3">
        <v>7.2</v>
      </c>
      <c r="BA4" s="3">
        <v>2.6</v>
      </c>
      <c r="BB4" s="3">
        <v>1.8</v>
      </c>
      <c r="BC4" s="3">
        <v>1.9</v>
      </c>
      <c r="BD4" s="3">
        <v>1.5</v>
      </c>
    </row>
    <row r="5" spans="1:56" s="9" customFormat="1" x14ac:dyDescent="0.25">
      <c r="A5" s="9" t="s">
        <v>47</v>
      </c>
      <c r="B5" s="13">
        <v>6361</v>
      </c>
      <c r="C5" s="13">
        <v>6361</v>
      </c>
      <c r="D5" s="13">
        <v>4823</v>
      </c>
      <c r="E5" s="13">
        <v>5059</v>
      </c>
      <c r="F5" s="13">
        <v>4259</v>
      </c>
      <c r="G5" s="13">
        <v>19324</v>
      </c>
      <c r="H5" s="13">
        <v>6182</v>
      </c>
      <c r="I5" s="13">
        <v>4825</v>
      </c>
      <c r="J5" s="13">
        <v>4910</v>
      </c>
      <c r="K5" s="13">
        <v>4222</v>
      </c>
      <c r="L5" s="13">
        <v>18397</v>
      </c>
      <c r="M5" s="13">
        <v>6182</v>
      </c>
      <c r="N5" s="13">
        <v>4661</v>
      </c>
      <c r="O5" s="13">
        <v>5042</v>
      </c>
      <c r="P5" s="13">
        <v>4185</v>
      </c>
      <c r="Q5" s="13">
        <v>19193</v>
      </c>
      <c r="R5" s="13">
        <v>6485</v>
      </c>
      <c r="S5" s="13">
        <v>5357</v>
      </c>
      <c r="T5" s="13">
        <v>5324</v>
      </c>
      <c r="U5" s="13">
        <v>4407</v>
      </c>
      <c r="V5" s="13">
        <v>16554</v>
      </c>
      <c r="W5" s="13">
        <v>5796</v>
      </c>
      <c r="X5" s="13">
        <v>4360</v>
      </c>
      <c r="Y5" s="13">
        <v>5720</v>
      </c>
      <c r="Z5" s="13">
        <v>3437</v>
      </c>
      <c r="AA5" s="13">
        <v>16878</v>
      </c>
      <c r="AB5" s="13">
        <v>5945</v>
      </c>
      <c r="AC5" s="13">
        <v>4441</v>
      </c>
      <c r="AD5" s="13">
        <v>4423</v>
      </c>
      <c r="AE5" s="13">
        <v>3471</v>
      </c>
      <c r="AF5" s="13">
        <v>17789</v>
      </c>
      <c r="AG5" s="13">
        <v>6392</v>
      </c>
      <c r="AH5" s="13">
        <v>4559</v>
      </c>
      <c r="AI5" s="13">
        <v>4474</v>
      </c>
      <c r="AJ5" s="13">
        <v>3576</v>
      </c>
      <c r="AK5" s="13">
        <v>17772</v>
      </c>
      <c r="AL5" s="13">
        <v>6335</v>
      </c>
      <c r="AM5" s="13">
        <v>4345</v>
      </c>
      <c r="AN5" s="13">
        <v>4287</v>
      </c>
      <c r="AO5" s="13">
        <v>3228</v>
      </c>
      <c r="AP5" s="13">
        <v>17125</v>
      </c>
      <c r="AQ5" s="13">
        <v>5760</v>
      </c>
      <c r="AR5" s="13">
        <v>4295</v>
      </c>
      <c r="AS5" s="13">
        <v>4491</v>
      </c>
      <c r="AT5" s="13">
        <v>3360</v>
      </c>
      <c r="AU5" s="13">
        <v>17047</v>
      </c>
      <c r="AV5" s="13">
        <v>6109</v>
      </c>
      <c r="AW5" s="13">
        <v>4133</v>
      </c>
      <c r="AX5" s="13">
        <v>4202</v>
      </c>
      <c r="AY5" s="13">
        <v>3203</v>
      </c>
      <c r="AZ5" s="13">
        <v>17199</v>
      </c>
      <c r="BA5" s="13">
        <v>6275</v>
      </c>
      <c r="BB5" s="13">
        <v>4079</v>
      </c>
      <c r="BC5" s="13">
        <v>4349</v>
      </c>
      <c r="BD5" s="13">
        <v>3343</v>
      </c>
    </row>
    <row r="6" spans="1:56" ht="17.25" x14ac:dyDescent="0.25">
      <c r="A6" s="1" t="s">
        <v>48</v>
      </c>
      <c r="B6" s="5">
        <v>615709</v>
      </c>
      <c r="C6" s="5">
        <v>615709</v>
      </c>
      <c r="D6" s="5">
        <v>612900</v>
      </c>
      <c r="E6" s="5">
        <v>612900</v>
      </c>
      <c r="F6" s="5">
        <v>605700</v>
      </c>
      <c r="G6" s="5">
        <v>605700</v>
      </c>
      <c r="H6" s="5">
        <v>605700</v>
      </c>
      <c r="I6" s="5">
        <v>585500</v>
      </c>
      <c r="J6" s="5">
        <v>577000</v>
      </c>
      <c r="K6" s="5">
        <v>561400</v>
      </c>
      <c r="L6" s="5">
        <v>556800</v>
      </c>
      <c r="M6" s="5">
        <v>556800</v>
      </c>
      <c r="N6" s="5">
        <v>519900</v>
      </c>
      <c r="O6" s="5">
        <v>508567</v>
      </c>
      <c r="P6" s="5">
        <v>491332</v>
      </c>
      <c r="Q6" s="5">
        <v>490000</v>
      </c>
      <c r="R6" s="5">
        <v>490000</v>
      </c>
      <c r="S6" s="5">
        <v>447000</v>
      </c>
      <c r="T6" s="5">
        <v>429200</v>
      </c>
      <c r="U6" s="5">
        <v>413464</v>
      </c>
      <c r="V6" s="5">
        <v>413464</v>
      </c>
      <c r="W6" s="5">
        <v>413464</v>
      </c>
      <c r="X6" s="5">
        <v>378426</v>
      </c>
      <c r="Y6" s="5">
        <v>370700</v>
      </c>
      <c r="Z6" s="5">
        <v>364400</v>
      </c>
      <c r="AA6" s="5">
        <v>364400</v>
      </c>
      <c r="AB6" s="5">
        <v>364400</v>
      </c>
      <c r="AC6" s="5">
        <v>337000</v>
      </c>
      <c r="AD6" s="5">
        <v>333400</v>
      </c>
      <c r="AE6" s="5">
        <v>316800</v>
      </c>
      <c r="AF6" s="5">
        <v>314500</v>
      </c>
      <c r="AG6" s="5">
        <v>314500</v>
      </c>
      <c r="AH6" s="5">
        <v>293300</v>
      </c>
      <c r="AI6" s="5">
        <v>288400</v>
      </c>
      <c r="AJ6" s="5">
        <v>277677</v>
      </c>
      <c r="AK6" s="5">
        <v>277677</v>
      </c>
      <c r="AL6" s="5">
        <v>277677</v>
      </c>
      <c r="AM6" s="5">
        <v>270300</v>
      </c>
      <c r="AN6" s="5">
        <v>270300</v>
      </c>
      <c r="AO6" s="5">
        <v>257511</v>
      </c>
      <c r="AP6" s="5">
        <v>258000</v>
      </c>
      <c r="AQ6" s="5">
        <v>258000</v>
      </c>
      <c r="AR6" s="5">
        <v>239900</v>
      </c>
      <c r="AS6" s="5">
        <v>238918</v>
      </c>
      <c r="AT6" s="5">
        <v>231897</v>
      </c>
      <c r="AU6" s="5">
        <v>230400</v>
      </c>
      <c r="AV6" s="5">
        <v>230400</v>
      </c>
      <c r="AW6" s="5">
        <v>200700</v>
      </c>
      <c r="AX6" s="5">
        <v>217300</v>
      </c>
      <c r="AY6" s="5">
        <v>206200</v>
      </c>
      <c r="AZ6" s="5">
        <v>206200</v>
      </c>
      <c r="BA6" s="5">
        <v>206200</v>
      </c>
      <c r="BB6" s="5">
        <v>184324</v>
      </c>
      <c r="BC6" s="5">
        <v>182358</v>
      </c>
      <c r="BD6" s="5">
        <v>172816</v>
      </c>
    </row>
    <row r="7" spans="1:56" s="6" customFormat="1" x14ac:dyDescent="0.25">
      <c r="A7" s="6" t="s">
        <v>49</v>
      </c>
      <c r="B7" s="7">
        <v>2115</v>
      </c>
      <c r="C7" s="7">
        <v>2115</v>
      </c>
      <c r="D7" s="7">
        <v>2120</v>
      </c>
      <c r="E7" s="7">
        <v>2120</v>
      </c>
      <c r="F7" s="7">
        <v>2125</v>
      </c>
      <c r="G7" s="7">
        <v>2125</v>
      </c>
      <c r="H7" s="7">
        <v>2125</v>
      </c>
      <c r="I7" s="7">
        <v>2137</v>
      </c>
      <c r="J7" s="7">
        <v>2137</v>
      </c>
      <c r="K7" s="7">
        <v>1501</v>
      </c>
      <c r="L7" s="7">
        <v>2171</v>
      </c>
      <c r="M7" s="7">
        <v>2171</v>
      </c>
      <c r="N7" s="7">
        <v>2157</v>
      </c>
      <c r="O7" s="7">
        <v>2281</v>
      </c>
      <c r="P7" s="7">
        <v>2307</v>
      </c>
      <c r="Q7" s="7">
        <v>1788</v>
      </c>
      <c r="R7" s="7">
        <v>1788</v>
      </c>
      <c r="S7" s="7">
        <v>2388</v>
      </c>
      <c r="T7" s="7">
        <v>2412</v>
      </c>
      <c r="U7" s="7">
        <v>2477</v>
      </c>
      <c r="V7" s="7">
        <v>2447</v>
      </c>
      <c r="W7" s="7">
        <v>2447</v>
      </c>
      <c r="X7" s="7">
        <v>2490</v>
      </c>
      <c r="Y7" s="7">
        <v>2505</v>
      </c>
      <c r="Z7" s="7">
        <v>2513</v>
      </c>
      <c r="AA7" s="7">
        <v>2513</v>
      </c>
      <c r="AB7" s="7">
        <v>2513</v>
      </c>
      <c r="AC7" s="7">
        <v>2573</v>
      </c>
      <c r="AD7" s="7">
        <v>2584</v>
      </c>
      <c r="AE7" s="7">
        <v>2555</v>
      </c>
      <c r="AF7" s="7">
        <v>2557</v>
      </c>
      <c r="AG7" s="7">
        <v>2557</v>
      </c>
      <c r="AH7" s="7">
        <v>2573</v>
      </c>
      <c r="AI7" s="7">
        <v>2575</v>
      </c>
      <c r="AJ7" s="7">
        <v>2595</v>
      </c>
      <c r="AK7" s="7">
        <v>2407</v>
      </c>
      <c r="AL7" s="7">
        <v>2595</v>
      </c>
      <c r="AM7" s="7">
        <v>2599</v>
      </c>
      <c r="AN7" s="7">
        <v>2599</v>
      </c>
      <c r="AO7" s="7">
        <v>2550</v>
      </c>
      <c r="AP7" s="7">
        <v>2529</v>
      </c>
      <c r="AQ7" s="7">
        <v>2529</v>
      </c>
      <c r="AR7" s="7">
        <v>2499</v>
      </c>
      <c r="AS7" s="7">
        <v>2489</v>
      </c>
      <c r="AT7" s="7">
        <v>2416</v>
      </c>
      <c r="AU7" s="7">
        <v>2477</v>
      </c>
      <c r="AV7" s="7">
        <v>2477</v>
      </c>
      <c r="AW7" s="7">
        <v>2473</v>
      </c>
      <c r="AX7" s="7">
        <v>2442</v>
      </c>
      <c r="AY7" s="7">
        <v>2398</v>
      </c>
      <c r="AZ7" s="7">
        <v>2398</v>
      </c>
      <c r="BA7" s="7">
        <v>2398</v>
      </c>
      <c r="BB7" s="7">
        <v>2221</v>
      </c>
      <c r="BC7" s="7">
        <v>2308</v>
      </c>
      <c r="BD7" s="7">
        <v>2244</v>
      </c>
    </row>
    <row r="8" spans="1:56" x14ac:dyDescent="0.25">
      <c r="A8" s="1" t="s">
        <v>50</v>
      </c>
      <c r="B8" s="29">
        <v>4256573</v>
      </c>
      <c r="C8" s="5">
        <v>1412747</v>
      </c>
      <c r="D8" s="5">
        <v>968200</v>
      </c>
      <c r="E8" s="5">
        <v>1055000</v>
      </c>
      <c r="F8" s="5">
        <v>820600</v>
      </c>
      <c r="G8" s="5">
        <v>4068200</v>
      </c>
      <c r="H8" s="5">
        <v>1367800</v>
      </c>
      <c r="I8" s="5">
        <v>937588</v>
      </c>
      <c r="J8" s="5">
        <v>974111</v>
      </c>
      <c r="K8" s="5">
        <v>788800</v>
      </c>
      <c r="L8" s="5">
        <v>3748300</v>
      </c>
      <c r="M8" s="5">
        <v>1310900</v>
      </c>
      <c r="N8" s="5">
        <v>875301</v>
      </c>
      <c r="O8" s="5">
        <v>887013</v>
      </c>
      <c r="P8" s="5">
        <v>675105</v>
      </c>
      <c r="Q8" s="5">
        <v>3293094</v>
      </c>
      <c r="R8" s="5">
        <v>1165540</v>
      </c>
      <c r="S8" s="5">
        <v>799800</v>
      </c>
      <c r="T8" s="5">
        <v>762200</v>
      </c>
      <c r="U8" s="5">
        <v>564944</v>
      </c>
      <c r="V8" s="5">
        <v>2797687</v>
      </c>
      <c r="W8" s="5">
        <v>979511</v>
      </c>
      <c r="X8" s="5">
        <v>662710</v>
      </c>
      <c r="Y8" s="5">
        <v>662289</v>
      </c>
      <c r="Z8" s="5">
        <v>496906</v>
      </c>
      <c r="AA8" s="5">
        <v>2444772</v>
      </c>
      <c r="AB8" s="5">
        <v>862042</v>
      </c>
      <c r="AC8" s="5">
        <v>581837</v>
      </c>
      <c r="AD8" s="5">
        <v>570533</v>
      </c>
      <c r="AE8" s="5">
        <v>430359</v>
      </c>
      <c r="AF8" s="5">
        <v>2188068</v>
      </c>
      <c r="AG8" s="5">
        <v>786245</v>
      </c>
      <c r="AH8" s="5">
        <v>519699</v>
      </c>
      <c r="AI8" s="5">
        <v>501058</v>
      </c>
      <c r="AJ8" s="5">
        <v>382585</v>
      </c>
      <c r="AK8" s="5">
        <v>1901656</v>
      </c>
      <c r="AL8" s="5">
        <v>677859</v>
      </c>
      <c r="AM8" s="5">
        <v>451908</v>
      </c>
      <c r="AN8" s="5">
        <v>445843</v>
      </c>
      <c r="AO8" s="5">
        <v>326045</v>
      </c>
      <c r="AP8" s="5">
        <v>1746799</v>
      </c>
      <c r="AQ8" s="5">
        <v>587500</v>
      </c>
      <c r="AR8" s="5">
        <v>412311</v>
      </c>
      <c r="AS8" s="5">
        <v>431118</v>
      </c>
      <c r="AT8" s="5">
        <v>315825</v>
      </c>
      <c r="AU8" s="5">
        <v>1585406</v>
      </c>
      <c r="AV8" s="5">
        <v>568128</v>
      </c>
      <c r="AW8" s="5">
        <v>367841</v>
      </c>
      <c r="AX8" s="5">
        <v>373991</v>
      </c>
      <c r="AY8" s="5">
        <v>275446</v>
      </c>
      <c r="AZ8" s="5">
        <v>1479130</v>
      </c>
      <c r="BA8" s="5">
        <v>539651</v>
      </c>
      <c r="BB8" s="5">
        <v>338517</v>
      </c>
      <c r="BC8" s="5">
        <v>343574</v>
      </c>
      <c r="BD8" s="5">
        <v>257388</v>
      </c>
    </row>
    <row r="9" spans="1:56" s="9" customFormat="1" ht="17.25" x14ac:dyDescent="0.25">
      <c r="A9" s="1" t="s">
        <v>51</v>
      </c>
      <c r="B9" s="8">
        <v>0.7</v>
      </c>
      <c r="C9" s="8">
        <v>0.7</v>
      </c>
      <c r="D9" s="8">
        <v>-2.2000000000000002</v>
      </c>
      <c r="E9" s="8">
        <v>1.5</v>
      </c>
      <c r="F9" s="8">
        <v>-3.1</v>
      </c>
      <c r="G9" s="8">
        <v>-0.5</v>
      </c>
      <c r="H9" s="8">
        <v>-3.1</v>
      </c>
      <c r="I9" s="8">
        <v>-2.1</v>
      </c>
      <c r="J9" s="8">
        <v>0.2</v>
      </c>
      <c r="K9" s="8">
        <v>5.8</v>
      </c>
      <c r="L9" s="8">
        <v>1.4</v>
      </c>
      <c r="M9" s="8">
        <v>1</v>
      </c>
      <c r="N9" s="8">
        <v>-2.7</v>
      </c>
      <c r="O9" s="8">
        <v>2.4</v>
      </c>
      <c r="P9" s="8">
        <v>6.7</v>
      </c>
      <c r="Q9" s="8">
        <v>7.3</v>
      </c>
      <c r="R9" s="8">
        <v>7</v>
      </c>
      <c r="S9" s="8">
        <v>10.1</v>
      </c>
      <c r="T9" s="8">
        <v>6.6</v>
      </c>
      <c r="U9" s="8">
        <v>5.0999999999999996</v>
      </c>
      <c r="V9" s="8">
        <v>5.2</v>
      </c>
      <c r="W9" s="8">
        <v>3.5</v>
      </c>
      <c r="X9" s="8">
        <v>5.6</v>
      </c>
      <c r="Y9" s="8">
        <v>6.6</v>
      </c>
      <c r="Z9" s="8">
        <v>6.5</v>
      </c>
      <c r="AA9" s="8">
        <v>2.8</v>
      </c>
      <c r="AB9" s="8">
        <v>1.3</v>
      </c>
      <c r="AC9" s="8">
        <v>3.8</v>
      </c>
      <c r="AD9" s="8">
        <v>5</v>
      </c>
      <c r="AE9" s="8">
        <v>2.2000000000000002</v>
      </c>
      <c r="AF9" s="8">
        <v>8.1999999999999993</v>
      </c>
      <c r="AG9" s="8">
        <v>7.2</v>
      </c>
      <c r="AH9" s="8">
        <v>8.4</v>
      </c>
      <c r="AI9" s="8">
        <v>7</v>
      </c>
      <c r="AJ9" s="8">
        <v>12.1</v>
      </c>
      <c r="AK9" s="8">
        <v>4.5999999999999996</v>
      </c>
      <c r="AL9" s="8">
        <v>10.199999999999999</v>
      </c>
      <c r="AM9" s="8">
        <v>5</v>
      </c>
      <c r="AN9" s="8">
        <v>0.3</v>
      </c>
      <c r="AO9" s="8">
        <v>0.2</v>
      </c>
      <c r="AP9" s="8">
        <v>4.9000000000000004</v>
      </c>
      <c r="AQ9" s="8">
        <v>1</v>
      </c>
      <c r="AR9" s="8">
        <v>8.1999999999999993</v>
      </c>
      <c r="AS9" s="8">
        <v>7.9</v>
      </c>
      <c r="AT9" s="8">
        <v>9.8000000000000007</v>
      </c>
      <c r="AU9" s="8">
        <v>2.7</v>
      </c>
      <c r="AV9" s="8">
        <v>2.6</v>
      </c>
      <c r="AW9" s="8">
        <v>2.8</v>
      </c>
      <c r="AX9" s="8">
        <v>3.6</v>
      </c>
      <c r="AY9" s="8">
        <v>1.8</v>
      </c>
      <c r="AZ9" s="8">
        <v>7.2</v>
      </c>
      <c r="BA9" s="8">
        <v>3.3</v>
      </c>
      <c r="BB9" s="8">
        <v>6.4</v>
      </c>
      <c r="BC9" s="8">
        <v>7.6</v>
      </c>
      <c r="BD9" s="8">
        <v>17</v>
      </c>
    </row>
    <row r="10" spans="1:56" x14ac:dyDescent="0.25">
      <c r="A10" s="1" t="s">
        <v>52</v>
      </c>
      <c r="B10" s="1">
        <v>175.6</v>
      </c>
      <c r="C10" s="3">
        <v>189.1</v>
      </c>
      <c r="D10" s="3">
        <v>172.4</v>
      </c>
      <c r="E10" s="3">
        <v>179</v>
      </c>
      <c r="F10" s="3">
        <v>156</v>
      </c>
      <c r="G10" s="3">
        <v>161.69</v>
      </c>
      <c r="H10" s="3">
        <v>175.43</v>
      </c>
      <c r="I10" s="3">
        <v>156.94999999999999</v>
      </c>
      <c r="J10" s="3">
        <v>160.78</v>
      </c>
      <c r="K10" s="3">
        <v>148.44</v>
      </c>
      <c r="L10" s="3">
        <v>153.69999999999999</v>
      </c>
      <c r="M10" s="3">
        <v>165.7</v>
      </c>
      <c r="N10" s="3">
        <v>147.76</v>
      </c>
      <c r="O10" s="3">
        <v>155.5</v>
      </c>
      <c r="P10" s="3">
        <v>138.9</v>
      </c>
      <c r="Q10" s="3">
        <v>145.47</v>
      </c>
      <c r="R10" s="3">
        <v>158.57</v>
      </c>
      <c r="S10" s="3">
        <v>143</v>
      </c>
      <c r="T10" s="3">
        <v>143.30000000000001</v>
      </c>
      <c r="U10" s="3">
        <v>130.5</v>
      </c>
      <c r="V10" s="3">
        <v>136.28</v>
      </c>
      <c r="W10" s="3">
        <v>149.1</v>
      </c>
      <c r="X10" s="3">
        <v>131.19999999999999</v>
      </c>
      <c r="Y10" s="3">
        <v>136.9</v>
      </c>
      <c r="Z10" s="3">
        <v>122.4</v>
      </c>
      <c r="AA10" s="3">
        <v>128.30000000000001</v>
      </c>
      <c r="AB10" s="3">
        <v>143.19999999999999</v>
      </c>
      <c r="AC10" s="3">
        <v>124.2</v>
      </c>
      <c r="AD10" s="3">
        <v>127.6</v>
      </c>
      <c r="AE10" s="3">
        <v>111.2</v>
      </c>
      <c r="AF10" s="3">
        <v>116.5</v>
      </c>
      <c r="AG10" s="3">
        <v>128.9</v>
      </c>
      <c r="AH10" s="3">
        <v>111.3</v>
      </c>
      <c r="AI10" s="3">
        <v>115.8</v>
      </c>
      <c r="AJ10" s="3">
        <v>104.1</v>
      </c>
      <c r="AK10" s="3">
        <v>111</v>
      </c>
      <c r="AL10" s="3">
        <v>121.8</v>
      </c>
      <c r="AM10" s="3">
        <v>102.6</v>
      </c>
      <c r="AN10" s="3">
        <v>109.3</v>
      </c>
      <c r="AO10" s="3">
        <v>94.4</v>
      </c>
      <c r="AP10" s="3">
        <v>99.1</v>
      </c>
      <c r="AQ10" s="3">
        <v>111.5</v>
      </c>
      <c r="AR10" s="3">
        <v>97.5</v>
      </c>
      <c r="AS10" s="3">
        <v>103.5</v>
      </c>
      <c r="AT10" s="3">
        <v>90.5</v>
      </c>
      <c r="AU10" s="3">
        <v>98.9</v>
      </c>
      <c r="AV10" s="3">
        <v>111.7</v>
      </c>
      <c r="AW10" s="3">
        <v>93.3</v>
      </c>
      <c r="AX10" s="3">
        <v>99.9</v>
      </c>
      <c r="AY10" s="3">
        <v>84.4</v>
      </c>
      <c r="AZ10" s="3">
        <v>93.3</v>
      </c>
      <c r="BA10" s="3">
        <v>106.9</v>
      </c>
      <c r="BB10" s="3">
        <v>88.3</v>
      </c>
      <c r="BC10" s="3">
        <v>92.8</v>
      </c>
      <c r="BD10" s="3">
        <v>78.599999999999994</v>
      </c>
    </row>
    <row r="11" spans="1:56" x14ac:dyDescent="0.25">
      <c r="C11" s="10"/>
    </row>
    <row r="12" spans="1:56" x14ac:dyDescent="0.25">
      <c r="A12" s="11"/>
      <c r="B12" s="11"/>
      <c r="C12" s="12"/>
      <c r="D12" s="11"/>
      <c r="E12" s="11"/>
      <c r="F12" s="11"/>
    </row>
    <row r="13" spans="1:56" ht="15" customHeight="1" x14ac:dyDescent="0.25">
      <c r="A13" s="31" t="s">
        <v>53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56" ht="15" customHeight="1" x14ac:dyDescent="0.25">
      <c r="A14" s="31" t="s">
        <v>54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56" ht="15" customHeight="1" x14ac:dyDescent="0.25">
      <c r="A15" s="31" t="s">
        <v>55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56" s="17" customFormat="1" x14ac:dyDescent="0.25">
      <c r="C16" s="18"/>
    </row>
    <row r="17" spans="3:11" s="21" customFormat="1" x14ac:dyDescent="0.25">
      <c r="C17" s="22"/>
      <c r="D17" s="22"/>
      <c r="E17" s="22"/>
      <c r="F17" s="22"/>
      <c r="K17" s="23"/>
    </row>
    <row r="18" spans="3:11" s="21" customFormat="1" x14ac:dyDescent="0.25">
      <c r="C18" s="22"/>
      <c r="D18" s="22"/>
      <c r="E18" s="22"/>
      <c r="F18" s="22"/>
      <c r="J18" s="23"/>
    </row>
    <row r="19" spans="3:11" s="21" customFormat="1" x14ac:dyDescent="0.25">
      <c r="C19" s="22"/>
      <c r="D19" s="22"/>
      <c r="E19" s="22"/>
      <c r="F19" s="22"/>
    </row>
    <row r="20" spans="3:11" s="21" customFormat="1" x14ac:dyDescent="0.25">
      <c r="C20" s="22"/>
      <c r="D20" s="22"/>
      <c r="E20" s="22"/>
      <c r="F20" s="22"/>
    </row>
    <row r="21" spans="3:11" s="21" customFormat="1" x14ac:dyDescent="0.25">
      <c r="C21" s="22"/>
      <c r="D21" s="22"/>
      <c r="E21" s="22"/>
      <c r="F21" s="22"/>
    </row>
    <row r="22" spans="3:11" s="21" customFormat="1" x14ac:dyDescent="0.25">
      <c r="C22" s="22"/>
      <c r="D22" s="22"/>
      <c r="E22" s="22"/>
      <c r="F22" s="22"/>
    </row>
    <row r="23" spans="3:11" s="21" customFormat="1" x14ac:dyDescent="0.25">
      <c r="C23" s="24"/>
    </row>
    <row r="24" spans="3:11" s="21" customFormat="1" x14ac:dyDescent="0.25">
      <c r="C24" s="24"/>
    </row>
    <row r="25" spans="3:11" s="19" customFormat="1" x14ac:dyDescent="0.25">
      <c r="C25" s="20"/>
    </row>
    <row r="26" spans="3:11" x14ac:dyDescent="0.25">
      <c r="C26" s="10"/>
    </row>
    <row r="27" spans="3:11" x14ac:dyDescent="0.25">
      <c r="C27" s="10"/>
    </row>
    <row r="28" spans="3:11" x14ac:dyDescent="0.25">
      <c r="C28" s="10"/>
    </row>
    <row r="29" spans="3:11" x14ac:dyDescent="0.25">
      <c r="C29" s="10"/>
    </row>
    <row r="30" spans="3:11" x14ac:dyDescent="0.25">
      <c r="C30" s="10"/>
    </row>
    <row r="31" spans="3:11" x14ac:dyDescent="0.25">
      <c r="C31" s="10"/>
    </row>
    <row r="32" spans="3:11" x14ac:dyDescent="0.25">
      <c r="C32" s="10"/>
    </row>
    <row r="33" spans="3:3" x14ac:dyDescent="0.25">
      <c r="C33" s="10"/>
    </row>
    <row r="34" spans="3:3" x14ac:dyDescent="0.25">
      <c r="C34" s="12"/>
    </row>
    <row r="35" spans="3:3" x14ac:dyDescent="0.25">
      <c r="C35" s="10"/>
    </row>
    <row r="36" spans="3:3" x14ac:dyDescent="0.25">
      <c r="C36" s="10"/>
    </row>
    <row r="37" spans="3:3" x14ac:dyDescent="0.25">
      <c r="C37" s="10"/>
    </row>
    <row r="38" spans="3:3" x14ac:dyDescent="0.25">
      <c r="C38" s="10"/>
    </row>
    <row r="39" spans="3:3" x14ac:dyDescent="0.25">
      <c r="C39" s="10"/>
    </row>
    <row r="40" spans="3:3" x14ac:dyDescent="0.25">
      <c r="C40" s="10"/>
    </row>
    <row r="41" spans="3:3" x14ac:dyDescent="0.25">
      <c r="C41" s="10"/>
    </row>
    <row r="42" spans="3:3" x14ac:dyDescent="0.25">
      <c r="C42" s="10"/>
    </row>
    <row r="43" spans="3:3" x14ac:dyDescent="0.25">
      <c r="C43" s="10"/>
    </row>
    <row r="44" spans="3:3" x14ac:dyDescent="0.25">
      <c r="C44" s="12"/>
    </row>
    <row r="45" spans="3:3" x14ac:dyDescent="0.25">
      <c r="C45" s="10"/>
    </row>
    <row r="46" spans="3:3" x14ac:dyDescent="0.25">
      <c r="C46" s="10"/>
    </row>
    <row r="47" spans="3:3" x14ac:dyDescent="0.25">
      <c r="C47" s="10"/>
    </row>
    <row r="48" spans="3:3" x14ac:dyDescent="0.25">
      <c r="C48" s="10"/>
    </row>
    <row r="49" spans="3:3" x14ac:dyDescent="0.25">
      <c r="C49" s="12"/>
    </row>
  </sheetData>
  <mergeCells count="4">
    <mergeCell ref="A1:BD1"/>
    <mergeCell ref="A13:AD13"/>
    <mergeCell ref="A14:AD14"/>
    <mergeCell ref="A15:AD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topLeftCell="A34" workbookViewId="0">
      <selection activeCell="C64" sqref="C64"/>
    </sheetView>
  </sheetViews>
  <sheetFormatPr defaultRowHeight="15" x14ac:dyDescent="0.25"/>
  <cols>
    <col min="1" max="1" width="50.140625" style="9" customWidth="1"/>
    <col min="2" max="2" width="16.140625" style="9" customWidth="1"/>
    <col min="3" max="3" width="16.28515625" style="9" customWidth="1"/>
    <col min="4" max="5" width="19.7109375" style="9" customWidth="1"/>
    <col min="6" max="7" width="16.5703125" style="9" customWidth="1"/>
    <col min="8" max="8" width="9.85546875" style="9" bestFit="1" customWidth="1"/>
    <col min="9" max="9" width="9.140625" style="9" bestFit="1" customWidth="1"/>
    <col min="10" max="13" width="8.28515625" style="9" bestFit="1" customWidth="1"/>
    <col min="14" max="15" width="9.140625" style="9"/>
    <col min="16" max="18" width="8.28515625" style="9" bestFit="1" customWidth="1"/>
    <col min="19" max="19" width="9.140625" style="9"/>
    <col min="20" max="23" width="8.28515625" style="9" bestFit="1" customWidth="1"/>
    <col min="24" max="24" width="9.140625" style="9"/>
    <col min="25" max="28" width="8.28515625" style="9" bestFit="1" customWidth="1"/>
    <col min="29" max="29" width="9.140625" style="9"/>
    <col min="30" max="33" width="8.28515625" style="9" bestFit="1" customWidth="1"/>
    <col min="34" max="237" width="9.140625" style="9"/>
    <col min="238" max="238" width="50.140625" style="9" customWidth="1"/>
    <col min="239" max="239" width="17.28515625" style="9" customWidth="1"/>
    <col min="240" max="240" width="19.7109375" style="9" customWidth="1"/>
    <col min="241" max="244" width="18.28515625" style="9" customWidth="1"/>
    <col min="245" max="245" width="19.7109375" style="9" customWidth="1"/>
    <col min="246" max="249" width="18.28515625" style="9" customWidth="1"/>
    <col min="250" max="250" width="19.7109375" style="9" customWidth="1"/>
    <col min="251" max="253" width="18.28515625" style="9" customWidth="1"/>
    <col min="254" max="254" width="16.5703125" style="9" customWidth="1"/>
    <col min="255" max="255" width="19.7109375" style="9" customWidth="1"/>
    <col min="256" max="258" width="18.28515625" style="9" customWidth="1"/>
    <col min="259" max="259" width="16.5703125" style="9" customWidth="1"/>
    <col min="260" max="260" width="19.7109375" style="9" customWidth="1"/>
    <col min="261" max="261" width="18.28515625" style="9" customWidth="1"/>
    <col min="262" max="263" width="16.5703125" style="9" customWidth="1"/>
    <col min="264" max="264" width="8.28515625" style="9" bestFit="1" customWidth="1"/>
    <col min="265" max="265" width="9.85546875" style="9" bestFit="1" customWidth="1"/>
    <col min="266" max="266" width="9.140625" style="9"/>
    <col min="267" max="269" width="8.28515625" style="9" bestFit="1" customWidth="1"/>
    <col min="270" max="271" width="9.140625" style="9"/>
    <col min="272" max="274" width="8.28515625" style="9" bestFit="1" customWidth="1"/>
    <col min="275" max="275" width="9.140625" style="9"/>
    <col min="276" max="279" width="8.28515625" style="9" bestFit="1" customWidth="1"/>
    <col min="280" max="280" width="9.140625" style="9"/>
    <col min="281" max="284" width="8.28515625" style="9" bestFit="1" customWidth="1"/>
    <col min="285" max="285" width="9.140625" style="9"/>
    <col min="286" max="289" width="8.28515625" style="9" bestFit="1" customWidth="1"/>
    <col min="290" max="493" width="9.140625" style="9"/>
    <col min="494" max="494" width="50.140625" style="9" customWidth="1"/>
    <col min="495" max="495" width="17.28515625" style="9" customWidth="1"/>
    <col min="496" max="496" width="19.7109375" style="9" customWidth="1"/>
    <col min="497" max="500" width="18.28515625" style="9" customWidth="1"/>
    <col min="501" max="501" width="19.7109375" style="9" customWidth="1"/>
    <col min="502" max="505" width="18.28515625" style="9" customWidth="1"/>
    <col min="506" max="506" width="19.7109375" style="9" customWidth="1"/>
    <col min="507" max="509" width="18.28515625" style="9" customWidth="1"/>
    <col min="510" max="510" width="16.5703125" style="9" customWidth="1"/>
    <col min="511" max="511" width="19.7109375" style="9" customWidth="1"/>
    <col min="512" max="514" width="18.28515625" style="9" customWidth="1"/>
    <col min="515" max="515" width="16.5703125" style="9" customWidth="1"/>
    <col min="516" max="516" width="19.7109375" style="9" customWidth="1"/>
    <col min="517" max="517" width="18.28515625" style="9" customWidth="1"/>
    <col min="518" max="519" width="16.5703125" style="9" customWidth="1"/>
    <col min="520" max="520" width="8.28515625" style="9" bestFit="1" customWidth="1"/>
    <col min="521" max="521" width="9.85546875" style="9" bestFit="1" customWidth="1"/>
    <col min="522" max="522" width="9.140625" style="9"/>
    <col min="523" max="525" width="8.28515625" style="9" bestFit="1" customWidth="1"/>
    <col min="526" max="527" width="9.140625" style="9"/>
    <col min="528" max="530" width="8.28515625" style="9" bestFit="1" customWidth="1"/>
    <col min="531" max="531" width="9.140625" style="9"/>
    <col min="532" max="535" width="8.28515625" style="9" bestFit="1" customWidth="1"/>
    <col min="536" max="536" width="9.140625" style="9"/>
    <col min="537" max="540" width="8.28515625" style="9" bestFit="1" customWidth="1"/>
    <col min="541" max="541" width="9.140625" style="9"/>
    <col min="542" max="545" width="8.28515625" style="9" bestFit="1" customWidth="1"/>
    <col min="546" max="749" width="9.140625" style="9"/>
    <col min="750" max="750" width="50.140625" style="9" customWidth="1"/>
    <col min="751" max="751" width="17.28515625" style="9" customWidth="1"/>
    <col min="752" max="752" width="19.7109375" style="9" customWidth="1"/>
    <col min="753" max="756" width="18.28515625" style="9" customWidth="1"/>
    <col min="757" max="757" width="19.7109375" style="9" customWidth="1"/>
    <col min="758" max="761" width="18.28515625" style="9" customWidth="1"/>
    <col min="762" max="762" width="19.7109375" style="9" customWidth="1"/>
    <col min="763" max="765" width="18.28515625" style="9" customWidth="1"/>
    <col min="766" max="766" width="16.5703125" style="9" customWidth="1"/>
    <col min="767" max="767" width="19.7109375" style="9" customWidth="1"/>
    <col min="768" max="770" width="18.28515625" style="9" customWidth="1"/>
    <col min="771" max="771" width="16.5703125" style="9" customWidth="1"/>
    <col min="772" max="772" width="19.7109375" style="9" customWidth="1"/>
    <col min="773" max="773" width="18.28515625" style="9" customWidth="1"/>
    <col min="774" max="775" width="16.5703125" style="9" customWidth="1"/>
    <col min="776" max="776" width="8.28515625" style="9" bestFit="1" customWidth="1"/>
    <col min="777" max="777" width="9.85546875" style="9" bestFit="1" customWidth="1"/>
    <col min="778" max="778" width="9.140625" style="9"/>
    <col min="779" max="781" width="8.28515625" style="9" bestFit="1" customWidth="1"/>
    <col min="782" max="783" width="9.140625" style="9"/>
    <col min="784" max="786" width="8.28515625" style="9" bestFit="1" customWidth="1"/>
    <col min="787" max="787" width="9.140625" style="9"/>
    <col min="788" max="791" width="8.28515625" style="9" bestFit="1" customWidth="1"/>
    <col min="792" max="792" width="9.140625" style="9"/>
    <col min="793" max="796" width="8.28515625" style="9" bestFit="1" customWidth="1"/>
    <col min="797" max="797" width="9.140625" style="9"/>
    <col min="798" max="801" width="8.28515625" style="9" bestFit="1" customWidth="1"/>
    <col min="802" max="1005" width="9.140625" style="9"/>
    <col min="1006" max="1006" width="50.140625" style="9" customWidth="1"/>
    <col min="1007" max="1007" width="17.28515625" style="9" customWidth="1"/>
    <col min="1008" max="1008" width="19.7109375" style="9" customWidth="1"/>
    <col min="1009" max="1012" width="18.28515625" style="9" customWidth="1"/>
    <col min="1013" max="1013" width="19.7109375" style="9" customWidth="1"/>
    <col min="1014" max="1017" width="18.28515625" style="9" customWidth="1"/>
    <col min="1018" max="1018" width="19.7109375" style="9" customWidth="1"/>
    <col min="1019" max="1021" width="18.28515625" style="9" customWidth="1"/>
    <col min="1022" max="1022" width="16.5703125" style="9" customWidth="1"/>
    <col min="1023" max="1023" width="19.7109375" style="9" customWidth="1"/>
    <col min="1024" max="1026" width="18.28515625" style="9" customWidth="1"/>
    <col min="1027" max="1027" width="16.5703125" style="9" customWidth="1"/>
    <col min="1028" max="1028" width="19.7109375" style="9" customWidth="1"/>
    <col min="1029" max="1029" width="18.28515625" style="9" customWidth="1"/>
    <col min="1030" max="1031" width="16.5703125" style="9" customWidth="1"/>
    <col min="1032" max="1032" width="8.28515625" style="9" bestFit="1" customWidth="1"/>
    <col min="1033" max="1033" width="9.85546875" style="9" bestFit="1" customWidth="1"/>
    <col min="1034" max="1034" width="9.140625" style="9"/>
    <col min="1035" max="1037" width="8.28515625" style="9" bestFit="1" customWidth="1"/>
    <col min="1038" max="1039" width="9.140625" style="9"/>
    <col min="1040" max="1042" width="8.28515625" style="9" bestFit="1" customWidth="1"/>
    <col min="1043" max="1043" width="9.140625" style="9"/>
    <col min="1044" max="1047" width="8.28515625" style="9" bestFit="1" customWidth="1"/>
    <col min="1048" max="1048" width="9.140625" style="9"/>
    <col min="1049" max="1052" width="8.28515625" style="9" bestFit="1" customWidth="1"/>
    <col min="1053" max="1053" width="9.140625" style="9"/>
    <col min="1054" max="1057" width="8.28515625" style="9" bestFit="1" customWidth="1"/>
    <col min="1058" max="1261" width="9.140625" style="9"/>
    <col min="1262" max="1262" width="50.140625" style="9" customWidth="1"/>
    <col min="1263" max="1263" width="17.28515625" style="9" customWidth="1"/>
    <col min="1264" max="1264" width="19.7109375" style="9" customWidth="1"/>
    <col min="1265" max="1268" width="18.28515625" style="9" customWidth="1"/>
    <col min="1269" max="1269" width="19.7109375" style="9" customWidth="1"/>
    <col min="1270" max="1273" width="18.28515625" style="9" customWidth="1"/>
    <col min="1274" max="1274" width="19.7109375" style="9" customWidth="1"/>
    <col min="1275" max="1277" width="18.28515625" style="9" customWidth="1"/>
    <col min="1278" max="1278" width="16.5703125" style="9" customWidth="1"/>
    <col min="1279" max="1279" width="19.7109375" style="9" customWidth="1"/>
    <col min="1280" max="1282" width="18.28515625" style="9" customWidth="1"/>
    <col min="1283" max="1283" width="16.5703125" style="9" customWidth="1"/>
    <col min="1284" max="1284" width="19.7109375" style="9" customWidth="1"/>
    <col min="1285" max="1285" width="18.28515625" style="9" customWidth="1"/>
    <col min="1286" max="1287" width="16.5703125" style="9" customWidth="1"/>
    <col min="1288" max="1288" width="8.28515625" style="9" bestFit="1" customWidth="1"/>
    <col min="1289" max="1289" width="9.85546875" style="9" bestFit="1" customWidth="1"/>
    <col min="1290" max="1290" width="9.140625" style="9"/>
    <col min="1291" max="1293" width="8.28515625" style="9" bestFit="1" customWidth="1"/>
    <col min="1294" max="1295" width="9.140625" style="9"/>
    <col min="1296" max="1298" width="8.28515625" style="9" bestFit="1" customWidth="1"/>
    <col min="1299" max="1299" width="9.140625" style="9"/>
    <col min="1300" max="1303" width="8.28515625" style="9" bestFit="1" customWidth="1"/>
    <col min="1304" max="1304" width="9.140625" style="9"/>
    <col min="1305" max="1308" width="8.28515625" style="9" bestFit="1" customWidth="1"/>
    <col min="1309" max="1309" width="9.140625" style="9"/>
    <col min="1310" max="1313" width="8.28515625" style="9" bestFit="1" customWidth="1"/>
    <col min="1314" max="1517" width="9.140625" style="9"/>
    <col min="1518" max="1518" width="50.140625" style="9" customWidth="1"/>
    <col min="1519" max="1519" width="17.28515625" style="9" customWidth="1"/>
    <col min="1520" max="1520" width="19.7109375" style="9" customWidth="1"/>
    <col min="1521" max="1524" width="18.28515625" style="9" customWidth="1"/>
    <col min="1525" max="1525" width="19.7109375" style="9" customWidth="1"/>
    <col min="1526" max="1529" width="18.28515625" style="9" customWidth="1"/>
    <col min="1530" max="1530" width="19.7109375" style="9" customWidth="1"/>
    <col min="1531" max="1533" width="18.28515625" style="9" customWidth="1"/>
    <col min="1534" max="1534" width="16.5703125" style="9" customWidth="1"/>
    <col min="1535" max="1535" width="19.7109375" style="9" customWidth="1"/>
    <col min="1536" max="1538" width="18.28515625" style="9" customWidth="1"/>
    <col min="1539" max="1539" width="16.5703125" style="9" customWidth="1"/>
    <col min="1540" max="1540" width="19.7109375" style="9" customWidth="1"/>
    <col min="1541" max="1541" width="18.28515625" style="9" customWidth="1"/>
    <col min="1542" max="1543" width="16.5703125" style="9" customWidth="1"/>
    <col min="1544" max="1544" width="8.28515625" style="9" bestFit="1" customWidth="1"/>
    <col min="1545" max="1545" width="9.85546875" style="9" bestFit="1" customWidth="1"/>
    <col min="1546" max="1546" width="9.140625" style="9"/>
    <col min="1547" max="1549" width="8.28515625" style="9" bestFit="1" customWidth="1"/>
    <col min="1550" max="1551" width="9.140625" style="9"/>
    <col min="1552" max="1554" width="8.28515625" style="9" bestFit="1" customWidth="1"/>
    <col min="1555" max="1555" width="9.140625" style="9"/>
    <col min="1556" max="1559" width="8.28515625" style="9" bestFit="1" customWidth="1"/>
    <col min="1560" max="1560" width="9.140625" style="9"/>
    <col min="1561" max="1564" width="8.28515625" style="9" bestFit="1" customWidth="1"/>
    <col min="1565" max="1565" width="9.140625" style="9"/>
    <col min="1566" max="1569" width="8.28515625" style="9" bestFit="1" customWidth="1"/>
    <col min="1570" max="1773" width="9.140625" style="9"/>
    <col min="1774" max="1774" width="50.140625" style="9" customWidth="1"/>
    <col min="1775" max="1775" width="17.28515625" style="9" customWidth="1"/>
    <col min="1776" max="1776" width="19.7109375" style="9" customWidth="1"/>
    <col min="1777" max="1780" width="18.28515625" style="9" customWidth="1"/>
    <col min="1781" max="1781" width="19.7109375" style="9" customWidth="1"/>
    <col min="1782" max="1785" width="18.28515625" style="9" customWidth="1"/>
    <col min="1786" max="1786" width="19.7109375" style="9" customWidth="1"/>
    <col min="1787" max="1789" width="18.28515625" style="9" customWidth="1"/>
    <col min="1790" max="1790" width="16.5703125" style="9" customWidth="1"/>
    <col min="1791" max="1791" width="19.7109375" style="9" customWidth="1"/>
    <col min="1792" max="1794" width="18.28515625" style="9" customWidth="1"/>
    <col min="1795" max="1795" width="16.5703125" style="9" customWidth="1"/>
    <col min="1796" max="1796" width="19.7109375" style="9" customWidth="1"/>
    <col min="1797" max="1797" width="18.28515625" style="9" customWidth="1"/>
    <col min="1798" max="1799" width="16.5703125" style="9" customWidth="1"/>
    <col min="1800" max="1800" width="8.28515625" style="9" bestFit="1" customWidth="1"/>
    <col min="1801" max="1801" width="9.85546875" style="9" bestFit="1" customWidth="1"/>
    <col min="1802" max="1802" width="9.140625" style="9"/>
    <col min="1803" max="1805" width="8.28515625" style="9" bestFit="1" customWidth="1"/>
    <col min="1806" max="1807" width="9.140625" style="9"/>
    <col min="1808" max="1810" width="8.28515625" style="9" bestFit="1" customWidth="1"/>
    <col min="1811" max="1811" width="9.140625" style="9"/>
    <col min="1812" max="1815" width="8.28515625" style="9" bestFit="1" customWidth="1"/>
    <col min="1816" max="1816" width="9.140625" style="9"/>
    <col min="1817" max="1820" width="8.28515625" style="9" bestFit="1" customWidth="1"/>
    <col min="1821" max="1821" width="9.140625" style="9"/>
    <col min="1822" max="1825" width="8.28515625" style="9" bestFit="1" customWidth="1"/>
    <col min="1826" max="2029" width="9.140625" style="9"/>
    <col min="2030" max="2030" width="50.140625" style="9" customWidth="1"/>
    <col min="2031" max="2031" width="17.28515625" style="9" customWidth="1"/>
    <col min="2032" max="2032" width="19.7109375" style="9" customWidth="1"/>
    <col min="2033" max="2036" width="18.28515625" style="9" customWidth="1"/>
    <col min="2037" max="2037" width="19.7109375" style="9" customWidth="1"/>
    <col min="2038" max="2041" width="18.28515625" style="9" customWidth="1"/>
    <col min="2042" max="2042" width="19.7109375" style="9" customWidth="1"/>
    <col min="2043" max="2045" width="18.28515625" style="9" customWidth="1"/>
    <col min="2046" max="2046" width="16.5703125" style="9" customWidth="1"/>
    <col min="2047" max="2047" width="19.7109375" style="9" customWidth="1"/>
    <col min="2048" max="2050" width="18.28515625" style="9" customWidth="1"/>
    <col min="2051" max="2051" width="16.5703125" style="9" customWidth="1"/>
    <col min="2052" max="2052" width="19.7109375" style="9" customWidth="1"/>
    <col min="2053" max="2053" width="18.28515625" style="9" customWidth="1"/>
    <col min="2054" max="2055" width="16.5703125" style="9" customWidth="1"/>
    <col min="2056" max="2056" width="8.28515625" style="9" bestFit="1" customWidth="1"/>
    <col min="2057" max="2057" width="9.85546875" style="9" bestFit="1" customWidth="1"/>
    <col min="2058" max="2058" width="9.140625" style="9"/>
    <col min="2059" max="2061" width="8.28515625" style="9" bestFit="1" customWidth="1"/>
    <col min="2062" max="2063" width="9.140625" style="9"/>
    <col min="2064" max="2066" width="8.28515625" style="9" bestFit="1" customWidth="1"/>
    <col min="2067" max="2067" width="9.140625" style="9"/>
    <col min="2068" max="2071" width="8.28515625" style="9" bestFit="1" customWidth="1"/>
    <col min="2072" max="2072" width="9.140625" style="9"/>
    <col min="2073" max="2076" width="8.28515625" style="9" bestFit="1" customWidth="1"/>
    <col min="2077" max="2077" width="9.140625" style="9"/>
    <col min="2078" max="2081" width="8.28515625" style="9" bestFit="1" customWidth="1"/>
    <col min="2082" max="2285" width="9.140625" style="9"/>
    <col min="2286" max="2286" width="50.140625" style="9" customWidth="1"/>
    <col min="2287" max="2287" width="17.28515625" style="9" customWidth="1"/>
    <col min="2288" max="2288" width="19.7109375" style="9" customWidth="1"/>
    <col min="2289" max="2292" width="18.28515625" style="9" customWidth="1"/>
    <col min="2293" max="2293" width="19.7109375" style="9" customWidth="1"/>
    <col min="2294" max="2297" width="18.28515625" style="9" customWidth="1"/>
    <col min="2298" max="2298" width="19.7109375" style="9" customWidth="1"/>
    <col min="2299" max="2301" width="18.28515625" style="9" customWidth="1"/>
    <col min="2302" max="2302" width="16.5703125" style="9" customWidth="1"/>
    <col min="2303" max="2303" width="19.7109375" style="9" customWidth="1"/>
    <col min="2304" max="2306" width="18.28515625" style="9" customWidth="1"/>
    <col min="2307" max="2307" width="16.5703125" style="9" customWidth="1"/>
    <col min="2308" max="2308" width="19.7109375" style="9" customWidth="1"/>
    <col min="2309" max="2309" width="18.28515625" style="9" customWidth="1"/>
    <col min="2310" max="2311" width="16.5703125" style="9" customWidth="1"/>
    <col min="2312" max="2312" width="8.28515625" style="9" bestFit="1" customWidth="1"/>
    <col min="2313" max="2313" width="9.85546875" style="9" bestFit="1" customWidth="1"/>
    <col min="2314" max="2314" width="9.140625" style="9"/>
    <col min="2315" max="2317" width="8.28515625" style="9" bestFit="1" customWidth="1"/>
    <col min="2318" max="2319" width="9.140625" style="9"/>
    <col min="2320" max="2322" width="8.28515625" style="9" bestFit="1" customWidth="1"/>
    <col min="2323" max="2323" width="9.140625" style="9"/>
    <col min="2324" max="2327" width="8.28515625" style="9" bestFit="1" customWidth="1"/>
    <col min="2328" max="2328" width="9.140625" style="9"/>
    <col min="2329" max="2332" width="8.28515625" style="9" bestFit="1" customWidth="1"/>
    <col min="2333" max="2333" width="9.140625" style="9"/>
    <col min="2334" max="2337" width="8.28515625" style="9" bestFit="1" customWidth="1"/>
    <col min="2338" max="2541" width="9.140625" style="9"/>
    <col min="2542" max="2542" width="50.140625" style="9" customWidth="1"/>
    <col min="2543" max="2543" width="17.28515625" style="9" customWidth="1"/>
    <col min="2544" max="2544" width="19.7109375" style="9" customWidth="1"/>
    <col min="2545" max="2548" width="18.28515625" style="9" customWidth="1"/>
    <col min="2549" max="2549" width="19.7109375" style="9" customWidth="1"/>
    <col min="2550" max="2553" width="18.28515625" style="9" customWidth="1"/>
    <col min="2554" max="2554" width="19.7109375" style="9" customWidth="1"/>
    <col min="2555" max="2557" width="18.28515625" style="9" customWidth="1"/>
    <col min="2558" max="2558" width="16.5703125" style="9" customWidth="1"/>
    <col min="2559" max="2559" width="19.7109375" style="9" customWidth="1"/>
    <col min="2560" max="2562" width="18.28515625" style="9" customWidth="1"/>
    <col min="2563" max="2563" width="16.5703125" style="9" customWidth="1"/>
    <col min="2564" max="2564" width="19.7109375" style="9" customWidth="1"/>
    <col min="2565" max="2565" width="18.28515625" style="9" customWidth="1"/>
    <col min="2566" max="2567" width="16.5703125" style="9" customWidth="1"/>
    <col min="2568" max="2568" width="8.28515625" style="9" bestFit="1" customWidth="1"/>
    <col min="2569" max="2569" width="9.85546875" style="9" bestFit="1" customWidth="1"/>
    <col min="2570" max="2570" width="9.140625" style="9"/>
    <col min="2571" max="2573" width="8.28515625" style="9" bestFit="1" customWidth="1"/>
    <col min="2574" max="2575" width="9.140625" style="9"/>
    <col min="2576" max="2578" width="8.28515625" style="9" bestFit="1" customWidth="1"/>
    <col min="2579" max="2579" width="9.140625" style="9"/>
    <col min="2580" max="2583" width="8.28515625" style="9" bestFit="1" customWidth="1"/>
    <col min="2584" max="2584" width="9.140625" style="9"/>
    <col min="2585" max="2588" width="8.28515625" style="9" bestFit="1" customWidth="1"/>
    <col min="2589" max="2589" width="9.140625" style="9"/>
    <col min="2590" max="2593" width="8.28515625" style="9" bestFit="1" customWidth="1"/>
    <col min="2594" max="2797" width="9.140625" style="9"/>
    <col min="2798" max="2798" width="50.140625" style="9" customWidth="1"/>
    <col min="2799" max="2799" width="17.28515625" style="9" customWidth="1"/>
    <col min="2800" max="2800" width="19.7109375" style="9" customWidth="1"/>
    <col min="2801" max="2804" width="18.28515625" style="9" customWidth="1"/>
    <col min="2805" max="2805" width="19.7109375" style="9" customWidth="1"/>
    <col min="2806" max="2809" width="18.28515625" style="9" customWidth="1"/>
    <col min="2810" max="2810" width="19.7109375" style="9" customWidth="1"/>
    <col min="2811" max="2813" width="18.28515625" style="9" customWidth="1"/>
    <col min="2814" max="2814" width="16.5703125" style="9" customWidth="1"/>
    <col min="2815" max="2815" width="19.7109375" style="9" customWidth="1"/>
    <col min="2816" max="2818" width="18.28515625" style="9" customWidth="1"/>
    <col min="2819" max="2819" width="16.5703125" style="9" customWidth="1"/>
    <col min="2820" max="2820" width="19.7109375" style="9" customWidth="1"/>
    <col min="2821" max="2821" width="18.28515625" style="9" customWidth="1"/>
    <col min="2822" max="2823" width="16.5703125" style="9" customWidth="1"/>
    <col min="2824" max="2824" width="8.28515625" style="9" bestFit="1" customWidth="1"/>
    <col min="2825" max="2825" width="9.85546875" style="9" bestFit="1" customWidth="1"/>
    <col min="2826" max="2826" width="9.140625" style="9"/>
    <col min="2827" max="2829" width="8.28515625" style="9" bestFit="1" customWidth="1"/>
    <col min="2830" max="2831" width="9.140625" style="9"/>
    <col min="2832" max="2834" width="8.28515625" style="9" bestFit="1" customWidth="1"/>
    <col min="2835" max="2835" width="9.140625" style="9"/>
    <col min="2836" max="2839" width="8.28515625" style="9" bestFit="1" customWidth="1"/>
    <col min="2840" max="2840" width="9.140625" style="9"/>
    <col min="2841" max="2844" width="8.28515625" style="9" bestFit="1" customWidth="1"/>
    <col min="2845" max="2845" width="9.140625" style="9"/>
    <col min="2846" max="2849" width="8.28515625" style="9" bestFit="1" customWidth="1"/>
    <col min="2850" max="3053" width="9.140625" style="9"/>
    <col min="3054" max="3054" width="50.140625" style="9" customWidth="1"/>
    <col min="3055" max="3055" width="17.28515625" style="9" customWidth="1"/>
    <col min="3056" max="3056" width="19.7109375" style="9" customWidth="1"/>
    <col min="3057" max="3060" width="18.28515625" style="9" customWidth="1"/>
    <col min="3061" max="3061" width="19.7109375" style="9" customWidth="1"/>
    <col min="3062" max="3065" width="18.28515625" style="9" customWidth="1"/>
    <col min="3066" max="3066" width="19.7109375" style="9" customWidth="1"/>
    <col min="3067" max="3069" width="18.28515625" style="9" customWidth="1"/>
    <col min="3070" max="3070" width="16.5703125" style="9" customWidth="1"/>
    <col min="3071" max="3071" width="19.7109375" style="9" customWidth="1"/>
    <col min="3072" max="3074" width="18.28515625" style="9" customWidth="1"/>
    <col min="3075" max="3075" width="16.5703125" style="9" customWidth="1"/>
    <col min="3076" max="3076" width="19.7109375" style="9" customWidth="1"/>
    <col min="3077" max="3077" width="18.28515625" style="9" customWidth="1"/>
    <col min="3078" max="3079" width="16.5703125" style="9" customWidth="1"/>
    <col min="3080" max="3080" width="8.28515625" style="9" bestFit="1" customWidth="1"/>
    <col min="3081" max="3081" width="9.85546875" style="9" bestFit="1" customWidth="1"/>
    <col min="3082" max="3082" width="9.140625" style="9"/>
    <col min="3083" max="3085" width="8.28515625" style="9" bestFit="1" customWidth="1"/>
    <col min="3086" max="3087" width="9.140625" style="9"/>
    <col min="3088" max="3090" width="8.28515625" style="9" bestFit="1" customWidth="1"/>
    <col min="3091" max="3091" width="9.140625" style="9"/>
    <col min="3092" max="3095" width="8.28515625" style="9" bestFit="1" customWidth="1"/>
    <col min="3096" max="3096" width="9.140625" style="9"/>
    <col min="3097" max="3100" width="8.28515625" style="9" bestFit="1" customWidth="1"/>
    <col min="3101" max="3101" width="9.140625" style="9"/>
    <col min="3102" max="3105" width="8.28515625" style="9" bestFit="1" customWidth="1"/>
    <col min="3106" max="3309" width="9.140625" style="9"/>
    <col min="3310" max="3310" width="50.140625" style="9" customWidth="1"/>
    <col min="3311" max="3311" width="17.28515625" style="9" customWidth="1"/>
    <col min="3312" max="3312" width="19.7109375" style="9" customWidth="1"/>
    <col min="3313" max="3316" width="18.28515625" style="9" customWidth="1"/>
    <col min="3317" max="3317" width="19.7109375" style="9" customWidth="1"/>
    <col min="3318" max="3321" width="18.28515625" style="9" customWidth="1"/>
    <col min="3322" max="3322" width="19.7109375" style="9" customWidth="1"/>
    <col min="3323" max="3325" width="18.28515625" style="9" customWidth="1"/>
    <col min="3326" max="3326" width="16.5703125" style="9" customWidth="1"/>
    <col min="3327" max="3327" width="19.7109375" style="9" customWidth="1"/>
    <col min="3328" max="3330" width="18.28515625" style="9" customWidth="1"/>
    <col min="3331" max="3331" width="16.5703125" style="9" customWidth="1"/>
    <col min="3332" max="3332" width="19.7109375" style="9" customWidth="1"/>
    <col min="3333" max="3333" width="18.28515625" style="9" customWidth="1"/>
    <col min="3334" max="3335" width="16.5703125" style="9" customWidth="1"/>
    <col min="3336" max="3336" width="8.28515625" style="9" bestFit="1" customWidth="1"/>
    <col min="3337" max="3337" width="9.85546875" style="9" bestFit="1" customWidth="1"/>
    <col min="3338" max="3338" width="9.140625" style="9"/>
    <col min="3339" max="3341" width="8.28515625" style="9" bestFit="1" customWidth="1"/>
    <col min="3342" max="3343" width="9.140625" style="9"/>
    <col min="3344" max="3346" width="8.28515625" style="9" bestFit="1" customWidth="1"/>
    <col min="3347" max="3347" width="9.140625" style="9"/>
    <col min="3348" max="3351" width="8.28515625" style="9" bestFit="1" customWidth="1"/>
    <col min="3352" max="3352" width="9.140625" style="9"/>
    <col min="3353" max="3356" width="8.28515625" style="9" bestFit="1" customWidth="1"/>
    <col min="3357" max="3357" width="9.140625" style="9"/>
    <col min="3358" max="3361" width="8.28515625" style="9" bestFit="1" customWidth="1"/>
    <col min="3362" max="3565" width="9.140625" style="9"/>
    <col min="3566" max="3566" width="50.140625" style="9" customWidth="1"/>
    <col min="3567" max="3567" width="17.28515625" style="9" customWidth="1"/>
    <col min="3568" max="3568" width="19.7109375" style="9" customWidth="1"/>
    <col min="3569" max="3572" width="18.28515625" style="9" customWidth="1"/>
    <col min="3573" max="3573" width="19.7109375" style="9" customWidth="1"/>
    <col min="3574" max="3577" width="18.28515625" style="9" customWidth="1"/>
    <col min="3578" max="3578" width="19.7109375" style="9" customWidth="1"/>
    <col min="3579" max="3581" width="18.28515625" style="9" customWidth="1"/>
    <col min="3582" max="3582" width="16.5703125" style="9" customWidth="1"/>
    <col min="3583" max="3583" width="19.7109375" style="9" customWidth="1"/>
    <col min="3584" max="3586" width="18.28515625" style="9" customWidth="1"/>
    <col min="3587" max="3587" width="16.5703125" style="9" customWidth="1"/>
    <col min="3588" max="3588" width="19.7109375" style="9" customWidth="1"/>
    <col min="3589" max="3589" width="18.28515625" style="9" customWidth="1"/>
    <col min="3590" max="3591" width="16.5703125" style="9" customWidth="1"/>
    <col min="3592" max="3592" width="8.28515625" style="9" bestFit="1" customWidth="1"/>
    <col min="3593" max="3593" width="9.85546875" style="9" bestFit="1" customWidth="1"/>
    <col min="3594" max="3594" width="9.140625" style="9"/>
    <col min="3595" max="3597" width="8.28515625" style="9" bestFit="1" customWidth="1"/>
    <col min="3598" max="3599" width="9.140625" style="9"/>
    <col min="3600" max="3602" width="8.28515625" style="9" bestFit="1" customWidth="1"/>
    <col min="3603" max="3603" width="9.140625" style="9"/>
    <col min="3604" max="3607" width="8.28515625" style="9" bestFit="1" customWidth="1"/>
    <col min="3608" max="3608" width="9.140625" style="9"/>
    <col min="3609" max="3612" width="8.28515625" style="9" bestFit="1" customWidth="1"/>
    <col min="3613" max="3613" width="9.140625" style="9"/>
    <col min="3614" max="3617" width="8.28515625" style="9" bestFit="1" customWidth="1"/>
    <col min="3618" max="3821" width="9.140625" style="9"/>
    <col min="3822" max="3822" width="50.140625" style="9" customWidth="1"/>
    <col min="3823" max="3823" width="17.28515625" style="9" customWidth="1"/>
    <col min="3824" max="3824" width="19.7109375" style="9" customWidth="1"/>
    <col min="3825" max="3828" width="18.28515625" style="9" customWidth="1"/>
    <col min="3829" max="3829" width="19.7109375" style="9" customWidth="1"/>
    <col min="3830" max="3833" width="18.28515625" style="9" customWidth="1"/>
    <col min="3834" max="3834" width="19.7109375" style="9" customWidth="1"/>
    <col min="3835" max="3837" width="18.28515625" style="9" customWidth="1"/>
    <col min="3838" max="3838" width="16.5703125" style="9" customWidth="1"/>
    <col min="3839" max="3839" width="19.7109375" style="9" customWidth="1"/>
    <col min="3840" max="3842" width="18.28515625" style="9" customWidth="1"/>
    <col min="3843" max="3843" width="16.5703125" style="9" customWidth="1"/>
    <col min="3844" max="3844" width="19.7109375" style="9" customWidth="1"/>
    <col min="3845" max="3845" width="18.28515625" style="9" customWidth="1"/>
    <col min="3846" max="3847" width="16.5703125" style="9" customWidth="1"/>
    <col min="3848" max="3848" width="8.28515625" style="9" bestFit="1" customWidth="1"/>
    <col min="3849" max="3849" width="9.85546875" style="9" bestFit="1" customWidth="1"/>
    <col min="3850" max="3850" width="9.140625" style="9"/>
    <col min="3851" max="3853" width="8.28515625" style="9" bestFit="1" customWidth="1"/>
    <col min="3854" max="3855" width="9.140625" style="9"/>
    <col min="3856" max="3858" width="8.28515625" style="9" bestFit="1" customWidth="1"/>
    <col min="3859" max="3859" width="9.140625" style="9"/>
    <col min="3860" max="3863" width="8.28515625" style="9" bestFit="1" customWidth="1"/>
    <col min="3864" max="3864" width="9.140625" style="9"/>
    <col min="3865" max="3868" width="8.28515625" style="9" bestFit="1" customWidth="1"/>
    <col min="3869" max="3869" width="9.140625" style="9"/>
    <col min="3870" max="3873" width="8.28515625" style="9" bestFit="1" customWidth="1"/>
    <col min="3874" max="4077" width="9.140625" style="9"/>
    <col min="4078" max="4078" width="50.140625" style="9" customWidth="1"/>
    <col min="4079" max="4079" width="17.28515625" style="9" customWidth="1"/>
    <col min="4080" max="4080" width="19.7109375" style="9" customWidth="1"/>
    <col min="4081" max="4084" width="18.28515625" style="9" customWidth="1"/>
    <col min="4085" max="4085" width="19.7109375" style="9" customWidth="1"/>
    <col min="4086" max="4089" width="18.28515625" style="9" customWidth="1"/>
    <col min="4090" max="4090" width="19.7109375" style="9" customWidth="1"/>
    <col min="4091" max="4093" width="18.28515625" style="9" customWidth="1"/>
    <col min="4094" max="4094" width="16.5703125" style="9" customWidth="1"/>
    <col min="4095" max="4095" width="19.7109375" style="9" customWidth="1"/>
    <col min="4096" max="4098" width="18.28515625" style="9" customWidth="1"/>
    <col min="4099" max="4099" width="16.5703125" style="9" customWidth="1"/>
    <col min="4100" max="4100" width="19.7109375" style="9" customWidth="1"/>
    <col min="4101" max="4101" width="18.28515625" style="9" customWidth="1"/>
    <col min="4102" max="4103" width="16.5703125" style="9" customWidth="1"/>
    <col min="4104" max="4104" width="8.28515625" style="9" bestFit="1" customWidth="1"/>
    <col min="4105" max="4105" width="9.85546875" style="9" bestFit="1" customWidth="1"/>
    <col min="4106" max="4106" width="9.140625" style="9"/>
    <col min="4107" max="4109" width="8.28515625" style="9" bestFit="1" customWidth="1"/>
    <col min="4110" max="4111" width="9.140625" style="9"/>
    <col min="4112" max="4114" width="8.28515625" style="9" bestFit="1" customWidth="1"/>
    <col min="4115" max="4115" width="9.140625" style="9"/>
    <col min="4116" max="4119" width="8.28515625" style="9" bestFit="1" customWidth="1"/>
    <col min="4120" max="4120" width="9.140625" style="9"/>
    <col min="4121" max="4124" width="8.28515625" style="9" bestFit="1" customWidth="1"/>
    <col min="4125" max="4125" width="9.140625" style="9"/>
    <col min="4126" max="4129" width="8.28515625" style="9" bestFit="1" customWidth="1"/>
    <col min="4130" max="4333" width="9.140625" style="9"/>
    <col min="4334" max="4334" width="50.140625" style="9" customWidth="1"/>
    <col min="4335" max="4335" width="17.28515625" style="9" customWidth="1"/>
    <col min="4336" max="4336" width="19.7109375" style="9" customWidth="1"/>
    <col min="4337" max="4340" width="18.28515625" style="9" customWidth="1"/>
    <col min="4341" max="4341" width="19.7109375" style="9" customWidth="1"/>
    <col min="4342" max="4345" width="18.28515625" style="9" customWidth="1"/>
    <col min="4346" max="4346" width="19.7109375" style="9" customWidth="1"/>
    <col min="4347" max="4349" width="18.28515625" style="9" customWidth="1"/>
    <col min="4350" max="4350" width="16.5703125" style="9" customWidth="1"/>
    <col min="4351" max="4351" width="19.7109375" style="9" customWidth="1"/>
    <col min="4352" max="4354" width="18.28515625" style="9" customWidth="1"/>
    <col min="4355" max="4355" width="16.5703125" style="9" customWidth="1"/>
    <col min="4356" max="4356" width="19.7109375" style="9" customWidth="1"/>
    <col min="4357" max="4357" width="18.28515625" style="9" customWidth="1"/>
    <col min="4358" max="4359" width="16.5703125" style="9" customWidth="1"/>
    <col min="4360" max="4360" width="8.28515625" style="9" bestFit="1" customWidth="1"/>
    <col min="4361" max="4361" width="9.85546875" style="9" bestFit="1" customWidth="1"/>
    <col min="4362" max="4362" width="9.140625" style="9"/>
    <col min="4363" max="4365" width="8.28515625" style="9" bestFit="1" customWidth="1"/>
    <col min="4366" max="4367" width="9.140625" style="9"/>
    <col min="4368" max="4370" width="8.28515625" style="9" bestFit="1" customWidth="1"/>
    <col min="4371" max="4371" width="9.140625" style="9"/>
    <col min="4372" max="4375" width="8.28515625" style="9" bestFit="1" customWidth="1"/>
    <col min="4376" max="4376" width="9.140625" style="9"/>
    <col min="4377" max="4380" width="8.28515625" style="9" bestFit="1" customWidth="1"/>
    <col min="4381" max="4381" width="9.140625" style="9"/>
    <col min="4382" max="4385" width="8.28515625" style="9" bestFit="1" customWidth="1"/>
    <col min="4386" max="4589" width="9.140625" style="9"/>
    <col min="4590" max="4590" width="50.140625" style="9" customWidth="1"/>
    <col min="4591" max="4591" width="17.28515625" style="9" customWidth="1"/>
    <col min="4592" max="4592" width="19.7109375" style="9" customWidth="1"/>
    <col min="4593" max="4596" width="18.28515625" style="9" customWidth="1"/>
    <col min="4597" max="4597" width="19.7109375" style="9" customWidth="1"/>
    <col min="4598" max="4601" width="18.28515625" style="9" customWidth="1"/>
    <col min="4602" max="4602" width="19.7109375" style="9" customWidth="1"/>
    <col min="4603" max="4605" width="18.28515625" style="9" customWidth="1"/>
    <col min="4606" max="4606" width="16.5703125" style="9" customWidth="1"/>
    <col min="4607" max="4607" width="19.7109375" style="9" customWidth="1"/>
    <col min="4608" max="4610" width="18.28515625" style="9" customWidth="1"/>
    <col min="4611" max="4611" width="16.5703125" style="9" customWidth="1"/>
    <col min="4612" max="4612" width="19.7109375" style="9" customWidth="1"/>
    <col min="4613" max="4613" width="18.28515625" style="9" customWidth="1"/>
    <col min="4614" max="4615" width="16.5703125" style="9" customWidth="1"/>
    <col min="4616" max="4616" width="8.28515625" style="9" bestFit="1" customWidth="1"/>
    <col min="4617" max="4617" width="9.85546875" style="9" bestFit="1" customWidth="1"/>
    <col min="4618" max="4618" width="9.140625" style="9"/>
    <col min="4619" max="4621" width="8.28515625" style="9" bestFit="1" customWidth="1"/>
    <col min="4622" max="4623" width="9.140625" style="9"/>
    <col min="4624" max="4626" width="8.28515625" style="9" bestFit="1" customWidth="1"/>
    <col min="4627" max="4627" width="9.140625" style="9"/>
    <col min="4628" max="4631" width="8.28515625" style="9" bestFit="1" customWidth="1"/>
    <col min="4632" max="4632" width="9.140625" style="9"/>
    <col min="4633" max="4636" width="8.28515625" style="9" bestFit="1" customWidth="1"/>
    <col min="4637" max="4637" width="9.140625" style="9"/>
    <col min="4638" max="4641" width="8.28515625" style="9" bestFit="1" customWidth="1"/>
    <col min="4642" max="4845" width="9.140625" style="9"/>
    <col min="4846" max="4846" width="50.140625" style="9" customWidth="1"/>
    <col min="4847" max="4847" width="17.28515625" style="9" customWidth="1"/>
    <col min="4848" max="4848" width="19.7109375" style="9" customWidth="1"/>
    <col min="4849" max="4852" width="18.28515625" style="9" customWidth="1"/>
    <col min="4853" max="4853" width="19.7109375" style="9" customWidth="1"/>
    <col min="4854" max="4857" width="18.28515625" style="9" customWidth="1"/>
    <col min="4858" max="4858" width="19.7109375" style="9" customWidth="1"/>
    <col min="4859" max="4861" width="18.28515625" style="9" customWidth="1"/>
    <col min="4862" max="4862" width="16.5703125" style="9" customWidth="1"/>
    <col min="4863" max="4863" width="19.7109375" style="9" customWidth="1"/>
    <col min="4864" max="4866" width="18.28515625" style="9" customWidth="1"/>
    <col min="4867" max="4867" width="16.5703125" style="9" customWidth="1"/>
    <col min="4868" max="4868" width="19.7109375" style="9" customWidth="1"/>
    <col min="4869" max="4869" width="18.28515625" style="9" customWidth="1"/>
    <col min="4870" max="4871" width="16.5703125" style="9" customWidth="1"/>
    <col min="4872" max="4872" width="8.28515625" style="9" bestFit="1" customWidth="1"/>
    <col min="4873" max="4873" width="9.85546875" style="9" bestFit="1" customWidth="1"/>
    <col min="4874" max="4874" width="9.140625" style="9"/>
    <col min="4875" max="4877" width="8.28515625" style="9" bestFit="1" customWidth="1"/>
    <col min="4878" max="4879" width="9.140625" style="9"/>
    <col min="4880" max="4882" width="8.28515625" style="9" bestFit="1" customWidth="1"/>
    <col min="4883" max="4883" width="9.140625" style="9"/>
    <col min="4884" max="4887" width="8.28515625" style="9" bestFit="1" customWidth="1"/>
    <col min="4888" max="4888" width="9.140625" style="9"/>
    <col min="4889" max="4892" width="8.28515625" style="9" bestFit="1" customWidth="1"/>
    <col min="4893" max="4893" width="9.140625" style="9"/>
    <col min="4894" max="4897" width="8.28515625" style="9" bestFit="1" customWidth="1"/>
    <col min="4898" max="5101" width="9.140625" style="9"/>
    <col min="5102" max="5102" width="50.140625" style="9" customWidth="1"/>
    <col min="5103" max="5103" width="17.28515625" style="9" customWidth="1"/>
    <col min="5104" max="5104" width="19.7109375" style="9" customWidth="1"/>
    <col min="5105" max="5108" width="18.28515625" style="9" customWidth="1"/>
    <col min="5109" max="5109" width="19.7109375" style="9" customWidth="1"/>
    <col min="5110" max="5113" width="18.28515625" style="9" customWidth="1"/>
    <col min="5114" max="5114" width="19.7109375" style="9" customWidth="1"/>
    <col min="5115" max="5117" width="18.28515625" style="9" customWidth="1"/>
    <col min="5118" max="5118" width="16.5703125" style="9" customWidth="1"/>
    <col min="5119" max="5119" width="19.7109375" style="9" customWidth="1"/>
    <col min="5120" max="5122" width="18.28515625" style="9" customWidth="1"/>
    <col min="5123" max="5123" width="16.5703125" style="9" customWidth="1"/>
    <col min="5124" max="5124" width="19.7109375" style="9" customWidth="1"/>
    <col min="5125" max="5125" width="18.28515625" style="9" customWidth="1"/>
    <col min="5126" max="5127" width="16.5703125" style="9" customWidth="1"/>
    <col min="5128" max="5128" width="8.28515625" style="9" bestFit="1" customWidth="1"/>
    <col min="5129" max="5129" width="9.85546875" style="9" bestFit="1" customWidth="1"/>
    <col min="5130" max="5130" width="9.140625" style="9"/>
    <col min="5131" max="5133" width="8.28515625" style="9" bestFit="1" customWidth="1"/>
    <col min="5134" max="5135" width="9.140625" style="9"/>
    <col min="5136" max="5138" width="8.28515625" style="9" bestFit="1" customWidth="1"/>
    <col min="5139" max="5139" width="9.140625" style="9"/>
    <col min="5140" max="5143" width="8.28515625" style="9" bestFit="1" customWidth="1"/>
    <col min="5144" max="5144" width="9.140625" style="9"/>
    <col min="5145" max="5148" width="8.28515625" style="9" bestFit="1" customWidth="1"/>
    <col min="5149" max="5149" width="9.140625" style="9"/>
    <col min="5150" max="5153" width="8.28515625" style="9" bestFit="1" customWidth="1"/>
    <col min="5154" max="5357" width="9.140625" style="9"/>
    <col min="5358" max="5358" width="50.140625" style="9" customWidth="1"/>
    <col min="5359" max="5359" width="17.28515625" style="9" customWidth="1"/>
    <col min="5360" max="5360" width="19.7109375" style="9" customWidth="1"/>
    <col min="5361" max="5364" width="18.28515625" style="9" customWidth="1"/>
    <col min="5365" max="5365" width="19.7109375" style="9" customWidth="1"/>
    <col min="5366" max="5369" width="18.28515625" style="9" customWidth="1"/>
    <col min="5370" max="5370" width="19.7109375" style="9" customWidth="1"/>
    <col min="5371" max="5373" width="18.28515625" style="9" customWidth="1"/>
    <col min="5374" max="5374" width="16.5703125" style="9" customWidth="1"/>
    <col min="5375" max="5375" width="19.7109375" style="9" customWidth="1"/>
    <col min="5376" max="5378" width="18.28515625" style="9" customWidth="1"/>
    <col min="5379" max="5379" width="16.5703125" style="9" customWidth="1"/>
    <col min="5380" max="5380" width="19.7109375" style="9" customWidth="1"/>
    <col min="5381" max="5381" width="18.28515625" style="9" customWidth="1"/>
    <col min="5382" max="5383" width="16.5703125" style="9" customWidth="1"/>
    <col min="5384" max="5384" width="8.28515625" style="9" bestFit="1" customWidth="1"/>
    <col min="5385" max="5385" width="9.85546875" style="9" bestFit="1" customWidth="1"/>
    <col min="5386" max="5386" width="9.140625" style="9"/>
    <col min="5387" max="5389" width="8.28515625" style="9" bestFit="1" customWidth="1"/>
    <col min="5390" max="5391" width="9.140625" style="9"/>
    <col min="5392" max="5394" width="8.28515625" style="9" bestFit="1" customWidth="1"/>
    <col min="5395" max="5395" width="9.140625" style="9"/>
    <col min="5396" max="5399" width="8.28515625" style="9" bestFit="1" customWidth="1"/>
    <col min="5400" max="5400" width="9.140625" style="9"/>
    <col min="5401" max="5404" width="8.28515625" style="9" bestFit="1" customWidth="1"/>
    <col min="5405" max="5405" width="9.140625" style="9"/>
    <col min="5406" max="5409" width="8.28515625" style="9" bestFit="1" customWidth="1"/>
    <col min="5410" max="5613" width="9.140625" style="9"/>
    <col min="5614" max="5614" width="50.140625" style="9" customWidth="1"/>
    <col min="5615" max="5615" width="17.28515625" style="9" customWidth="1"/>
    <col min="5616" max="5616" width="19.7109375" style="9" customWidth="1"/>
    <col min="5617" max="5620" width="18.28515625" style="9" customWidth="1"/>
    <col min="5621" max="5621" width="19.7109375" style="9" customWidth="1"/>
    <col min="5622" max="5625" width="18.28515625" style="9" customWidth="1"/>
    <col min="5626" max="5626" width="19.7109375" style="9" customWidth="1"/>
    <col min="5627" max="5629" width="18.28515625" style="9" customWidth="1"/>
    <col min="5630" max="5630" width="16.5703125" style="9" customWidth="1"/>
    <col min="5631" max="5631" width="19.7109375" style="9" customWidth="1"/>
    <col min="5632" max="5634" width="18.28515625" style="9" customWidth="1"/>
    <col min="5635" max="5635" width="16.5703125" style="9" customWidth="1"/>
    <col min="5636" max="5636" width="19.7109375" style="9" customWidth="1"/>
    <col min="5637" max="5637" width="18.28515625" style="9" customWidth="1"/>
    <col min="5638" max="5639" width="16.5703125" style="9" customWidth="1"/>
    <col min="5640" max="5640" width="8.28515625" style="9" bestFit="1" customWidth="1"/>
    <col min="5641" max="5641" width="9.85546875" style="9" bestFit="1" customWidth="1"/>
    <col min="5642" max="5642" width="9.140625" style="9"/>
    <col min="5643" max="5645" width="8.28515625" style="9" bestFit="1" customWidth="1"/>
    <col min="5646" max="5647" width="9.140625" style="9"/>
    <col min="5648" max="5650" width="8.28515625" style="9" bestFit="1" customWidth="1"/>
    <col min="5651" max="5651" width="9.140625" style="9"/>
    <col min="5652" max="5655" width="8.28515625" style="9" bestFit="1" customWidth="1"/>
    <col min="5656" max="5656" width="9.140625" style="9"/>
    <col min="5657" max="5660" width="8.28515625" style="9" bestFit="1" customWidth="1"/>
    <col min="5661" max="5661" width="9.140625" style="9"/>
    <col min="5662" max="5665" width="8.28515625" style="9" bestFit="1" customWidth="1"/>
    <col min="5666" max="5869" width="9.140625" style="9"/>
    <col min="5870" max="5870" width="50.140625" style="9" customWidth="1"/>
    <col min="5871" max="5871" width="17.28515625" style="9" customWidth="1"/>
    <col min="5872" max="5872" width="19.7109375" style="9" customWidth="1"/>
    <col min="5873" max="5876" width="18.28515625" style="9" customWidth="1"/>
    <col min="5877" max="5877" width="19.7109375" style="9" customWidth="1"/>
    <col min="5878" max="5881" width="18.28515625" style="9" customWidth="1"/>
    <col min="5882" max="5882" width="19.7109375" style="9" customWidth="1"/>
    <col min="5883" max="5885" width="18.28515625" style="9" customWidth="1"/>
    <col min="5886" max="5886" width="16.5703125" style="9" customWidth="1"/>
    <col min="5887" max="5887" width="19.7109375" style="9" customWidth="1"/>
    <col min="5888" max="5890" width="18.28515625" style="9" customWidth="1"/>
    <col min="5891" max="5891" width="16.5703125" style="9" customWidth="1"/>
    <col min="5892" max="5892" width="19.7109375" style="9" customWidth="1"/>
    <col min="5893" max="5893" width="18.28515625" style="9" customWidth="1"/>
    <col min="5894" max="5895" width="16.5703125" style="9" customWidth="1"/>
    <col min="5896" max="5896" width="8.28515625" style="9" bestFit="1" customWidth="1"/>
    <col min="5897" max="5897" width="9.85546875" style="9" bestFit="1" customWidth="1"/>
    <col min="5898" max="5898" width="9.140625" style="9"/>
    <col min="5899" max="5901" width="8.28515625" style="9" bestFit="1" customWidth="1"/>
    <col min="5902" max="5903" width="9.140625" style="9"/>
    <col min="5904" max="5906" width="8.28515625" style="9" bestFit="1" customWidth="1"/>
    <col min="5907" max="5907" width="9.140625" style="9"/>
    <col min="5908" max="5911" width="8.28515625" style="9" bestFit="1" customWidth="1"/>
    <col min="5912" max="5912" width="9.140625" style="9"/>
    <col min="5913" max="5916" width="8.28515625" style="9" bestFit="1" customWidth="1"/>
    <col min="5917" max="5917" width="9.140625" style="9"/>
    <col min="5918" max="5921" width="8.28515625" style="9" bestFit="1" customWidth="1"/>
    <col min="5922" max="6125" width="9.140625" style="9"/>
    <col min="6126" max="6126" width="50.140625" style="9" customWidth="1"/>
    <col min="6127" max="6127" width="17.28515625" style="9" customWidth="1"/>
    <col min="6128" max="6128" width="19.7109375" style="9" customWidth="1"/>
    <col min="6129" max="6132" width="18.28515625" style="9" customWidth="1"/>
    <col min="6133" max="6133" width="19.7109375" style="9" customWidth="1"/>
    <col min="6134" max="6137" width="18.28515625" style="9" customWidth="1"/>
    <col min="6138" max="6138" width="19.7109375" style="9" customWidth="1"/>
    <col min="6139" max="6141" width="18.28515625" style="9" customWidth="1"/>
    <col min="6142" max="6142" width="16.5703125" style="9" customWidth="1"/>
    <col min="6143" max="6143" width="19.7109375" style="9" customWidth="1"/>
    <col min="6144" max="6146" width="18.28515625" style="9" customWidth="1"/>
    <col min="6147" max="6147" width="16.5703125" style="9" customWidth="1"/>
    <col min="6148" max="6148" width="19.7109375" style="9" customWidth="1"/>
    <col min="6149" max="6149" width="18.28515625" style="9" customWidth="1"/>
    <col min="6150" max="6151" width="16.5703125" style="9" customWidth="1"/>
    <col min="6152" max="6152" width="8.28515625" style="9" bestFit="1" customWidth="1"/>
    <col min="6153" max="6153" width="9.85546875" style="9" bestFit="1" customWidth="1"/>
    <col min="6154" max="6154" width="9.140625" style="9"/>
    <col min="6155" max="6157" width="8.28515625" style="9" bestFit="1" customWidth="1"/>
    <col min="6158" max="6159" width="9.140625" style="9"/>
    <col min="6160" max="6162" width="8.28515625" style="9" bestFit="1" customWidth="1"/>
    <col min="6163" max="6163" width="9.140625" style="9"/>
    <col min="6164" max="6167" width="8.28515625" style="9" bestFit="1" customWidth="1"/>
    <col min="6168" max="6168" width="9.140625" style="9"/>
    <col min="6169" max="6172" width="8.28515625" style="9" bestFit="1" customWidth="1"/>
    <col min="6173" max="6173" width="9.140625" style="9"/>
    <col min="6174" max="6177" width="8.28515625" style="9" bestFit="1" customWidth="1"/>
    <col min="6178" max="6381" width="9.140625" style="9"/>
    <col min="6382" max="6382" width="50.140625" style="9" customWidth="1"/>
    <col min="6383" max="6383" width="17.28515625" style="9" customWidth="1"/>
    <col min="6384" max="6384" width="19.7109375" style="9" customWidth="1"/>
    <col min="6385" max="6388" width="18.28515625" style="9" customWidth="1"/>
    <col min="6389" max="6389" width="19.7109375" style="9" customWidth="1"/>
    <col min="6390" max="6393" width="18.28515625" style="9" customWidth="1"/>
    <col min="6394" max="6394" width="19.7109375" style="9" customWidth="1"/>
    <col min="6395" max="6397" width="18.28515625" style="9" customWidth="1"/>
    <col min="6398" max="6398" width="16.5703125" style="9" customWidth="1"/>
    <col min="6399" max="6399" width="19.7109375" style="9" customWidth="1"/>
    <col min="6400" max="6402" width="18.28515625" style="9" customWidth="1"/>
    <col min="6403" max="6403" width="16.5703125" style="9" customWidth="1"/>
    <col min="6404" max="6404" width="19.7109375" style="9" customWidth="1"/>
    <col min="6405" max="6405" width="18.28515625" style="9" customWidth="1"/>
    <col min="6406" max="6407" width="16.5703125" style="9" customWidth="1"/>
    <col min="6408" max="6408" width="8.28515625" style="9" bestFit="1" customWidth="1"/>
    <col min="6409" max="6409" width="9.85546875" style="9" bestFit="1" customWidth="1"/>
    <col min="6410" max="6410" width="9.140625" style="9"/>
    <col min="6411" max="6413" width="8.28515625" style="9" bestFit="1" customWidth="1"/>
    <col min="6414" max="6415" width="9.140625" style="9"/>
    <col min="6416" max="6418" width="8.28515625" style="9" bestFit="1" customWidth="1"/>
    <col min="6419" max="6419" width="9.140625" style="9"/>
    <col min="6420" max="6423" width="8.28515625" style="9" bestFit="1" customWidth="1"/>
    <col min="6424" max="6424" width="9.140625" style="9"/>
    <col min="6425" max="6428" width="8.28515625" style="9" bestFit="1" customWidth="1"/>
    <col min="6429" max="6429" width="9.140625" style="9"/>
    <col min="6430" max="6433" width="8.28515625" style="9" bestFit="1" customWidth="1"/>
    <col min="6434" max="6637" width="9.140625" style="9"/>
    <col min="6638" max="6638" width="50.140625" style="9" customWidth="1"/>
    <col min="6639" max="6639" width="17.28515625" style="9" customWidth="1"/>
    <col min="6640" max="6640" width="19.7109375" style="9" customWidth="1"/>
    <col min="6641" max="6644" width="18.28515625" style="9" customWidth="1"/>
    <col min="6645" max="6645" width="19.7109375" style="9" customWidth="1"/>
    <col min="6646" max="6649" width="18.28515625" style="9" customWidth="1"/>
    <col min="6650" max="6650" width="19.7109375" style="9" customWidth="1"/>
    <col min="6651" max="6653" width="18.28515625" style="9" customWidth="1"/>
    <col min="6654" max="6654" width="16.5703125" style="9" customWidth="1"/>
    <col min="6655" max="6655" width="19.7109375" style="9" customWidth="1"/>
    <col min="6656" max="6658" width="18.28515625" style="9" customWidth="1"/>
    <col min="6659" max="6659" width="16.5703125" style="9" customWidth="1"/>
    <col min="6660" max="6660" width="19.7109375" style="9" customWidth="1"/>
    <col min="6661" max="6661" width="18.28515625" style="9" customWidth="1"/>
    <col min="6662" max="6663" width="16.5703125" style="9" customWidth="1"/>
    <col min="6664" max="6664" width="8.28515625" style="9" bestFit="1" customWidth="1"/>
    <col min="6665" max="6665" width="9.85546875" style="9" bestFit="1" customWidth="1"/>
    <col min="6666" max="6666" width="9.140625" style="9"/>
    <col min="6667" max="6669" width="8.28515625" style="9" bestFit="1" customWidth="1"/>
    <col min="6670" max="6671" width="9.140625" style="9"/>
    <col min="6672" max="6674" width="8.28515625" style="9" bestFit="1" customWidth="1"/>
    <col min="6675" max="6675" width="9.140625" style="9"/>
    <col min="6676" max="6679" width="8.28515625" style="9" bestFit="1" customWidth="1"/>
    <col min="6680" max="6680" width="9.140625" style="9"/>
    <col min="6681" max="6684" width="8.28515625" style="9" bestFit="1" customWidth="1"/>
    <col min="6685" max="6685" width="9.140625" style="9"/>
    <col min="6686" max="6689" width="8.28515625" style="9" bestFit="1" customWidth="1"/>
    <col min="6690" max="6893" width="9.140625" style="9"/>
    <col min="6894" max="6894" width="50.140625" style="9" customWidth="1"/>
    <col min="6895" max="6895" width="17.28515625" style="9" customWidth="1"/>
    <col min="6896" max="6896" width="19.7109375" style="9" customWidth="1"/>
    <col min="6897" max="6900" width="18.28515625" style="9" customWidth="1"/>
    <col min="6901" max="6901" width="19.7109375" style="9" customWidth="1"/>
    <col min="6902" max="6905" width="18.28515625" style="9" customWidth="1"/>
    <col min="6906" max="6906" width="19.7109375" style="9" customWidth="1"/>
    <col min="6907" max="6909" width="18.28515625" style="9" customWidth="1"/>
    <col min="6910" max="6910" width="16.5703125" style="9" customWidth="1"/>
    <col min="6911" max="6911" width="19.7109375" style="9" customWidth="1"/>
    <col min="6912" max="6914" width="18.28515625" style="9" customWidth="1"/>
    <col min="6915" max="6915" width="16.5703125" style="9" customWidth="1"/>
    <col min="6916" max="6916" width="19.7109375" style="9" customWidth="1"/>
    <col min="6917" max="6917" width="18.28515625" style="9" customWidth="1"/>
    <col min="6918" max="6919" width="16.5703125" style="9" customWidth="1"/>
    <col min="6920" max="6920" width="8.28515625" style="9" bestFit="1" customWidth="1"/>
    <col min="6921" max="6921" width="9.85546875" style="9" bestFit="1" customWidth="1"/>
    <col min="6922" max="6922" width="9.140625" style="9"/>
    <col min="6923" max="6925" width="8.28515625" style="9" bestFit="1" customWidth="1"/>
    <col min="6926" max="6927" width="9.140625" style="9"/>
    <col min="6928" max="6930" width="8.28515625" style="9" bestFit="1" customWidth="1"/>
    <col min="6931" max="6931" width="9.140625" style="9"/>
    <col min="6932" max="6935" width="8.28515625" style="9" bestFit="1" customWidth="1"/>
    <col min="6936" max="6936" width="9.140625" style="9"/>
    <col min="6937" max="6940" width="8.28515625" style="9" bestFit="1" customWidth="1"/>
    <col min="6941" max="6941" width="9.140625" style="9"/>
    <col min="6942" max="6945" width="8.28515625" style="9" bestFit="1" customWidth="1"/>
    <col min="6946" max="7149" width="9.140625" style="9"/>
    <col min="7150" max="7150" width="50.140625" style="9" customWidth="1"/>
    <col min="7151" max="7151" width="17.28515625" style="9" customWidth="1"/>
    <col min="7152" max="7152" width="19.7109375" style="9" customWidth="1"/>
    <col min="7153" max="7156" width="18.28515625" style="9" customWidth="1"/>
    <col min="7157" max="7157" width="19.7109375" style="9" customWidth="1"/>
    <col min="7158" max="7161" width="18.28515625" style="9" customWidth="1"/>
    <col min="7162" max="7162" width="19.7109375" style="9" customWidth="1"/>
    <col min="7163" max="7165" width="18.28515625" style="9" customWidth="1"/>
    <col min="7166" max="7166" width="16.5703125" style="9" customWidth="1"/>
    <col min="7167" max="7167" width="19.7109375" style="9" customWidth="1"/>
    <col min="7168" max="7170" width="18.28515625" style="9" customWidth="1"/>
    <col min="7171" max="7171" width="16.5703125" style="9" customWidth="1"/>
    <col min="7172" max="7172" width="19.7109375" style="9" customWidth="1"/>
    <col min="7173" max="7173" width="18.28515625" style="9" customWidth="1"/>
    <col min="7174" max="7175" width="16.5703125" style="9" customWidth="1"/>
    <col min="7176" max="7176" width="8.28515625" style="9" bestFit="1" customWidth="1"/>
    <col min="7177" max="7177" width="9.85546875" style="9" bestFit="1" customWidth="1"/>
    <col min="7178" max="7178" width="9.140625" style="9"/>
    <col min="7179" max="7181" width="8.28515625" style="9" bestFit="1" customWidth="1"/>
    <col min="7182" max="7183" width="9.140625" style="9"/>
    <col min="7184" max="7186" width="8.28515625" style="9" bestFit="1" customWidth="1"/>
    <col min="7187" max="7187" width="9.140625" style="9"/>
    <col min="7188" max="7191" width="8.28515625" style="9" bestFit="1" customWidth="1"/>
    <col min="7192" max="7192" width="9.140625" style="9"/>
    <col min="7193" max="7196" width="8.28515625" style="9" bestFit="1" customWidth="1"/>
    <col min="7197" max="7197" width="9.140625" style="9"/>
    <col min="7198" max="7201" width="8.28515625" style="9" bestFit="1" customWidth="1"/>
    <col min="7202" max="7405" width="9.140625" style="9"/>
    <col min="7406" max="7406" width="50.140625" style="9" customWidth="1"/>
    <col min="7407" max="7407" width="17.28515625" style="9" customWidth="1"/>
    <col min="7408" max="7408" width="19.7109375" style="9" customWidth="1"/>
    <col min="7409" max="7412" width="18.28515625" style="9" customWidth="1"/>
    <col min="7413" max="7413" width="19.7109375" style="9" customWidth="1"/>
    <col min="7414" max="7417" width="18.28515625" style="9" customWidth="1"/>
    <col min="7418" max="7418" width="19.7109375" style="9" customWidth="1"/>
    <col min="7419" max="7421" width="18.28515625" style="9" customWidth="1"/>
    <col min="7422" max="7422" width="16.5703125" style="9" customWidth="1"/>
    <col min="7423" max="7423" width="19.7109375" style="9" customWidth="1"/>
    <col min="7424" max="7426" width="18.28515625" style="9" customWidth="1"/>
    <col min="7427" max="7427" width="16.5703125" style="9" customWidth="1"/>
    <col min="7428" max="7428" width="19.7109375" style="9" customWidth="1"/>
    <col min="7429" max="7429" width="18.28515625" style="9" customWidth="1"/>
    <col min="7430" max="7431" width="16.5703125" style="9" customWidth="1"/>
    <col min="7432" max="7432" width="8.28515625" style="9" bestFit="1" customWidth="1"/>
    <col min="7433" max="7433" width="9.85546875" style="9" bestFit="1" customWidth="1"/>
    <col min="7434" max="7434" width="9.140625" style="9"/>
    <col min="7435" max="7437" width="8.28515625" style="9" bestFit="1" customWidth="1"/>
    <col min="7438" max="7439" width="9.140625" style="9"/>
    <col min="7440" max="7442" width="8.28515625" style="9" bestFit="1" customWidth="1"/>
    <col min="7443" max="7443" width="9.140625" style="9"/>
    <col min="7444" max="7447" width="8.28515625" style="9" bestFit="1" customWidth="1"/>
    <col min="7448" max="7448" width="9.140625" style="9"/>
    <col min="7449" max="7452" width="8.28515625" style="9" bestFit="1" customWidth="1"/>
    <col min="7453" max="7453" width="9.140625" style="9"/>
    <col min="7454" max="7457" width="8.28515625" style="9" bestFit="1" customWidth="1"/>
    <col min="7458" max="7661" width="9.140625" style="9"/>
    <col min="7662" max="7662" width="50.140625" style="9" customWidth="1"/>
    <col min="7663" max="7663" width="17.28515625" style="9" customWidth="1"/>
    <col min="7664" max="7664" width="19.7109375" style="9" customWidth="1"/>
    <col min="7665" max="7668" width="18.28515625" style="9" customWidth="1"/>
    <col min="7669" max="7669" width="19.7109375" style="9" customWidth="1"/>
    <col min="7670" max="7673" width="18.28515625" style="9" customWidth="1"/>
    <col min="7674" max="7674" width="19.7109375" style="9" customWidth="1"/>
    <col min="7675" max="7677" width="18.28515625" style="9" customWidth="1"/>
    <col min="7678" max="7678" width="16.5703125" style="9" customWidth="1"/>
    <col min="7679" max="7679" width="19.7109375" style="9" customWidth="1"/>
    <col min="7680" max="7682" width="18.28515625" style="9" customWidth="1"/>
    <col min="7683" max="7683" width="16.5703125" style="9" customWidth="1"/>
    <col min="7684" max="7684" width="19.7109375" style="9" customWidth="1"/>
    <col min="7685" max="7685" width="18.28515625" style="9" customWidth="1"/>
    <col min="7686" max="7687" width="16.5703125" style="9" customWidth="1"/>
    <col min="7688" max="7688" width="8.28515625" style="9" bestFit="1" customWidth="1"/>
    <col min="7689" max="7689" width="9.85546875" style="9" bestFit="1" customWidth="1"/>
    <col min="7690" max="7690" width="9.140625" style="9"/>
    <col min="7691" max="7693" width="8.28515625" style="9" bestFit="1" customWidth="1"/>
    <col min="7694" max="7695" width="9.140625" style="9"/>
    <col min="7696" max="7698" width="8.28515625" style="9" bestFit="1" customWidth="1"/>
    <col min="7699" max="7699" width="9.140625" style="9"/>
    <col min="7700" max="7703" width="8.28515625" style="9" bestFit="1" customWidth="1"/>
    <col min="7704" max="7704" width="9.140625" style="9"/>
    <col min="7705" max="7708" width="8.28515625" style="9" bestFit="1" customWidth="1"/>
    <col min="7709" max="7709" width="9.140625" style="9"/>
    <col min="7710" max="7713" width="8.28515625" style="9" bestFit="1" customWidth="1"/>
    <col min="7714" max="7917" width="9.140625" style="9"/>
    <col min="7918" max="7918" width="50.140625" style="9" customWidth="1"/>
    <col min="7919" max="7919" width="17.28515625" style="9" customWidth="1"/>
    <col min="7920" max="7920" width="19.7109375" style="9" customWidth="1"/>
    <col min="7921" max="7924" width="18.28515625" style="9" customWidth="1"/>
    <col min="7925" max="7925" width="19.7109375" style="9" customWidth="1"/>
    <col min="7926" max="7929" width="18.28515625" style="9" customWidth="1"/>
    <col min="7930" max="7930" width="19.7109375" style="9" customWidth="1"/>
    <col min="7931" max="7933" width="18.28515625" style="9" customWidth="1"/>
    <col min="7934" max="7934" width="16.5703125" style="9" customWidth="1"/>
    <col min="7935" max="7935" width="19.7109375" style="9" customWidth="1"/>
    <col min="7936" max="7938" width="18.28515625" style="9" customWidth="1"/>
    <col min="7939" max="7939" width="16.5703125" style="9" customWidth="1"/>
    <col min="7940" max="7940" width="19.7109375" style="9" customWidth="1"/>
    <col min="7941" max="7941" width="18.28515625" style="9" customWidth="1"/>
    <col min="7942" max="7943" width="16.5703125" style="9" customWidth="1"/>
    <col min="7944" max="7944" width="8.28515625" style="9" bestFit="1" customWidth="1"/>
    <col min="7945" max="7945" width="9.85546875" style="9" bestFit="1" customWidth="1"/>
    <col min="7946" max="7946" width="9.140625" style="9"/>
    <col min="7947" max="7949" width="8.28515625" style="9" bestFit="1" customWidth="1"/>
    <col min="7950" max="7951" width="9.140625" style="9"/>
    <col min="7952" max="7954" width="8.28515625" style="9" bestFit="1" customWidth="1"/>
    <col min="7955" max="7955" width="9.140625" style="9"/>
    <col min="7956" max="7959" width="8.28515625" style="9" bestFit="1" customWidth="1"/>
    <col min="7960" max="7960" width="9.140625" style="9"/>
    <col min="7961" max="7964" width="8.28515625" style="9" bestFit="1" customWidth="1"/>
    <col min="7965" max="7965" width="9.140625" style="9"/>
    <col min="7966" max="7969" width="8.28515625" style="9" bestFit="1" customWidth="1"/>
    <col min="7970" max="8173" width="9.140625" style="9"/>
    <col min="8174" max="8174" width="50.140625" style="9" customWidth="1"/>
    <col min="8175" max="8175" width="17.28515625" style="9" customWidth="1"/>
    <col min="8176" max="8176" width="19.7109375" style="9" customWidth="1"/>
    <col min="8177" max="8180" width="18.28515625" style="9" customWidth="1"/>
    <col min="8181" max="8181" width="19.7109375" style="9" customWidth="1"/>
    <col min="8182" max="8185" width="18.28515625" style="9" customWidth="1"/>
    <col min="8186" max="8186" width="19.7109375" style="9" customWidth="1"/>
    <col min="8187" max="8189" width="18.28515625" style="9" customWidth="1"/>
    <col min="8190" max="8190" width="16.5703125" style="9" customWidth="1"/>
    <col min="8191" max="8191" width="19.7109375" style="9" customWidth="1"/>
    <col min="8192" max="8194" width="18.28515625" style="9" customWidth="1"/>
    <col min="8195" max="8195" width="16.5703125" style="9" customWidth="1"/>
    <col min="8196" max="8196" width="19.7109375" style="9" customWidth="1"/>
    <col min="8197" max="8197" width="18.28515625" style="9" customWidth="1"/>
    <col min="8198" max="8199" width="16.5703125" style="9" customWidth="1"/>
    <col min="8200" max="8200" width="8.28515625" style="9" bestFit="1" customWidth="1"/>
    <col min="8201" max="8201" width="9.85546875" style="9" bestFit="1" customWidth="1"/>
    <col min="8202" max="8202" width="9.140625" style="9"/>
    <col min="8203" max="8205" width="8.28515625" style="9" bestFit="1" customWidth="1"/>
    <col min="8206" max="8207" width="9.140625" style="9"/>
    <col min="8208" max="8210" width="8.28515625" style="9" bestFit="1" customWidth="1"/>
    <col min="8211" max="8211" width="9.140625" style="9"/>
    <col min="8212" max="8215" width="8.28515625" style="9" bestFit="1" customWidth="1"/>
    <col min="8216" max="8216" width="9.140625" style="9"/>
    <col min="8217" max="8220" width="8.28515625" style="9" bestFit="1" customWidth="1"/>
    <col min="8221" max="8221" width="9.140625" style="9"/>
    <col min="8222" max="8225" width="8.28515625" style="9" bestFit="1" customWidth="1"/>
    <col min="8226" max="8429" width="9.140625" style="9"/>
    <col min="8430" max="8430" width="50.140625" style="9" customWidth="1"/>
    <col min="8431" max="8431" width="17.28515625" style="9" customWidth="1"/>
    <col min="8432" max="8432" width="19.7109375" style="9" customWidth="1"/>
    <col min="8433" max="8436" width="18.28515625" style="9" customWidth="1"/>
    <col min="8437" max="8437" width="19.7109375" style="9" customWidth="1"/>
    <col min="8438" max="8441" width="18.28515625" style="9" customWidth="1"/>
    <col min="8442" max="8442" width="19.7109375" style="9" customWidth="1"/>
    <col min="8443" max="8445" width="18.28515625" style="9" customWidth="1"/>
    <col min="8446" max="8446" width="16.5703125" style="9" customWidth="1"/>
    <col min="8447" max="8447" width="19.7109375" style="9" customWidth="1"/>
    <col min="8448" max="8450" width="18.28515625" style="9" customWidth="1"/>
    <col min="8451" max="8451" width="16.5703125" style="9" customWidth="1"/>
    <col min="8452" max="8452" width="19.7109375" style="9" customWidth="1"/>
    <col min="8453" max="8453" width="18.28515625" style="9" customWidth="1"/>
    <col min="8454" max="8455" width="16.5703125" style="9" customWidth="1"/>
    <col min="8456" max="8456" width="8.28515625" style="9" bestFit="1" customWidth="1"/>
    <col min="8457" max="8457" width="9.85546875" style="9" bestFit="1" customWidth="1"/>
    <col min="8458" max="8458" width="9.140625" style="9"/>
    <col min="8459" max="8461" width="8.28515625" style="9" bestFit="1" customWidth="1"/>
    <col min="8462" max="8463" width="9.140625" style="9"/>
    <col min="8464" max="8466" width="8.28515625" style="9" bestFit="1" customWidth="1"/>
    <col min="8467" max="8467" width="9.140625" style="9"/>
    <col min="8468" max="8471" width="8.28515625" style="9" bestFit="1" customWidth="1"/>
    <col min="8472" max="8472" width="9.140625" style="9"/>
    <col min="8473" max="8476" width="8.28515625" style="9" bestFit="1" customWidth="1"/>
    <col min="8477" max="8477" width="9.140625" style="9"/>
    <col min="8478" max="8481" width="8.28515625" style="9" bestFit="1" customWidth="1"/>
    <col min="8482" max="8685" width="9.140625" style="9"/>
    <col min="8686" max="8686" width="50.140625" style="9" customWidth="1"/>
    <col min="8687" max="8687" width="17.28515625" style="9" customWidth="1"/>
    <col min="8688" max="8688" width="19.7109375" style="9" customWidth="1"/>
    <col min="8689" max="8692" width="18.28515625" style="9" customWidth="1"/>
    <col min="8693" max="8693" width="19.7109375" style="9" customWidth="1"/>
    <col min="8694" max="8697" width="18.28515625" style="9" customWidth="1"/>
    <col min="8698" max="8698" width="19.7109375" style="9" customWidth="1"/>
    <col min="8699" max="8701" width="18.28515625" style="9" customWidth="1"/>
    <col min="8702" max="8702" width="16.5703125" style="9" customWidth="1"/>
    <col min="8703" max="8703" width="19.7109375" style="9" customWidth="1"/>
    <col min="8704" max="8706" width="18.28515625" style="9" customWidth="1"/>
    <col min="8707" max="8707" width="16.5703125" style="9" customWidth="1"/>
    <col min="8708" max="8708" width="19.7109375" style="9" customWidth="1"/>
    <col min="8709" max="8709" width="18.28515625" style="9" customWidth="1"/>
    <col min="8710" max="8711" width="16.5703125" style="9" customWidth="1"/>
    <col min="8712" max="8712" width="8.28515625" style="9" bestFit="1" customWidth="1"/>
    <col min="8713" max="8713" width="9.85546875" style="9" bestFit="1" customWidth="1"/>
    <col min="8714" max="8714" width="9.140625" style="9"/>
    <col min="8715" max="8717" width="8.28515625" style="9" bestFit="1" customWidth="1"/>
    <col min="8718" max="8719" width="9.140625" style="9"/>
    <col min="8720" max="8722" width="8.28515625" style="9" bestFit="1" customWidth="1"/>
    <col min="8723" max="8723" width="9.140625" style="9"/>
    <col min="8724" max="8727" width="8.28515625" style="9" bestFit="1" customWidth="1"/>
    <col min="8728" max="8728" width="9.140625" style="9"/>
    <col min="8729" max="8732" width="8.28515625" style="9" bestFit="1" customWidth="1"/>
    <col min="8733" max="8733" width="9.140625" style="9"/>
    <col min="8734" max="8737" width="8.28515625" style="9" bestFit="1" customWidth="1"/>
    <col min="8738" max="8941" width="9.140625" style="9"/>
    <col min="8942" max="8942" width="50.140625" style="9" customWidth="1"/>
    <col min="8943" max="8943" width="17.28515625" style="9" customWidth="1"/>
    <col min="8944" max="8944" width="19.7109375" style="9" customWidth="1"/>
    <col min="8945" max="8948" width="18.28515625" style="9" customWidth="1"/>
    <col min="8949" max="8949" width="19.7109375" style="9" customWidth="1"/>
    <col min="8950" max="8953" width="18.28515625" style="9" customWidth="1"/>
    <col min="8954" max="8954" width="19.7109375" style="9" customWidth="1"/>
    <col min="8955" max="8957" width="18.28515625" style="9" customWidth="1"/>
    <col min="8958" max="8958" width="16.5703125" style="9" customWidth="1"/>
    <col min="8959" max="8959" width="19.7109375" style="9" customWidth="1"/>
    <col min="8960" max="8962" width="18.28515625" style="9" customWidth="1"/>
    <col min="8963" max="8963" width="16.5703125" style="9" customWidth="1"/>
    <col min="8964" max="8964" width="19.7109375" style="9" customWidth="1"/>
    <col min="8965" max="8965" width="18.28515625" style="9" customWidth="1"/>
    <col min="8966" max="8967" width="16.5703125" style="9" customWidth="1"/>
    <col min="8968" max="8968" width="8.28515625" style="9" bestFit="1" customWidth="1"/>
    <col min="8969" max="8969" width="9.85546875" style="9" bestFit="1" customWidth="1"/>
    <col min="8970" max="8970" width="9.140625" style="9"/>
    <col min="8971" max="8973" width="8.28515625" style="9" bestFit="1" customWidth="1"/>
    <col min="8974" max="8975" width="9.140625" style="9"/>
    <col min="8976" max="8978" width="8.28515625" style="9" bestFit="1" customWidth="1"/>
    <col min="8979" max="8979" width="9.140625" style="9"/>
    <col min="8980" max="8983" width="8.28515625" style="9" bestFit="1" customWidth="1"/>
    <col min="8984" max="8984" width="9.140625" style="9"/>
    <col min="8985" max="8988" width="8.28515625" style="9" bestFit="1" customWidth="1"/>
    <col min="8989" max="8989" width="9.140625" style="9"/>
    <col min="8990" max="8993" width="8.28515625" style="9" bestFit="1" customWidth="1"/>
    <col min="8994" max="9197" width="9.140625" style="9"/>
    <col min="9198" max="9198" width="50.140625" style="9" customWidth="1"/>
    <col min="9199" max="9199" width="17.28515625" style="9" customWidth="1"/>
    <col min="9200" max="9200" width="19.7109375" style="9" customWidth="1"/>
    <col min="9201" max="9204" width="18.28515625" style="9" customWidth="1"/>
    <col min="9205" max="9205" width="19.7109375" style="9" customWidth="1"/>
    <col min="9206" max="9209" width="18.28515625" style="9" customWidth="1"/>
    <col min="9210" max="9210" width="19.7109375" style="9" customWidth="1"/>
    <col min="9211" max="9213" width="18.28515625" style="9" customWidth="1"/>
    <col min="9214" max="9214" width="16.5703125" style="9" customWidth="1"/>
    <col min="9215" max="9215" width="19.7109375" style="9" customWidth="1"/>
    <col min="9216" max="9218" width="18.28515625" style="9" customWidth="1"/>
    <col min="9219" max="9219" width="16.5703125" style="9" customWidth="1"/>
    <col min="9220" max="9220" width="19.7109375" style="9" customWidth="1"/>
    <col min="9221" max="9221" width="18.28515625" style="9" customWidth="1"/>
    <col min="9222" max="9223" width="16.5703125" style="9" customWidth="1"/>
    <col min="9224" max="9224" width="8.28515625" style="9" bestFit="1" customWidth="1"/>
    <col min="9225" max="9225" width="9.85546875" style="9" bestFit="1" customWidth="1"/>
    <col min="9226" max="9226" width="9.140625" style="9"/>
    <col min="9227" max="9229" width="8.28515625" style="9" bestFit="1" customWidth="1"/>
    <col min="9230" max="9231" width="9.140625" style="9"/>
    <col min="9232" max="9234" width="8.28515625" style="9" bestFit="1" customWidth="1"/>
    <col min="9235" max="9235" width="9.140625" style="9"/>
    <col min="9236" max="9239" width="8.28515625" style="9" bestFit="1" customWidth="1"/>
    <col min="9240" max="9240" width="9.140625" style="9"/>
    <col min="9241" max="9244" width="8.28515625" style="9" bestFit="1" customWidth="1"/>
    <col min="9245" max="9245" width="9.140625" style="9"/>
    <col min="9246" max="9249" width="8.28515625" style="9" bestFit="1" customWidth="1"/>
    <col min="9250" max="9453" width="9.140625" style="9"/>
    <col min="9454" max="9454" width="50.140625" style="9" customWidth="1"/>
    <col min="9455" max="9455" width="17.28515625" style="9" customWidth="1"/>
    <col min="9456" max="9456" width="19.7109375" style="9" customWidth="1"/>
    <col min="9457" max="9460" width="18.28515625" style="9" customWidth="1"/>
    <col min="9461" max="9461" width="19.7109375" style="9" customWidth="1"/>
    <col min="9462" max="9465" width="18.28515625" style="9" customWidth="1"/>
    <col min="9466" max="9466" width="19.7109375" style="9" customWidth="1"/>
    <col min="9467" max="9469" width="18.28515625" style="9" customWidth="1"/>
    <col min="9470" max="9470" width="16.5703125" style="9" customWidth="1"/>
    <col min="9471" max="9471" width="19.7109375" style="9" customWidth="1"/>
    <col min="9472" max="9474" width="18.28515625" style="9" customWidth="1"/>
    <col min="9475" max="9475" width="16.5703125" style="9" customWidth="1"/>
    <col min="9476" max="9476" width="19.7109375" style="9" customWidth="1"/>
    <col min="9477" max="9477" width="18.28515625" style="9" customWidth="1"/>
    <col min="9478" max="9479" width="16.5703125" style="9" customWidth="1"/>
    <col min="9480" max="9480" width="8.28515625" style="9" bestFit="1" customWidth="1"/>
    <col min="9481" max="9481" width="9.85546875" style="9" bestFit="1" customWidth="1"/>
    <col min="9482" max="9482" width="9.140625" style="9"/>
    <col min="9483" max="9485" width="8.28515625" style="9" bestFit="1" customWidth="1"/>
    <col min="9486" max="9487" width="9.140625" style="9"/>
    <col min="9488" max="9490" width="8.28515625" style="9" bestFit="1" customWidth="1"/>
    <col min="9491" max="9491" width="9.140625" style="9"/>
    <col min="9492" max="9495" width="8.28515625" style="9" bestFit="1" customWidth="1"/>
    <col min="9496" max="9496" width="9.140625" style="9"/>
    <col min="9497" max="9500" width="8.28515625" style="9" bestFit="1" customWidth="1"/>
    <col min="9501" max="9501" width="9.140625" style="9"/>
    <col min="9502" max="9505" width="8.28515625" style="9" bestFit="1" customWidth="1"/>
    <col min="9506" max="9709" width="9.140625" style="9"/>
    <col min="9710" max="9710" width="50.140625" style="9" customWidth="1"/>
    <col min="9711" max="9711" width="17.28515625" style="9" customWidth="1"/>
    <col min="9712" max="9712" width="19.7109375" style="9" customWidth="1"/>
    <col min="9713" max="9716" width="18.28515625" style="9" customWidth="1"/>
    <col min="9717" max="9717" width="19.7109375" style="9" customWidth="1"/>
    <col min="9718" max="9721" width="18.28515625" style="9" customWidth="1"/>
    <col min="9722" max="9722" width="19.7109375" style="9" customWidth="1"/>
    <col min="9723" max="9725" width="18.28515625" style="9" customWidth="1"/>
    <col min="9726" max="9726" width="16.5703125" style="9" customWidth="1"/>
    <col min="9727" max="9727" width="19.7109375" style="9" customWidth="1"/>
    <col min="9728" max="9730" width="18.28515625" style="9" customWidth="1"/>
    <col min="9731" max="9731" width="16.5703125" style="9" customWidth="1"/>
    <col min="9732" max="9732" width="19.7109375" style="9" customWidth="1"/>
    <col min="9733" max="9733" width="18.28515625" style="9" customWidth="1"/>
    <col min="9734" max="9735" width="16.5703125" style="9" customWidth="1"/>
    <col min="9736" max="9736" width="8.28515625" style="9" bestFit="1" customWidth="1"/>
    <col min="9737" max="9737" width="9.85546875" style="9" bestFit="1" customWidth="1"/>
    <col min="9738" max="9738" width="9.140625" style="9"/>
    <col min="9739" max="9741" width="8.28515625" style="9" bestFit="1" customWidth="1"/>
    <col min="9742" max="9743" width="9.140625" style="9"/>
    <col min="9744" max="9746" width="8.28515625" style="9" bestFit="1" customWidth="1"/>
    <col min="9747" max="9747" width="9.140625" style="9"/>
    <col min="9748" max="9751" width="8.28515625" style="9" bestFit="1" customWidth="1"/>
    <col min="9752" max="9752" width="9.140625" style="9"/>
    <col min="9753" max="9756" width="8.28515625" style="9" bestFit="1" customWidth="1"/>
    <col min="9757" max="9757" width="9.140625" style="9"/>
    <col min="9758" max="9761" width="8.28515625" style="9" bestFit="1" customWidth="1"/>
    <col min="9762" max="9965" width="9.140625" style="9"/>
    <col min="9966" max="9966" width="50.140625" style="9" customWidth="1"/>
    <col min="9967" max="9967" width="17.28515625" style="9" customWidth="1"/>
    <col min="9968" max="9968" width="19.7109375" style="9" customWidth="1"/>
    <col min="9969" max="9972" width="18.28515625" style="9" customWidth="1"/>
    <col min="9973" max="9973" width="19.7109375" style="9" customWidth="1"/>
    <col min="9974" max="9977" width="18.28515625" style="9" customWidth="1"/>
    <col min="9978" max="9978" width="19.7109375" style="9" customWidth="1"/>
    <col min="9979" max="9981" width="18.28515625" style="9" customWidth="1"/>
    <col min="9982" max="9982" width="16.5703125" style="9" customWidth="1"/>
    <col min="9983" max="9983" width="19.7109375" style="9" customWidth="1"/>
    <col min="9984" max="9986" width="18.28515625" style="9" customWidth="1"/>
    <col min="9987" max="9987" width="16.5703125" style="9" customWidth="1"/>
    <col min="9988" max="9988" width="19.7109375" style="9" customWidth="1"/>
    <col min="9989" max="9989" width="18.28515625" style="9" customWidth="1"/>
    <col min="9990" max="9991" width="16.5703125" style="9" customWidth="1"/>
    <col min="9992" max="9992" width="8.28515625" style="9" bestFit="1" customWidth="1"/>
    <col min="9993" max="9993" width="9.85546875" style="9" bestFit="1" customWidth="1"/>
    <col min="9994" max="9994" width="9.140625" style="9"/>
    <col min="9995" max="9997" width="8.28515625" style="9" bestFit="1" customWidth="1"/>
    <col min="9998" max="9999" width="9.140625" style="9"/>
    <col min="10000" max="10002" width="8.28515625" style="9" bestFit="1" customWidth="1"/>
    <col min="10003" max="10003" width="9.140625" style="9"/>
    <col min="10004" max="10007" width="8.28515625" style="9" bestFit="1" customWidth="1"/>
    <col min="10008" max="10008" width="9.140625" style="9"/>
    <col min="10009" max="10012" width="8.28515625" style="9" bestFit="1" customWidth="1"/>
    <col min="10013" max="10013" width="9.140625" style="9"/>
    <col min="10014" max="10017" width="8.28515625" style="9" bestFit="1" customWidth="1"/>
    <col min="10018" max="10221" width="9.140625" style="9"/>
    <col min="10222" max="10222" width="50.140625" style="9" customWidth="1"/>
    <col min="10223" max="10223" width="17.28515625" style="9" customWidth="1"/>
    <col min="10224" max="10224" width="19.7109375" style="9" customWidth="1"/>
    <col min="10225" max="10228" width="18.28515625" style="9" customWidth="1"/>
    <col min="10229" max="10229" width="19.7109375" style="9" customWidth="1"/>
    <col min="10230" max="10233" width="18.28515625" style="9" customWidth="1"/>
    <col min="10234" max="10234" width="19.7109375" style="9" customWidth="1"/>
    <col min="10235" max="10237" width="18.28515625" style="9" customWidth="1"/>
    <col min="10238" max="10238" width="16.5703125" style="9" customWidth="1"/>
    <col min="10239" max="10239" width="19.7109375" style="9" customWidth="1"/>
    <col min="10240" max="10242" width="18.28515625" style="9" customWidth="1"/>
    <col min="10243" max="10243" width="16.5703125" style="9" customWidth="1"/>
    <col min="10244" max="10244" width="19.7109375" style="9" customWidth="1"/>
    <col min="10245" max="10245" width="18.28515625" style="9" customWidth="1"/>
    <col min="10246" max="10247" width="16.5703125" style="9" customWidth="1"/>
    <col min="10248" max="10248" width="8.28515625" style="9" bestFit="1" customWidth="1"/>
    <col min="10249" max="10249" width="9.85546875" style="9" bestFit="1" customWidth="1"/>
    <col min="10250" max="10250" width="9.140625" style="9"/>
    <col min="10251" max="10253" width="8.28515625" style="9" bestFit="1" customWidth="1"/>
    <col min="10254" max="10255" width="9.140625" style="9"/>
    <col min="10256" max="10258" width="8.28515625" style="9" bestFit="1" customWidth="1"/>
    <col min="10259" max="10259" width="9.140625" style="9"/>
    <col min="10260" max="10263" width="8.28515625" style="9" bestFit="1" customWidth="1"/>
    <col min="10264" max="10264" width="9.140625" style="9"/>
    <col min="10265" max="10268" width="8.28515625" style="9" bestFit="1" customWidth="1"/>
    <col min="10269" max="10269" width="9.140625" style="9"/>
    <col min="10270" max="10273" width="8.28515625" style="9" bestFit="1" customWidth="1"/>
    <col min="10274" max="10477" width="9.140625" style="9"/>
    <col min="10478" max="10478" width="50.140625" style="9" customWidth="1"/>
    <col min="10479" max="10479" width="17.28515625" style="9" customWidth="1"/>
    <col min="10480" max="10480" width="19.7109375" style="9" customWidth="1"/>
    <col min="10481" max="10484" width="18.28515625" style="9" customWidth="1"/>
    <col min="10485" max="10485" width="19.7109375" style="9" customWidth="1"/>
    <col min="10486" max="10489" width="18.28515625" style="9" customWidth="1"/>
    <col min="10490" max="10490" width="19.7109375" style="9" customWidth="1"/>
    <col min="10491" max="10493" width="18.28515625" style="9" customWidth="1"/>
    <col min="10494" max="10494" width="16.5703125" style="9" customWidth="1"/>
    <col min="10495" max="10495" width="19.7109375" style="9" customWidth="1"/>
    <col min="10496" max="10498" width="18.28515625" style="9" customWidth="1"/>
    <col min="10499" max="10499" width="16.5703125" style="9" customWidth="1"/>
    <col min="10500" max="10500" width="19.7109375" style="9" customWidth="1"/>
    <col min="10501" max="10501" width="18.28515625" style="9" customWidth="1"/>
    <col min="10502" max="10503" width="16.5703125" style="9" customWidth="1"/>
    <col min="10504" max="10504" width="8.28515625" style="9" bestFit="1" customWidth="1"/>
    <col min="10505" max="10505" width="9.85546875" style="9" bestFit="1" customWidth="1"/>
    <col min="10506" max="10506" width="9.140625" style="9"/>
    <col min="10507" max="10509" width="8.28515625" style="9" bestFit="1" customWidth="1"/>
    <col min="10510" max="10511" width="9.140625" style="9"/>
    <col min="10512" max="10514" width="8.28515625" style="9" bestFit="1" customWidth="1"/>
    <col min="10515" max="10515" width="9.140625" style="9"/>
    <col min="10516" max="10519" width="8.28515625" style="9" bestFit="1" customWidth="1"/>
    <col min="10520" max="10520" width="9.140625" style="9"/>
    <col min="10521" max="10524" width="8.28515625" style="9" bestFit="1" customWidth="1"/>
    <col min="10525" max="10525" width="9.140625" style="9"/>
    <col min="10526" max="10529" width="8.28515625" style="9" bestFit="1" customWidth="1"/>
    <col min="10530" max="10733" width="9.140625" style="9"/>
    <col min="10734" max="10734" width="50.140625" style="9" customWidth="1"/>
    <col min="10735" max="10735" width="17.28515625" style="9" customWidth="1"/>
    <col min="10736" max="10736" width="19.7109375" style="9" customWidth="1"/>
    <col min="10737" max="10740" width="18.28515625" style="9" customWidth="1"/>
    <col min="10741" max="10741" width="19.7109375" style="9" customWidth="1"/>
    <col min="10742" max="10745" width="18.28515625" style="9" customWidth="1"/>
    <col min="10746" max="10746" width="19.7109375" style="9" customWidth="1"/>
    <col min="10747" max="10749" width="18.28515625" style="9" customWidth="1"/>
    <col min="10750" max="10750" width="16.5703125" style="9" customWidth="1"/>
    <col min="10751" max="10751" width="19.7109375" style="9" customWidth="1"/>
    <col min="10752" max="10754" width="18.28515625" style="9" customWidth="1"/>
    <col min="10755" max="10755" width="16.5703125" style="9" customWidth="1"/>
    <col min="10756" max="10756" width="19.7109375" style="9" customWidth="1"/>
    <col min="10757" max="10757" width="18.28515625" style="9" customWidth="1"/>
    <col min="10758" max="10759" width="16.5703125" style="9" customWidth="1"/>
    <col min="10760" max="10760" width="8.28515625" style="9" bestFit="1" customWidth="1"/>
    <col min="10761" max="10761" width="9.85546875" style="9" bestFit="1" customWidth="1"/>
    <col min="10762" max="10762" width="9.140625" style="9"/>
    <col min="10763" max="10765" width="8.28515625" style="9" bestFit="1" customWidth="1"/>
    <col min="10766" max="10767" width="9.140625" style="9"/>
    <col min="10768" max="10770" width="8.28515625" style="9" bestFit="1" customWidth="1"/>
    <col min="10771" max="10771" width="9.140625" style="9"/>
    <col min="10772" max="10775" width="8.28515625" style="9" bestFit="1" customWidth="1"/>
    <col min="10776" max="10776" width="9.140625" style="9"/>
    <col min="10777" max="10780" width="8.28515625" style="9" bestFit="1" customWidth="1"/>
    <col min="10781" max="10781" width="9.140625" style="9"/>
    <col min="10782" max="10785" width="8.28515625" style="9" bestFit="1" customWidth="1"/>
    <col min="10786" max="10989" width="9.140625" style="9"/>
    <col min="10990" max="10990" width="50.140625" style="9" customWidth="1"/>
    <col min="10991" max="10991" width="17.28515625" style="9" customWidth="1"/>
    <col min="10992" max="10992" width="19.7109375" style="9" customWidth="1"/>
    <col min="10993" max="10996" width="18.28515625" style="9" customWidth="1"/>
    <col min="10997" max="10997" width="19.7109375" style="9" customWidth="1"/>
    <col min="10998" max="11001" width="18.28515625" style="9" customWidth="1"/>
    <col min="11002" max="11002" width="19.7109375" style="9" customWidth="1"/>
    <col min="11003" max="11005" width="18.28515625" style="9" customWidth="1"/>
    <col min="11006" max="11006" width="16.5703125" style="9" customWidth="1"/>
    <col min="11007" max="11007" width="19.7109375" style="9" customWidth="1"/>
    <col min="11008" max="11010" width="18.28515625" style="9" customWidth="1"/>
    <col min="11011" max="11011" width="16.5703125" style="9" customWidth="1"/>
    <col min="11012" max="11012" width="19.7109375" style="9" customWidth="1"/>
    <col min="11013" max="11013" width="18.28515625" style="9" customWidth="1"/>
    <col min="11014" max="11015" width="16.5703125" style="9" customWidth="1"/>
    <col min="11016" max="11016" width="8.28515625" style="9" bestFit="1" customWidth="1"/>
    <col min="11017" max="11017" width="9.85546875" style="9" bestFit="1" customWidth="1"/>
    <col min="11018" max="11018" width="9.140625" style="9"/>
    <col min="11019" max="11021" width="8.28515625" style="9" bestFit="1" customWidth="1"/>
    <col min="11022" max="11023" width="9.140625" style="9"/>
    <col min="11024" max="11026" width="8.28515625" style="9" bestFit="1" customWidth="1"/>
    <col min="11027" max="11027" width="9.140625" style="9"/>
    <col min="11028" max="11031" width="8.28515625" style="9" bestFit="1" customWidth="1"/>
    <col min="11032" max="11032" width="9.140625" style="9"/>
    <col min="11033" max="11036" width="8.28515625" style="9" bestFit="1" customWidth="1"/>
    <col min="11037" max="11037" width="9.140625" style="9"/>
    <col min="11038" max="11041" width="8.28515625" style="9" bestFit="1" customWidth="1"/>
    <col min="11042" max="11245" width="9.140625" style="9"/>
    <col min="11246" max="11246" width="50.140625" style="9" customWidth="1"/>
    <col min="11247" max="11247" width="17.28515625" style="9" customWidth="1"/>
    <col min="11248" max="11248" width="19.7109375" style="9" customWidth="1"/>
    <col min="11249" max="11252" width="18.28515625" style="9" customWidth="1"/>
    <col min="11253" max="11253" width="19.7109375" style="9" customWidth="1"/>
    <col min="11254" max="11257" width="18.28515625" style="9" customWidth="1"/>
    <col min="11258" max="11258" width="19.7109375" style="9" customWidth="1"/>
    <col min="11259" max="11261" width="18.28515625" style="9" customWidth="1"/>
    <col min="11262" max="11262" width="16.5703125" style="9" customWidth="1"/>
    <col min="11263" max="11263" width="19.7109375" style="9" customWidth="1"/>
    <col min="11264" max="11266" width="18.28515625" style="9" customWidth="1"/>
    <col min="11267" max="11267" width="16.5703125" style="9" customWidth="1"/>
    <col min="11268" max="11268" width="19.7109375" style="9" customWidth="1"/>
    <col min="11269" max="11269" width="18.28515625" style="9" customWidth="1"/>
    <col min="11270" max="11271" width="16.5703125" style="9" customWidth="1"/>
    <col min="11272" max="11272" width="8.28515625" style="9" bestFit="1" customWidth="1"/>
    <col min="11273" max="11273" width="9.85546875" style="9" bestFit="1" customWidth="1"/>
    <col min="11274" max="11274" width="9.140625" style="9"/>
    <col min="11275" max="11277" width="8.28515625" style="9" bestFit="1" customWidth="1"/>
    <col min="11278" max="11279" width="9.140625" style="9"/>
    <col min="11280" max="11282" width="8.28515625" style="9" bestFit="1" customWidth="1"/>
    <col min="11283" max="11283" width="9.140625" style="9"/>
    <col min="11284" max="11287" width="8.28515625" style="9" bestFit="1" customWidth="1"/>
    <col min="11288" max="11288" width="9.140625" style="9"/>
    <col min="11289" max="11292" width="8.28515625" style="9" bestFit="1" customWidth="1"/>
    <col min="11293" max="11293" width="9.140625" style="9"/>
    <col min="11294" max="11297" width="8.28515625" style="9" bestFit="1" customWidth="1"/>
    <col min="11298" max="11501" width="9.140625" style="9"/>
    <col min="11502" max="11502" width="50.140625" style="9" customWidth="1"/>
    <col min="11503" max="11503" width="17.28515625" style="9" customWidth="1"/>
    <col min="11504" max="11504" width="19.7109375" style="9" customWidth="1"/>
    <col min="11505" max="11508" width="18.28515625" style="9" customWidth="1"/>
    <col min="11509" max="11509" width="19.7109375" style="9" customWidth="1"/>
    <col min="11510" max="11513" width="18.28515625" style="9" customWidth="1"/>
    <col min="11514" max="11514" width="19.7109375" style="9" customWidth="1"/>
    <col min="11515" max="11517" width="18.28515625" style="9" customWidth="1"/>
    <col min="11518" max="11518" width="16.5703125" style="9" customWidth="1"/>
    <col min="11519" max="11519" width="19.7109375" style="9" customWidth="1"/>
    <col min="11520" max="11522" width="18.28515625" style="9" customWidth="1"/>
    <col min="11523" max="11523" width="16.5703125" style="9" customWidth="1"/>
    <col min="11524" max="11524" width="19.7109375" style="9" customWidth="1"/>
    <col min="11525" max="11525" width="18.28515625" style="9" customWidth="1"/>
    <col min="11526" max="11527" width="16.5703125" style="9" customWidth="1"/>
    <col min="11528" max="11528" width="8.28515625" style="9" bestFit="1" customWidth="1"/>
    <col min="11529" max="11529" width="9.85546875" style="9" bestFit="1" customWidth="1"/>
    <col min="11530" max="11530" width="9.140625" style="9"/>
    <col min="11531" max="11533" width="8.28515625" style="9" bestFit="1" customWidth="1"/>
    <col min="11534" max="11535" width="9.140625" style="9"/>
    <col min="11536" max="11538" width="8.28515625" style="9" bestFit="1" customWidth="1"/>
    <col min="11539" max="11539" width="9.140625" style="9"/>
    <col min="11540" max="11543" width="8.28515625" style="9" bestFit="1" customWidth="1"/>
    <col min="11544" max="11544" width="9.140625" style="9"/>
    <col min="11545" max="11548" width="8.28515625" style="9" bestFit="1" customWidth="1"/>
    <col min="11549" max="11549" width="9.140625" style="9"/>
    <col min="11550" max="11553" width="8.28515625" style="9" bestFit="1" customWidth="1"/>
    <col min="11554" max="11757" width="9.140625" style="9"/>
    <col min="11758" max="11758" width="50.140625" style="9" customWidth="1"/>
    <col min="11759" max="11759" width="17.28515625" style="9" customWidth="1"/>
    <col min="11760" max="11760" width="19.7109375" style="9" customWidth="1"/>
    <col min="11761" max="11764" width="18.28515625" style="9" customWidth="1"/>
    <col min="11765" max="11765" width="19.7109375" style="9" customWidth="1"/>
    <col min="11766" max="11769" width="18.28515625" style="9" customWidth="1"/>
    <col min="11770" max="11770" width="19.7109375" style="9" customWidth="1"/>
    <col min="11771" max="11773" width="18.28515625" style="9" customWidth="1"/>
    <col min="11774" max="11774" width="16.5703125" style="9" customWidth="1"/>
    <col min="11775" max="11775" width="19.7109375" style="9" customWidth="1"/>
    <col min="11776" max="11778" width="18.28515625" style="9" customWidth="1"/>
    <col min="11779" max="11779" width="16.5703125" style="9" customWidth="1"/>
    <col min="11780" max="11780" width="19.7109375" style="9" customWidth="1"/>
    <col min="11781" max="11781" width="18.28515625" style="9" customWidth="1"/>
    <col min="11782" max="11783" width="16.5703125" style="9" customWidth="1"/>
    <col min="11784" max="11784" width="8.28515625" style="9" bestFit="1" customWidth="1"/>
    <col min="11785" max="11785" width="9.85546875" style="9" bestFit="1" customWidth="1"/>
    <col min="11786" max="11786" width="9.140625" style="9"/>
    <col min="11787" max="11789" width="8.28515625" style="9" bestFit="1" customWidth="1"/>
    <col min="11790" max="11791" width="9.140625" style="9"/>
    <col min="11792" max="11794" width="8.28515625" style="9" bestFit="1" customWidth="1"/>
    <col min="11795" max="11795" width="9.140625" style="9"/>
    <col min="11796" max="11799" width="8.28515625" style="9" bestFit="1" customWidth="1"/>
    <col min="11800" max="11800" width="9.140625" style="9"/>
    <col min="11801" max="11804" width="8.28515625" style="9" bestFit="1" customWidth="1"/>
    <col min="11805" max="11805" width="9.140625" style="9"/>
    <col min="11806" max="11809" width="8.28515625" style="9" bestFit="1" customWidth="1"/>
    <col min="11810" max="12013" width="9.140625" style="9"/>
    <col min="12014" max="12014" width="50.140625" style="9" customWidth="1"/>
    <col min="12015" max="12015" width="17.28515625" style="9" customWidth="1"/>
    <col min="12016" max="12016" width="19.7109375" style="9" customWidth="1"/>
    <col min="12017" max="12020" width="18.28515625" style="9" customWidth="1"/>
    <col min="12021" max="12021" width="19.7109375" style="9" customWidth="1"/>
    <col min="12022" max="12025" width="18.28515625" style="9" customWidth="1"/>
    <col min="12026" max="12026" width="19.7109375" style="9" customWidth="1"/>
    <col min="12027" max="12029" width="18.28515625" style="9" customWidth="1"/>
    <col min="12030" max="12030" width="16.5703125" style="9" customWidth="1"/>
    <col min="12031" max="12031" width="19.7109375" style="9" customWidth="1"/>
    <col min="12032" max="12034" width="18.28515625" style="9" customWidth="1"/>
    <col min="12035" max="12035" width="16.5703125" style="9" customWidth="1"/>
    <col min="12036" max="12036" width="19.7109375" style="9" customWidth="1"/>
    <col min="12037" max="12037" width="18.28515625" style="9" customWidth="1"/>
    <col min="12038" max="12039" width="16.5703125" style="9" customWidth="1"/>
    <col min="12040" max="12040" width="8.28515625" style="9" bestFit="1" customWidth="1"/>
    <col min="12041" max="12041" width="9.85546875" style="9" bestFit="1" customWidth="1"/>
    <col min="12042" max="12042" width="9.140625" style="9"/>
    <col min="12043" max="12045" width="8.28515625" style="9" bestFit="1" customWidth="1"/>
    <col min="12046" max="12047" width="9.140625" style="9"/>
    <col min="12048" max="12050" width="8.28515625" style="9" bestFit="1" customWidth="1"/>
    <col min="12051" max="12051" width="9.140625" style="9"/>
    <col min="12052" max="12055" width="8.28515625" style="9" bestFit="1" customWidth="1"/>
    <col min="12056" max="12056" width="9.140625" style="9"/>
    <col min="12057" max="12060" width="8.28515625" style="9" bestFit="1" customWidth="1"/>
    <col min="12061" max="12061" width="9.140625" style="9"/>
    <col min="12062" max="12065" width="8.28515625" style="9" bestFit="1" customWidth="1"/>
    <col min="12066" max="12269" width="9.140625" style="9"/>
    <col min="12270" max="12270" width="50.140625" style="9" customWidth="1"/>
    <col min="12271" max="12271" width="17.28515625" style="9" customWidth="1"/>
    <col min="12272" max="12272" width="19.7109375" style="9" customWidth="1"/>
    <col min="12273" max="12276" width="18.28515625" style="9" customWidth="1"/>
    <col min="12277" max="12277" width="19.7109375" style="9" customWidth="1"/>
    <col min="12278" max="12281" width="18.28515625" style="9" customWidth="1"/>
    <col min="12282" max="12282" width="19.7109375" style="9" customWidth="1"/>
    <col min="12283" max="12285" width="18.28515625" style="9" customWidth="1"/>
    <col min="12286" max="12286" width="16.5703125" style="9" customWidth="1"/>
    <col min="12287" max="12287" width="19.7109375" style="9" customWidth="1"/>
    <col min="12288" max="12290" width="18.28515625" style="9" customWidth="1"/>
    <col min="12291" max="12291" width="16.5703125" style="9" customWidth="1"/>
    <col min="12292" max="12292" width="19.7109375" style="9" customWidth="1"/>
    <col min="12293" max="12293" width="18.28515625" style="9" customWidth="1"/>
    <col min="12294" max="12295" width="16.5703125" style="9" customWidth="1"/>
    <col min="12296" max="12296" width="8.28515625" style="9" bestFit="1" customWidth="1"/>
    <col min="12297" max="12297" width="9.85546875" style="9" bestFit="1" customWidth="1"/>
    <col min="12298" max="12298" width="9.140625" style="9"/>
    <col min="12299" max="12301" width="8.28515625" style="9" bestFit="1" customWidth="1"/>
    <col min="12302" max="12303" width="9.140625" style="9"/>
    <col min="12304" max="12306" width="8.28515625" style="9" bestFit="1" customWidth="1"/>
    <col min="12307" max="12307" width="9.140625" style="9"/>
    <col min="12308" max="12311" width="8.28515625" style="9" bestFit="1" customWidth="1"/>
    <col min="12312" max="12312" width="9.140625" style="9"/>
    <col min="12313" max="12316" width="8.28515625" style="9" bestFit="1" customWidth="1"/>
    <col min="12317" max="12317" width="9.140625" style="9"/>
    <col min="12318" max="12321" width="8.28515625" style="9" bestFit="1" customWidth="1"/>
    <col min="12322" max="12525" width="9.140625" style="9"/>
    <col min="12526" max="12526" width="50.140625" style="9" customWidth="1"/>
    <col min="12527" max="12527" width="17.28515625" style="9" customWidth="1"/>
    <col min="12528" max="12528" width="19.7109375" style="9" customWidth="1"/>
    <col min="12529" max="12532" width="18.28515625" style="9" customWidth="1"/>
    <col min="12533" max="12533" width="19.7109375" style="9" customWidth="1"/>
    <col min="12534" max="12537" width="18.28515625" style="9" customWidth="1"/>
    <col min="12538" max="12538" width="19.7109375" style="9" customWidth="1"/>
    <col min="12539" max="12541" width="18.28515625" style="9" customWidth="1"/>
    <col min="12542" max="12542" width="16.5703125" style="9" customWidth="1"/>
    <col min="12543" max="12543" width="19.7109375" style="9" customWidth="1"/>
    <col min="12544" max="12546" width="18.28515625" style="9" customWidth="1"/>
    <col min="12547" max="12547" width="16.5703125" style="9" customWidth="1"/>
    <col min="12548" max="12548" width="19.7109375" style="9" customWidth="1"/>
    <col min="12549" max="12549" width="18.28515625" style="9" customWidth="1"/>
    <col min="12550" max="12551" width="16.5703125" style="9" customWidth="1"/>
    <col min="12552" max="12552" width="8.28515625" style="9" bestFit="1" customWidth="1"/>
    <col min="12553" max="12553" width="9.85546875" style="9" bestFit="1" customWidth="1"/>
    <col min="12554" max="12554" width="9.140625" style="9"/>
    <col min="12555" max="12557" width="8.28515625" style="9" bestFit="1" customWidth="1"/>
    <col min="12558" max="12559" width="9.140625" style="9"/>
    <col min="12560" max="12562" width="8.28515625" style="9" bestFit="1" customWidth="1"/>
    <col min="12563" max="12563" width="9.140625" style="9"/>
    <col min="12564" max="12567" width="8.28515625" style="9" bestFit="1" customWidth="1"/>
    <col min="12568" max="12568" width="9.140625" style="9"/>
    <col min="12569" max="12572" width="8.28515625" style="9" bestFit="1" customWidth="1"/>
    <col min="12573" max="12573" width="9.140625" style="9"/>
    <col min="12574" max="12577" width="8.28515625" style="9" bestFit="1" customWidth="1"/>
    <col min="12578" max="12781" width="9.140625" style="9"/>
    <col min="12782" max="12782" width="50.140625" style="9" customWidth="1"/>
    <col min="12783" max="12783" width="17.28515625" style="9" customWidth="1"/>
    <col min="12784" max="12784" width="19.7109375" style="9" customWidth="1"/>
    <col min="12785" max="12788" width="18.28515625" style="9" customWidth="1"/>
    <col min="12789" max="12789" width="19.7109375" style="9" customWidth="1"/>
    <col min="12790" max="12793" width="18.28515625" style="9" customWidth="1"/>
    <col min="12794" max="12794" width="19.7109375" style="9" customWidth="1"/>
    <col min="12795" max="12797" width="18.28515625" style="9" customWidth="1"/>
    <col min="12798" max="12798" width="16.5703125" style="9" customWidth="1"/>
    <col min="12799" max="12799" width="19.7109375" style="9" customWidth="1"/>
    <col min="12800" max="12802" width="18.28515625" style="9" customWidth="1"/>
    <col min="12803" max="12803" width="16.5703125" style="9" customWidth="1"/>
    <col min="12804" max="12804" width="19.7109375" style="9" customWidth="1"/>
    <col min="12805" max="12805" width="18.28515625" style="9" customWidth="1"/>
    <col min="12806" max="12807" width="16.5703125" style="9" customWidth="1"/>
    <col min="12808" max="12808" width="8.28515625" style="9" bestFit="1" customWidth="1"/>
    <col min="12809" max="12809" width="9.85546875" style="9" bestFit="1" customWidth="1"/>
    <col min="12810" max="12810" width="9.140625" style="9"/>
    <col min="12811" max="12813" width="8.28515625" style="9" bestFit="1" customWidth="1"/>
    <col min="12814" max="12815" width="9.140625" style="9"/>
    <col min="12816" max="12818" width="8.28515625" style="9" bestFit="1" customWidth="1"/>
    <col min="12819" max="12819" width="9.140625" style="9"/>
    <col min="12820" max="12823" width="8.28515625" style="9" bestFit="1" customWidth="1"/>
    <col min="12824" max="12824" width="9.140625" style="9"/>
    <col min="12825" max="12828" width="8.28515625" style="9" bestFit="1" customWidth="1"/>
    <col min="12829" max="12829" width="9.140625" style="9"/>
    <col min="12830" max="12833" width="8.28515625" style="9" bestFit="1" customWidth="1"/>
    <col min="12834" max="13037" width="9.140625" style="9"/>
    <col min="13038" max="13038" width="50.140625" style="9" customWidth="1"/>
    <col min="13039" max="13039" width="17.28515625" style="9" customWidth="1"/>
    <col min="13040" max="13040" width="19.7109375" style="9" customWidth="1"/>
    <col min="13041" max="13044" width="18.28515625" style="9" customWidth="1"/>
    <col min="13045" max="13045" width="19.7109375" style="9" customWidth="1"/>
    <col min="13046" max="13049" width="18.28515625" style="9" customWidth="1"/>
    <col min="13050" max="13050" width="19.7109375" style="9" customWidth="1"/>
    <col min="13051" max="13053" width="18.28515625" style="9" customWidth="1"/>
    <col min="13054" max="13054" width="16.5703125" style="9" customWidth="1"/>
    <col min="13055" max="13055" width="19.7109375" style="9" customWidth="1"/>
    <col min="13056" max="13058" width="18.28515625" style="9" customWidth="1"/>
    <col min="13059" max="13059" width="16.5703125" style="9" customWidth="1"/>
    <col min="13060" max="13060" width="19.7109375" style="9" customWidth="1"/>
    <col min="13061" max="13061" width="18.28515625" style="9" customWidth="1"/>
    <col min="13062" max="13063" width="16.5703125" style="9" customWidth="1"/>
    <col min="13064" max="13064" width="8.28515625" style="9" bestFit="1" customWidth="1"/>
    <col min="13065" max="13065" width="9.85546875" style="9" bestFit="1" customWidth="1"/>
    <col min="13066" max="13066" width="9.140625" style="9"/>
    <col min="13067" max="13069" width="8.28515625" style="9" bestFit="1" customWidth="1"/>
    <col min="13070" max="13071" width="9.140625" style="9"/>
    <col min="13072" max="13074" width="8.28515625" style="9" bestFit="1" customWidth="1"/>
    <col min="13075" max="13075" width="9.140625" style="9"/>
    <col min="13076" max="13079" width="8.28515625" style="9" bestFit="1" customWidth="1"/>
    <col min="13080" max="13080" width="9.140625" style="9"/>
    <col min="13081" max="13084" width="8.28515625" style="9" bestFit="1" customWidth="1"/>
    <col min="13085" max="13085" width="9.140625" style="9"/>
    <col min="13086" max="13089" width="8.28515625" style="9" bestFit="1" customWidth="1"/>
    <col min="13090" max="13293" width="9.140625" style="9"/>
    <col min="13294" max="13294" width="50.140625" style="9" customWidth="1"/>
    <col min="13295" max="13295" width="17.28515625" style="9" customWidth="1"/>
    <col min="13296" max="13296" width="19.7109375" style="9" customWidth="1"/>
    <col min="13297" max="13300" width="18.28515625" style="9" customWidth="1"/>
    <col min="13301" max="13301" width="19.7109375" style="9" customWidth="1"/>
    <col min="13302" max="13305" width="18.28515625" style="9" customWidth="1"/>
    <col min="13306" max="13306" width="19.7109375" style="9" customWidth="1"/>
    <col min="13307" max="13309" width="18.28515625" style="9" customWidth="1"/>
    <col min="13310" max="13310" width="16.5703125" style="9" customWidth="1"/>
    <col min="13311" max="13311" width="19.7109375" style="9" customWidth="1"/>
    <col min="13312" max="13314" width="18.28515625" style="9" customWidth="1"/>
    <col min="13315" max="13315" width="16.5703125" style="9" customWidth="1"/>
    <col min="13316" max="13316" width="19.7109375" style="9" customWidth="1"/>
    <col min="13317" max="13317" width="18.28515625" style="9" customWidth="1"/>
    <col min="13318" max="13319" width="16.5703125" style="9" customWidth="1"/>
    <col min="13320" max="13320" width="8.28515625" style="9" bestFit="1" customWidth="1"/>
    <col min="13321" max="13321" width="9.85546875" style="9" bestFit="1" customWidth="1"/>
    <col min="13322" max="13322" width="9.140625" style="9"/>
    <col min="13323" max="13325" width="8.28515625" style="9" bestFit="1" customWidth="1"/>
    <col min="13326" max="13327" width="9.140625" style="9"/>
    <col min="13328" max="13330" width="8.28515625" style="9" bestFit="1" customWidth="1"/>
    <col min="13331" max="13331" width="9.140625" style="9"/>
    <col min="13332" max="13335" width="8.28515625" style="9" bestFit="1" customWidth="1"/>
    <col min="13336" max="13336" width="9.140625" style="9"/>
    <col min="13337" max="13340" width="8.28515625" style="9" bestFit="1" customWidth="1"/>
    <col min="13341" max="13341" width="9.140625" style="9"/>
    <col min="13342" max="13345" width="8.28515625" style="9" bestFit="1" customWidth="1"/>
    <col min="13346" max="13549" width="9.140625" style="9"/>
    <col min="13550" max="13550" width="50.140625" style="9" customWidth="1"/>
    <col min="13551" max="13551" width="17.28515625" style="9" customWidth="1"/>
    <col min="13552" max="13552" width="19.7109375" style="9" customWidth="1"/>
    <col min="13553" max="13556" width="18.28515625" style="9" customWidth="1"/>
    <col min="13557" max="13557" width="19.7109375" style="9" customWidth="1"/>
    <col min="13558" max="13561" width="18.28515625" style="9" customWidth="1"/>
    <col min="13562" max="13562" width="19.7109375" style="9" customWidth="1"/>
    <col min="13563" max="13565" width="18.28515625" style="9" customWidth="1"/>
    <col min="13566" max="13566" width="16.5703125" style="9" customWidth="1"/>
    <col min="13567" max="13567" width="19.7109375" style="9" customWidth="1"/>
    <col min="13568" max="13570" width="18.28515625" style="9" customWidth="1"/>
    <col min="13571" max="13571" width="16.5703125" style="9" customWidth="1"/>
    <col min="13572" max="13572" width="19.7109375" style="9" customWidth="1"/>
    <col min="13573" max="13573" width="18.28515625" style="9" customWidth="1"/>
    <col min="13574" max="13575" width="16.5703125" style="9" customWidth="1"/>
    <col min="13576" max="13576" width="8.28515625" style="9" bestFit="1" customWidth="1"/>
    <col min="13577" max="13577" width="9.85546875" style="9" bestFit="1" customWidth="1"/>
    <col min="13578" max="13578" width="9.140625" style="9"/>
    <col min="13579" max="13581" width="8.28515625" style="9" bestFit="1" customWidth="1"/>
    <col min="13582" max="13583" width="9.140625" style="9"/>
    <col min="13584" max="13586" width="8.28515625" style="9" bestFit="1" customWidth="1"/>
    <col min="13587" max="13587" width="9.140625" style="9"/>
    <col min="13588" max="13591" width="8.28515625" style="9" bestFit="1" customWidth="1"/>
    <col min="13592" max="13592" width="9.140625" style="9"/>
    <col min="13593" max="13596" width="8.28515625" style="9" bestFit="1" customWidth="1"/>
    <col min="13597" max="13597" width="9.140625" style="9"/>
    <col min="13598" max="13601" width="8.28515625" style="9" bestFit="1" customWidth="1"/>
    <col min="13602" max="13805" width="9.140625" style="9"/>
    <col min="13806" max="13806" width="50.140625" style="9" customWidth="1"/>
    <col min="13807" max="13807" width="17.28515625" style="9" customWidth="1"/>
    <col min="13808" max="13808" width="19.7109375" style="9" customWidth="1"/>
    <col min="13809" max="13812" width="18.28515625" style="9" customWidth="1"/>
    <col min="13813" max="13813" width="19.7109375" style="9" customWidth="1"/>
    <col min="13814" max="13817" width="18.28515625" style="9" customWidth="1"/>
    <col min="13818" max="13818" width="19.7109375" style="9" customWidth="1"/>
    <col min="13819" max="13821" width="18.28515625" style="9" customWidth="1"/>
    <col min="13822" max="13822" width="16.5703125" style="9" customWidth="1"/>
    <col min="13823" max="13823" width="19.7109375" style="9" customWidth="1"/>
    <col min="13824" max="13826" width="18.28515625" style="9" customWidth="1"/>
    <col min="13827" max="13827" width="16.5703125" style="9" customWidth="1"/>
    <col min="13828" max="13828" width="19.7109375" style="9" customWidth="1"/>
    <col min="13829" max="13829" width="18.28515625" style="9" customWidth="1"/>
    <col min="13830" max="13831" width="16.5703125" style="9" customWidth="1"/>
    <col min="13832" max="13832" width="8.28515625" style="9" bestFit="1" customWidth="1"/>
    <col min="13833" max="13833" width="9.85546875" style="9" bestFit="1" customWidth="1"/>
    <col min="13834" max="13834" width="9.140625" style="9"/>
    <col min="13835" max="13837" width="8.28515625" style="9" bestFit="1" customWidth="1"/>
    <col min="13838" max="13839" width="9.140625" style="9"/>
    <col min="13840" max="13842" width="8.28515625" style="9" bestFit="1" customWidth="1"/>
    <col min="13843" max="13843" width="9.140625" style="9"/>
    <col min="13844" max="13847" width="8.28515625" style="9" bestFit="1" customWidth="1"/>
    <col min="13848" max="13848" width="9.140625" style="9"/>
    <col min="13849" max="13852" width="8.28515625" style="9" bestFit="1" customWidth="1"/>
    <col min="13853" max="13853" width="9.140625" style="9"/>
    <col min="13854" max="13857" width="8.28515625" style="9" bestFit="1" customWidth="1"/>
    <col min="13858" max="14061" width="9.140625" style="9"/>
    <col min="14062" max="14062" width="50.140625" style="9" customWidth="1"/>
    <col min="14063" max="14063" width="17.28515625" style="9" customWidth="1"/>
    <col min="14064" max="14064" width="19.7109375" style="9" customWidth="1"/>
    <col min="14065" max="14068" width="18.28515625" style="9" customWidth="1"/>
    <col min="14069" max="14069" width="19.7109375" style="9" customWidth="1"/>
    <col min="14070" max="14073" width="18.28515625" style="9" customWidth="1"/>
    <col min="14074" max="14074" width="19.7109375" style="9" customWidth="1"/>
    <col min="14075" max="14077" width="18.28515625" style="9" customWidth="1"/>
    <col min="14078" max="14078" width="16.5703125" style="9" customWidth="1"/>
    <col min="14079" max="14079" width="19.7109375" style="9" customWidth="1"/>
    <col min="14080" max="14082" width="18.28515625" style="9" customWidth="1"/>
    <col min="14083" max="14083" width="16.5703125" style="9" customWidth="1"/>
    <col min="14084" max="14084" width="19.7109375" style="9" customWidth="1"/>
    <col min="14085" max="14085" width="18.28515625" style="9" customWidth="1"/>
    <col min="14086" max="14087" width="16.5703125" style="9" customWidth="1"/>
    <col min="14088" max="14088" width="8.28515625" style="9" bestFit="1" customWidth="1"/>
    <col min="14089" max="14089" width="9.85546875" style="9" bestFit="1" customWidth="1"/>
    <col min="14090" max="14090" width="9.140625" style="9"/>
    <col min="14091" max="14093" width="8.28515625" style="9" bestFit="1" customWidth="1"/>
    <col min="14094" max="14095" width="9.140625" style="9"/>
    <col min="14096" max="14098" width="8.28515625" style="9" bestFit="1" customWidth="1"/>
    <col min="14099" max="14099" width="9.140625" style="9"/>
    <col min="14100" max="14103" width="8.28515625" style="9" bestFit="1" customWidth="1"/>
    <col min="14104" max="14104" width="9.140625" style="9"/>
    <col min="14105" max="14108" width="8.28515625" style="9" bestFit="1" customWidth="1"/>
    <col min="14109" max="14109" width="9.140625" style="9"/>
    <col min="14110" max="14113" width="8.28515625" style="9" bestFit="1" customWidth="1"/>
    <col min="14114" max="14317" width="9.140625" style="9"/>
    <col min="14318" max="14318" width="50.140625" style="9" customWidth="1"/>
    <col min="14319" max="14319" width="17.28515625" style="9" customWidth="1"/>
    <col min="14320" max="14320" width="19.7109375" style="9" customWidth="1"/>
    <col min="14321" max="14324" width="18.28515625" style="9" customWidth="1"/>
    <col min="14325" max="14325" width="19.7109375" style="9" customWidth="1"/>
    <col min="14326" max="14329" width="18.28515625" style="9" customWidth="1"/>
    <col min="14330" max="14330" width="19.7109375" style="9" customWidth="1"/>
    <col min="14331" max="14333" width="18.28515625" style="9" customWidth="1"/>
    <col min="14334" max="14334" width="16.5703125" style="9" customWidth="1"/>
    <col min="14335" max="14335" width="19.7109375" style="9" customWidth="1"/>
    <col min="14336" max="14338" width="18.28515625" style="9" customWidth="1"/>
    <col min="14339" max="14339" width="16.5703125" style="9" customWidth="1"/>
    <col min="14340" max="14340" width="19.7109375" style="9" customWidth="1"/>
    <col min="14341" max="14341" width="18.28515625" style="9" customWidth="1"/>
    <col min="14342" max="14343" width="16.5703125" style="9" customWidth="1"/>
    <col min="14344" max="14344" width="8.28515625" style="9" bestFit="1" customWidth="1"/>
    <col min="14345" max="14345" width="9.85546875" style="9" bestFit="1" customWidth="1"/>
    <col min="14346" max="14346" width="9.140625" style="9"/>
    <col min="14347" max="14349" width="8.28515625" style="9" bestFit="1" customWidth="1"/>
    <col min="14350" max="14351" width="9.140625" style="9"/>
    <col min="14352" max="14354" width="8.28515625" style="9" bestFit="1" customWidth="1"/>
    <col min="14355" max="14355" width="9.140625" style="9"/>
    <col min="14356" max="14359" width="8.28515625" style="9" bestFit="1" customWidth="1"/>
    <col min="14360" max="14360" width="9.140625" style="9"/>
    <col min="14361" max="14364" width="8.28515625" style="9" bestFit="1" customWidth="1"/>
    <col min="14365" max="14365" width="9.140625" style="9"/>
    <col min="14366" max="14369" width="8.28515625" style="9" bestFit="1" customWidth="1"/>
    <col min="14370" max="14573" width="9.140625" style="9"/>
    <col min="14574" max="14574" width="50.140625" style="9" customWidth="1"/>
    <col min="14575" max="14575" width="17.28515625" style="9" customWidth="1"/>
    <col min="14576" max="14576" width="19.7109375" style="9" customWidth="1"/>
    <col min="14577" max="14580" width="18.28515625" style="9" customWidth="1"/>
    <col min="14581" max="14581" width="19.7109375" style="9" customWidth="1"/>
    <col min="14582" max="14585" width="18.28515625" style="9" customWidth="1"/>
    <col min="14586" max="14586" width="19.7109375" style="9" customWidth="1"/>
    <col min="14587" max="14589" width="18.28515625" style="9" customWidth="1"/>
    <col min="14590" max="14590" width="16.5703125" style="9" customWidth="1"/>
    <col min="14591" max="14591" width="19.7109375" style="9" customWidth="1"/>
    <col min="14592" max="14594" width="18.28515625" style="9" customWidth="1"/>
    <col min="14595" max="14595" width="16.5703125" style="9" customWidth="1"/>
    <col min="14596" max="14596" width="19.7109375" style="9" customWidth="1"/>
    <col min="14597" max="14597" width="18.28515625" style="9" customWidth="1"/>
    <col min="14598" max="14599" width="16.5703125" style="9" customWidth="1"/>
    <col min="14600" max="14600" width="8.28515625" style="9" bestFit="1" customWidth="1"/>
    <col min="14601" max="14601" width="9.85546875" style="9" bestFit="1" customWidth="1"/>
    <col min="14602" max="14602" width="9.140625" style="9"/>
    <col min="14603" max="14605" width="8.28515625" style="9" bestFit="1" customWidth="1"/>
    <col min="14606" max="14607" width="9.140625" style="9"/>
    <col min="14608" max="14610" width="8.28515625" style="9" bestFit="1" customWidth="1"/>
    <col min="14611" max="14611" width="9.140625" style="9"/>
    <col min="14612" max="14615" width="8.28515625" style="9" bestFit="1" customWidth="1"/>
    <col min="14616" max="14616" width="9.140625" style="9"/>
    <col min="14617" max="14620" width="8.28515625" style="9" bestFit="1" customWidth="1"/>
    <col min="14621" max="14621" width="9.140625" style="9"/>
    <col min="14622" max="14625" width="8.28515625" style="9" bestFit="1" customWidth="1"/>
    <col min="14626" max="14829" width="9.140625" style="9"/>
    <col min="14830" max="14830" width="50.140625" style="9" customWidth="1"/>
    <col min="14831" max="14831" width="17.28515625" style="9" customWidth="1"/>
    <col min="14832" max="14832" width="19.7109375" style="9" customWidth="1"/>
    <col min="14833" max="14836" width="18.28515625" style="9" customWidth="1"/>
    <col min="14837" max="14837" width="19.7109375" style="9" customWidth="1"/>
    <col min="14838" max="14841" width="18.28515625" style="9" customWidth="1"/>
    <col min="14842" max="14842" width="19.7109375" style="9" customWidth="1"/>
    <col min="14843" max="14845" width="18.28515625" style="9" customWidth="1"/>
    <col min="14846" max="14846" width="16.5703125" style="9" customWidth="1"/>
    <col min="14847" max="14847" width="19.7109375" style="9" customWidth="1"/>
    <col min="14848" max="14850" width="18.28515625" style="9" customWidth="1"/>
    <col min="14851" max="14851" width="16.5703125" style="9" customWidth="1"/>
    <col min="14852" max="14852" width="19.7109375" style="9" customWidth="1"/>
    <col min="14853" max="14853" width="18.28515625" style="9" customWidth="1"/>
    <col min="14854" max="14855" width="16.5703125" style="9" customWidth="1"/>
    <col min="14856" max="14856" width="8.28515625" style="9" bestFit="1" customWidth="1"/>
    <col min="14857" max="14857" width="9.85546875" style="9" bestFit="1" customWidth="1"/>
    <col min="14858" max="14858" width="9.140625" style="9"/>
    <col min="14859" max="14861" width="8.28515625" style="9" bestFit="1" customWidth="1"/>
    <col min="14862" max="14863" width="9.140625" style="9"/>
    <col min="14864" max="14866" width="8.28515625" style="9" bestFit="1" customWidth="1"/>
    <col min="14867" max="14867" width="9.140625" style="9"/>
    <col min="14868" max="14871" width="8.28515625" style="9" bestFit="1" customWidth="1"/>
    <col min="14872" max="14872" width="9.140625" style="9"/>
    <col min="14873" max="14876" width="8.28515625" style="9" bestFit="1" customWidth="1"/>
    <col min="14877" max="14877" width="9.140625" style="9"/>
    <col min="14878" max="14881" width="8.28515625" style="9" bestFit="1" customWidth="1"/>
    <col min="14882" max="15085" width="9.140625" style="9"/>
    <col min="15086" max="15086" width="50.140625" style="9" customWidth="1"/>
    <col min="15087" max="15087" width="17.28515625" style="9" customWidth="1"/>
    <col min="15088" max="15088" width="19.7109375" style="9" customWidth="1"/>
    <col min="15089" max="15092" width="18.28515625" style="9" customWidth="1"/>
    <col min="15093" max="15093" width="19.7109375" style="9" customWidth="1"/>
    <col min="15094" max="15097" width="18.28515625" style="9" customWidth="1"/>
    <col min="15098" max="15098" width="19.7109375" style="9" customWidth="1"/>
    <col min="15099" max="15101" width="18.28515625" style="9" customWidth="1"/>
    <col min="15102" max="15102" width="16.5703125" style="9" customWidth="1"/>
    <col min="15103" max="15103" width="19.7109375" style="9" customWidth="1"/>
    <col min="15104" max="15106" width="18.28515625" style="9" customWidth="1"/>
    <col min="15107" max="15107" width="16.5703125" style="9" customWidth="1"/>
    <col min="15108" max="15108" width="19.7109375" style="9" customWidth="1"/>
    <col min="15109" max="15109" width="18.28515625" style="9" customWidth="1"/>
    <col min="15110" max="15111" width="16.5703125" style="9" customWidth="1"/>
    <col min="15112" max="15112" width="8.28515625" style="9" bestFit="1" customWidth="1"/>
    <col min="15113" max="15113" width="9.85546875" style="9" bestFit="1" customWidth="1"/>
    <col min="15114" max="15114" width="9.140625" style="9"/>
    <col min="15115" max="15117" width="8.28515625" style="9" bestFit="1" customWidth="1"/>
    <col min="15118" max="15119" width="9.140625" style="9"/>
    <col min="15120" max="15122" width="8.28515625" style="9" bestFit="1" customWidth="1"/>
    <col min="15123" max="15123" width="9.140625" style="9"/>
    <col min="15124" max="15127" width="8.28515625" style="9" bestFit="1" customWidth="1"/>
    <col min="15128" max="15128" width="9.140625" style="9"/>
    <col min="15129" max="15132" width="8.28515625" style="9" bestFit="1" customWidth="1"/>
    <col min="15133" max="15133" width="9.140625" style="9"/>
    <col min="15134" max="15137" width="8.28515625" style="9" bestFit="1" customWidth="1"/>
    <col min="15138" max="15341" width="9.140625" style="9"/>
    <col min="15342" max="15342" width="50.140625" style="9" customWidth="1"/>
    <col min="15343" max="15343" width="17.28515625" style="9" customWidth="1"/>
    <col min="15344" max="15344" width="19.7109375" style="9" customWidth="1"/>
    <col min="15345" max="15348" width="18.28515625" style="9" customWidth="1"/>
    <col min="15349" max="15349" width="19.7109375" style="9" customWidth="1"/>
    <col min="15350" max="15353" width="18.28515625" style="9" customWidth="1"/>
    <col min="15354" max="15354" width="19.7109375" style="9" customWidth="1"/>
    <col min="15355" max="15357" width="18.28515625" style="9" customWidth="1"/>
    <col min="15358" max="15358" width="16.5703125" style="9" customWidth="1"/>
    <col min="15359" max="15359" width="19.7109375" style="9" customWidth="1"/>
    <col min="15360" max="15362" width="18.28515625" style="9" customWidth="1"/>
    <col min="15363" max="15363" width="16.5703125" style="9" customWidth="1"/>
    <col min="15364" max="15364" width="19.7109375" style="9" customWidth="1"/>
    <col min="15365" max="15365" width="18.28515625" style="9" customWidth="1"/>
    <col min="15366" max="15367" width="16.5703125" style="9" customWidth="1"/>
    <col min="15368" max="15368" width="8.28515625" style="9" bestFit="1" customWidth="1"/>
    <col min="15369" max="15369" width="9.85546875" style="9" bestFit="1" customWidth="1"/>
    <col min="15370" max="15370" width="9.140625" style="9"/>
    <col min="15371" max="15373" width="8.28515625" style="9" bestFit="1" customWidth="1"/>
    <col min="15374" max="15375" width="9.140625" style="9"/>
    <col min="15376" max="15378" width="8.28515625" style="9" bestFit="1" customWidth="1"/>
    <col min="15379" max="15379" width="9.140625" style="9"/>
    <col min="15380" max="15383" width="8.28515625" style="9" bestFit="1" customWidth="1"/>
    <col min="15384" max="15384" width="9.140625" style="9"/>
    <col min="15385" max="15388" width="8.28515625" style="9" bestFit="1" customWidth="1"/>
    <col min="15389" max="15389" width="9.140625" style="9"/>
    <col min="15390" max="15393" width="8.28515625" style="9" bestFit="1" customWidth="1"/>
    <col min="15394" max="15597" width="9.140625" style="9"/>
    <col min="15598" max="15598" width="50.140625" style="9" customWidth="1"/>
    <col min="15599" max="15599" width="17.28515625" style="9" customWidth="1"/>
    <col min="15600" max="15600" width="19.7109375" style="9" customWidth="1"/>
    <col min="15601" max="15604" width="18.28515625" style="9" customWidth="1"/>
    <col min="15605" max="15605" width="19.7109375" style="9" customWidth="1"/>
    <col min="15606" max="15609" width="18.28515625" style="9" customWidth="1"/>
    <col min="15610" max="15610" width="19.7109375" style="9" customWidth="1"/>
    <col min="15611" max="15613" width="18.28515625" style="9" customWidth="1"/>
    <col min="15614" max="15614" width="16.5703125" style="9" customWidth="1"/>
    <col min="15615" max="15615" width="19.7109375" style="9" customWidth="1"/>
    <col min="15616" max="15618" width="18.28515625" style="9" customWidth="1"/>
    <col min="15619" max="15619" width="16.5703125" style="9" customWidth="1"/>
    <col min="15620" max="15620" width="19.7109375" style="9" customWidth="1"/>
    <col min="15621" max="15621" width="18.28515625" style="9" customWidth="1"/>
    <col min="15622" max="15623" width="16.5703125" style="9" customWidth="1"/>
    <col min="15624" max="15624" width="8.28515625" style="9" bestFit="1" customWidth="1"/>
    <col min="15625" max="15625" width="9.85546875" style="9" bestFit="1" customWidth="1"/>
    <col min="15626" max="15626" width="9.140625" style="9"/>
    <col min="15627" max="15629" width="8.28515625" style="9" bestFit="1" customWidth="1"/>
    <col min="15630" max="15631" width="9.140625" style="9"/>
    <col min="15632" max="15634" width="8.28515625" style="9" bestFit="1" customWidth="1"/>
    <col min="15635" max="15635" width="9.140625" style="9"/>
    <col min="15636" max="15639" width="8.28515625" style="9" bestFit="1" customWidth="1"/>
    <col min="15640" max="15640" width="9.140625" style="9"/>
    <col min="15641" max="15644" width="8.28515625" style="9" bestFit="1" customWidth="1"/>
    <col min="15645" max="15645" width="9.140625" style="9"/>
    <col min="15646" max="15649" width="8.28515625" style="9" bestFit="1" customWidth="1"/>
    <col min="15650" max="15853" width="9.140625" style="9"/>
    <col min="15854" max="15854" width="50.140625" style="9" customWidth="1"/>
    <col min="15855" max="15855" width="17.28515625" style="9" customWidth="1"/>
    <col min="15856" max="15856" width="19.7109375" style="9" customWidth="1"/>
    <col min="15857" max="15860" width="18.28515625" style="9" customWidth="1"/>
    <col min="15861" max="15861" width="19.7109375" style="9" customWidth="1"/>
    <col min="15862" max="15865" width="18.28515625" style="9" customWidth="1"/>
    <col min="15866" max="15866" width="19.7109375" style="9" customWidth="1"/>
    <col min="15867" max="15869" width="18.28515625" style="9" customWidth="1"/>
    <col min="15870" max="15870" width="16.5703125" style="9" customWidth="1"/>
    <col min="15871" max="15871" width="19.7109375" style="9" customWidth="1"/>
    <col min="15872" max="15874" width="18.28515625" style="9" customWidth="1"/>
    <col min="15875" max="15875" width="16.5703125" style="9" customWidth="1"/>
    <col min="15876" max="15876" width="19.7109375" style="9" customWidth="1"/>
    <col min="15877" max="15877" width="18.28515625" style="9" customWidth="1"/>
    <col min="15878" max="15879" width="16.5703125" style="9" customWidth="1"/>
    <col min="15880" max="15880" width="8.28515625" style="9" bestFit="1" customWidth="1"/>
    <col min="15881" max="15881" width="9.85546875" style="9" bestFit="1" customWidth="1"/>
    <col min="15882" max="15882" width="9.140625" style="9"/>
    <col min="15883" max="15885" width="8.28515625" style="9" bestFit="1" customWidth="1"/>
    <col min="15886" max="15887" width="9.140625" style="9"/>
    <col min="15888" max="15890" width="8.28515625" style="9" bestFit="1" customWidth="1"/>
    <col min="15891" max="15891" width="9.140625" style="9"/>
    <col min="15892" max="15895" width="8.28515625" style="9" bestFit="1" customWidth="1"/>
    <col min="15896" max="15896" width="9.140625" style="9"/>
    <col min="15897" max="15900" width="8.28515625" style="9" bestFit="1" customWidth="1"/>
    <col min="15901" max="15901" width="9.140625" style="9"/>
    <col min="15902" max="15905" width="8.28515625" style="9" bestFit="1" customWidth="1"/>
    <col min="15906" max="16109" width="9.140625" style="9"/>
    <col min="16110" max="16110" width="50.140625" style="9" customWidth="1"/>
    <col min="16111" max="16111" width="17.28515625" style="9" customWidth="1"/>
    <col min="16112" max="16112" width="19.7109375" style="9" customWidth="1"/>
    <col min="16113" max="16116" width="18.28515625" style="9" customWidth="1"/>
    <col min="16117" max="16117" width="19.7109375" style="9" customWidth="1"/>
    <col min="16118" max="16121" width="18.28515625" style="9" customWidth="1"/>
    <col min="16122" max="16122" width="19.7109375" style="9" customWidth="1"/>
    <col min="16123" max="16125" width="18.28515625" style="9" customWidth="1"/>
    <col min="16126" max="16126" width="16.5703125" style="9" customWidth="1"/>
    <col min="16127" max="16127" width="19.7109375" style="9" customWidth="1"/>
    <col min="16128" max="16130" width="18.28515625" style="9" customWidth="1"/>
    <col min="16131" max="16131" width="16.5703125" style="9" customWidth="1"/>
    <col min="16132" max="16132" width="19.7109375" style="9" customWidth="1"/>
    <col min="16133" max="16133" width="18.28515625" style="9" customWidth="1"/>
    <col min="16134" max="16135" width="16.5703125" style="9" customWidth="1"/>
    <col min="16136" max="16136" width="8.28515625" style="9" bestFit="1" customWidth="1"/>
    <col min="16137" max="16137" width="9.85546875" style="9" bestFit="1" customWidth="1"/>
    <col min="16138" max="16138" width="9.140625" style="9"/>
    <col min="16139" max="16141" width="8.28515625" style="9" bestFit="1" customWidth="1"/>
    <col min="16142" max="16143" width="9.140625" style="9"/>
    <col min="16144" max="16146" width="8.28515625" style="9" bestFit="1" customWidth="1"/>
    <col min="16147" max="16147" width="9.140625" style="9"/>
    <col min="16148" max="16151" width="8.28515625" style="9" bestFit="1" customWidth="1"/>
    <col min="16152" max="16152" width="9.140625" style="9"/>
    <col min="16153" max="16156" width="8.28515625" style="9" bestFit="1" customWidth="1"/>
    <col min="16157" max="16157" width="9.140625" style="9"/>
    <col min="16158" max="16161" width="8.28515625" style="9" bestFit="1" customWidth="1"/>
    <col min="16162" max="16384" width="9.140625" style="9"/>
  </cols>
  <sheetData>
    <row r="1" spans="1:33" ht="1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3" x14ac:dyDescent="0.25">
      <c r="A2" s="9" t="s">
        <v>56</v>
      </c>
      <c r="B2" s="9">
        <v>2016</v>
      </c>
      <c r="C2" s="25">
        <v>2015</v>
      </c>
      <c r="D2" s="25">
        <v>2014</v>
      </c>
      <c r="E2" s="25">
        <v>2013</v>
      </c>
      <c r="F2" s="25">
        <v>2012</v>
      </c>
      <c r="G2" s="25">
        <v>2011</v>
      </c>
      <c r="H2" s="25">
        <v>2010</v>
      </c>
      <c r="I2" s="25" t="s">
        <v>23</v>
      </c>
      <c r="J2" s="25" t="s">
        <v>24</v>
      </c>
      <c r="K2" s="25" t="s">
        <v>25</v>
      </c>
      <c r="L2" s="25" t="s">
        <v>26</v>
      </c>
      <c r="M2" s="25">
        <v>2009</v>
      </c>
      <c r="N2" s="25" t="s">
        <v>27</v>
      </c>
      <c r="O2" s="25" t="s">
        <v>28</v>
      </c>
      <c r="P2" s="25" t="s">
        <v>29</v>
      </c>
      <c r="Q2" s="25" t="s">
        <v>30</v>
      </c>
      <c r="R2" s="25" t="s">
        <v>12</v>
      </c>
      <c r="S2" s="25" t="s">
        <v>31</v>
      </c>
      <c r="T2" s="25" t="s">
        <v>32</v>
      </c>
      <c r="U2" s="25" t="s">
        <v>34</v>
      </c>
      <c r="V2" s="25" t="s">
        <v>33</v>
      </c>
      <c r="W2" s="25">
        <v>2007</v>
      </c>
      <c r="X2" s="25" t="s">
        <v>35</v>
      </c>
      <c r="Y2" s="25" t="s">
        <v>36</v>
      </c>
      <c r="Z2" s="25" t="s">
        <v>37</v>
      </c>
      <c r="AA2" s="25" t="s">
        <v>38</v>
      </c>
      <c r="AB2" s="25">
        <v>2006</v>
      </c>
      <c r="AC2" s="25" t="s">
        <v>39</v>
      </c>
      <c r="AD2" s="25" t="s">
        <v>40</v>
      </c>
      <c r="AE2" s="25" t="s">
        <v>41</v>
      </c>
      <c r="AF2" s="25" t="s">
        <v>42</v>
      </c>
      <c r="AG2" s="25">
        <v>2008</v>
      </c>
    </row>
    <row r="3" spans="1:33" x14ac:dyDescent="0.25">
      <c r="A3" s="15" t="s">
        <v>100</v>
      </c>
      <c r="B3" s="16">
        <v>7475599.0204100003</v>
      </c>
      <c r="C3" s="16">
        <v>7069525.6782299997</v>
      </c>
      <c r="D3" s="16">
        <v>6159565</v>
      </c>
      <c r="E3" s="16">
        <v>5311534</v>
      </c>
      <c r="F3" s="16">
        <v>4561332</v>
      </c>
      <c r="G3" s="16">
        <v>3928457</v>
      </c>
      <c r="H3" s="16">
        <v>3389075</v>
      </c>
      <c r="I3" s="16">
        <v>1196201</v>
      </c>
      <c r="J3" s="26">
        <v>815</v>
      </c>
      <c r="K3" s="16">
        <v>774976</v>
      </c>
      <c r="L3" s="16">
        <v>602614</v>
      </c>
      <c r="M3" s="16">
        <v>3060862</v>
      </c>
      <c r="N3" s="16">
        <v>1053989</v>
      </c>
      <c r="O3" s="16">
        <v>678918</v>
      </c>
      <c r="P3" s="16">
        <v>684984</v>
      </c>
      <c r="Q3" s="16">
        <v>510461</v>
      </c>
      <c r="R3" s="16">
        <v>1304085</v>
      </c>
      <c r="S3" s="16">
        <v>905426</v>
      </c>
      <c r="T3" s="16">
        <v>651387</v>
      </c>
      <c r="U3" s="16">
        <v>664563</v>
      </c>
      <c r="V3" s="16">
        <v>484095</v>
      </c>
      <c r="W3" s="16">
        <v>2461833</v>
      </c>
      <c r="X3" s="16">
        <v>847409</v>
      </c>
      <c r="Y3" s="16">
        <v>574943</v>
      </c>
      <c r="Z3" s="16">
        <v>593735</v>
      </c>
      <c r="AA3" s="16">
        <v>445745</v>
      </c>
      <c r="AB3" s="16">
        <v>2334295</v>
      </c>
      <c r="AC3" s="16">
        <v>830850</v>
      </c>
      <c r="AD3" s="16">
        <v>546486</v>
      </c>
      <c r="AE3" s="16">
        <v>540011</v>
      </c>
      <c r="AF3" s="16">
        <v>416948</v>
      </c>
      <c r="AG3" s="16">
        <v>2705470</v>
      </c>
    </row>
    <row r="4" spans="1:33" x14ac:dyDescent="0.25">
      <c r="A4" s="14" t="s">
        <v>101</v>
      </c>
      <c r="B4" s="13">
        <v>5718170.0559100006</v>
      </c>
      <c r="C4" s="13">
        <v>5548932.5928399991</v>
      </c>
      <c r="D4" s="13">
        <v>5122491</v>
      </c>
      <c r="E4" s="13">
        <v>4488028</v>
      </c>
      <c r="F4" s="13">
        <v>3770980</v>
      </c>
      <c r="G4" s="13">
        <v>3292746</v>
      </c>
      <c r="H4" s="13">
        <v>2943350</v>
      </c>
      <c r="I4" s="13">
        <v>1058025</v>
      </c>
      <c r="J4" s="13">
        <v>698123</v>
      </c>
      <c r="K4" s="13">
        <v>673276</v>
      </c>
      <c r="L4" s="13">
        <v>513926</v>
      </c>
      <c r="M4" s="13">
        <v>2759662</v>
      </c>
      <c r="N4" s="13">
        <v>982805</v>
      </c>
      <c r="O4" s="13">
        <v>606797</v>
      </c>
      <c r="P4" s="13">
        <v>598535</v>
      </c>
      <c r="Q4" s="13">
        <v>439015</v>
      </c>
      <c r="R4" s="13">
        <v>1089826</v>
      </c>
      <c r="S4" s="13">
        <v>849288</v>
      </c>
      <c r="T4" s="13">
        <v>627590</v>
      </c>
      <c r="U4" s="13">
        <v>659532</v>
      </c>
      <c r="V4" s="13">
        <v>479631</v>
      </c>
      <c r="W4" s="13">
        <v>2441818</v>
      </c>
      <c r="X4" s="13">
        <v>840542</v>
      </c>
      <c r="Y4" s="13">
        <v>570123</v>
      </c>
      <c r="Z4" s="13">
        <v>589145</v>
      </c>
      <c r="AA4" s="13">
        <v>442007</v>
      </c>
      <c r="AB4" s="8" t="s">
        <v>43</v>
      </c>
      <c r="AC4" s="8" t="s">
        <v>43</v>
      </c>
      <c r="AD4" s="8" t="s">
        <v>43</v>
      </c>
      <c r="AE4" s="8" t="s">
        <v>43</v>
      </c>
      <c r="AF4" s="8" t="s">
        <v>43</v>
      </c>
      <c r="AG4" s="13">
        <v>2616041</v>
      </c>
    </row>
    <row r="5" spans="1:33" x14ac:dyDescent="0.25">
      <c r="A5" s="14" t="s">
        <v>102</v>
      </c>
      <c r="B5" s="13">
        <v>1691420.9644999998</v>
      </c>
      <c r="C5" s="13">
        <v>1459786.0853900001</v>
      </c>
      <c r="D5" s="13">
        <v>981106</v>
      </c>
      <c r="E5" s="13">
        <v>770415</v>
      </c>
      <c r="F5" s="13">
        <v>740266</v>
      </c>
      <c r="G5" s="13">
        <v>591467</v>
      </c>
      <c r="H5" s="13">
        <v>408643</v>
      </c>
      <c r="I5" s="13">
        <v>126009</v>
      </c>
      <c r="J5" s="13">
        <v>108092</v>
      </c>
      <c r="K5" s="8">
        <v>93</v>
      </c>
      <c r="L5" s="13">
        <v>81316</v>
      </c>
      <c r="M5" s="13">
        <v>267468</v>
      </c>
      <c r="N5" s="13">
        <v>60733</v>
      </c>
      <c r="O5" s="13">
        <v>63794</v>
      </c>
      <c r="P5" s="13">
        <v>78103</v>
      </c>
      <c r="Q5" s="13">
        <v>64838</v>
      </c>
      <c r="R5" s="13">
        <v>201494</v>
      </c>
      <c r="S5" s="13">
        <v>49143</v>
      </c>
      <c r="T5" s="13">
        <v>17904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13">
        <v>67047</v>
      </c>
    </row>
    <row r="6" spans="1:33" x14ac:dyDescent="0.25">
      <c r="A6" s="14" t="s">
        <v>103</v>
      </c>
      <c r="B6" s="13">
        <v>66008</v>
      </c>
      <c r="C6" s="13">
        <v>60807</v>
      </c>
      <c r="D6" s="13">
        <v>55967</v>
      </c>
      <c r="E6" s="13">
        <v>53090</v>
      </c>
      <c r="F6" s="13">
        <v>50085</v>
      </c>
      <c r="G6" s="13">
        <v>44244</v>
      </c>
      <c r="H6" s="13">
        <v>37082</v>
      </c>
      <c r="I6" s="13">
        <v>12167</v>
      </c>
      <c r="J6" s="13">
        <v>9069</v>
      </c>
      <c r="K6" s="13">
        <v>8473</v>
      </c>
      <c r="L6" s="13">
        <v>7373</v>
      </c>
      <c r="M6" s="13">
        <v>33732</v>
      </c>
      <c r="N6" s="13">
        <v>10452</v>
      </c>
      <c r="O6" s="13">
        <v>8327</v>
      </c>
      <c r="P6" s="13">
        <v>8345</v>
      </c>
      <c r="Q6" s="13">
        <v>6608</v>
      </c>
      <c r="R6" s="13">
        <v>12765</v>
      </c>
      <c r="S6" s="13">
        <v>6994</v>
      </c>
      <c r="T6" s="13">
        <v>5893</v>
      </c>
      <c r="U6" s="13">
        <v>5031</v>
      </c>
      <c r="V6" s="13">
        <v>4464</v>
      </c>
      <c r="W6" s="13">
        <v>20015</v>
      </c>
      <c r="X6" s="13">
        <v>6867</v>
      </c>
      <c r="Y6" s="13">
        <v>4820</v>
      </c>
      <c r="Z6" s="13">
        <v>4590</v>
      </c>
      <c r="AA6" s="13">
        <v>3738</v>
      </c>
      <c r="AB6" s="8" t="s">
        <v>43</v>
      </c>
      <c r="AC6" s="8" t="s">
        <v>43</v>
      </c>
      <c r="AD6" s="8" t="s">
        <v>43</v>
      </c>
      <c r="AE6" s="8" t="s">
        <v>43</v>
      </c>
      <c r="AF6" s="8" t="s">
        <v>43</v>
      </c>
      <c r="AG6" s="13">
        <v>22382</v>
      </c>
    </row>
    <row r="7" spans="1:33" x14ac:dyDescent="0.25">
      <c r="A7" s="9" t="s">
        <v>104</v>
      </c>
      <c r="B7" s="13">
        <v>-1635185.48673</v>
      </c>
      <c r="C7" s="13">
        <v>-1648977.52461</v>
      </c>
      <c r="D7" s="13">
        <v>-1514655</v>
      </c>
      <c r="E7" s="13">
        <v>-1318074</v>
      </c>
      <c r="F7" s="13">
        <v>-1081548</v>
      </c>
      <c r="G7" s="13">
        <v>-955864</v>
      </c>
      <c r="H7" s="13">
        <v>-845328</v>
      </c>
      <c r="I7" s="13">
        <v>-296572</v>
      </c>
      <c r="J7" s="13">
        <v>-204505</v>
      </c>
      <c r="K7" s="13">
        <v>-195009</v>
      </c>
      <c r="L7" s="13">
        <v>-149242</v>
      </c>
      <c r="M7" s="13">
        <v>-941080</v>
      </c>
      <c r="N7" s="13">
        <v>-327583</v>
      </c>
      <c r="O7" s="13">
        <v>-176993</v>
      </c>
      <c r="P7" s="13">
        <v>-173419</v>
      </c>
      <c r="Q7" s="13">
        <v>-130577</v>
      </c>
      <c r="R7" s="13">
        <v>-324463</v>
      </c>
      <c r="S7" s="13">
        <v>-321173</v>
      </c>
      <c r="T7" s="13">
        <v>-191080</v>
      </c>
      <c r="U7" s="13">
        <v>-199007</v>
      </c>
      <c r="V7" s="13">
        <v>-145028</v>
      </c>
      <c r="W7" s="13">
        <v>-733029</v>
      </c>
      <c r="X7" s="13">
        <v>-255428</v>
      </c>
      <c r="Y7" s="13">
        <v>-169116</v>
      </c>
      <c r="Z7" s="13">
        <v>-175574</v>
      </c>
      <c r="AA7" s="13">
        <v>-132911</v>
      </c>
      <c r="AB7" s="13">
        <v>-698215</v>
      </c>
      <c r="AC7" s="13">
        <v>-247702</v>
      </c>
      <c r="AD7" s="13">
        <v>-162488</v>
      </c>
      <c r="AE7" s="13">
        <v>-161657</v>
      </c>
      <c r="AF7" s="13">
        <v>-126368</v>
      </c>
      <c r="AG7" s="13">
        <v>-856288</v>
      </c>
    </row>
    <row r="8" spans="1:33" x14ac:dyDescent="0.25">
      <c r="A8" s="9" t="s">
        <v>105</v>
      </c>
      <c r="B8" s="13">
        <v>81236.239249999999</v>
      </c>
      <c r="C8" s="13">
        <v>86757.797609999994</v>
      </c>
      <c r="D8" s="13">
        <v>83220</v>
      </c>
      <c r="E8" s="13">
        <v>75630</v>
      </c>
      <c r="F8" s="13">
        <v>66212</v>
      </c>
      <c r="G8" s="13">
        <v>73431</v>
      </c>
      <c r="H8" s="13">
        <v>64237</v>
      </c>
      <c r="I8" s="13">
        <v>16880</v>
      </c>
      <c r="J8" s="13">
        <v>18677</v>
      </c>
      <c r="K8" s="13">
        <v>16048</v>
      </c>
      <c r="L8" s="13">
        <v>12632</v>
      </c>
      <c r="M8" s="13">
        <v>63675</v>
      </c>
      <c r="N8" s="13">
        <v>18122</v>
      </c>
      <c r="O8" s="13">
        <v>17358</v>
      </c>
      <c r="P8" s="13">
        <v>15388</v>
      </c>
      <c r="Q8" s="13">
        <v>12807</v>
      </c>
      <c r="R8" s="13">
        <v>22055</v>
      </c>
      <c r="S8" s="13">
        <v>21584</v>
      </c>
      <c r="T8" s="13">
        <v>17396</v>
      </c>
      <c r="U8" s="13">
        <v>12494</v>
      </c>
      <c r="V8" s="13">
        <v>9342</v>
      </c>
      <c r="W8" s="13">
        <v>41785</v>
      </c>
      <c r="X8" s="13">
        <v>15300</v>
      </c>
      <c r="Y8" s="13">
        <v>11997</v>
      </c>
      <c r="Z8" s="13">
        <v>8645</v>
      </c>
      <c r="AA8" s="13">
        <v>5844</v>
      </c>
      <c r="AB8" s="8" t="s">
        <v>43</v>
      </c>
      <c r="AC8" s="8" t="s">
        <v>43</v>
      </c>
      <c r="AD8" s="8" t="s">
        <v>43</v>
      </c>
      <c r="AE8" s="8" t="s">
        <v>43</v>
      </c>
      <c r="AF8" s="8" t="s">
        <v>43</v>
      </c>
      <c r="AG8" s="13">
        <v>60817</v>
      </c>
    </row>
    <row r="9" spans="1:33" x14ac:dyDescent="0.25">
      <c r="A9" s="15" t="s">
        <v>106</v>
      </c>
      <c r="B9" s="16">
        <v>5921649.77293</v>
      </c>
      <c r="C9" s="16">
        <v>5507305.9512299998</v>
      </c>
      <c r="D9" s="16">
        <v>4728129</v>
      </c>
      <c r="E9" s="16">
        <v>4069090</v>
      </c>
      <c r="F9" s="16">
        <v>3545995</v>
      </c>
      <c r="G9" s="16">
        <v>3046024</v>
      </c>
      <c r="H9" s="16">
        <v>2607984</v>
      </c>
      <c r="I9" s="16">
        <v>916508</v>
      </c>
      <c r="J9" s="16">
        <v>629456</v>
      </c>
      <c r="K9" s="16">
        <v>596015</v>
      </c>
      <c r="L9" s="16">
        <v>466004</v>
      </c>
      <c r="M9" s="16">
        <v>2183457</v>
      </c>
      <c r="N9" s="16">
        <v>744529</v>
      </c>
      <c r="O9" s="16">
        <v>519283</v>
      </c>
      <c r="P9" s="16">
        <v>526953</v>
      </c>
      <c r="Q9" s="16">
        <v>392692</v>
      </c>
      <c r="R9" s="16">
        <v>1001678</v>
      </c>
      <c r="S9" s="16">
        <v>605837</v>
      </c>
      <c r="T9" s="16">
        <v>477703</v>
      </c>
      <c r="U9" s="16">
        <v>478050</v>
      </c>
      <c r="V9" s="16">
        <v>348409</v>
      </c>
      <c r="W9" s="16">
        <v>1770590</v>
      </c>
      <c r="X9" s="16">
        <v>607281</v>
      </c>
      <c r="Y9" s="16">
        <v>417824</v>
      </c>
      <c r="Z9" s="16">
        <v>426806</v>
      </c>
      <c r="AA9" s="16">
        <v>318679</v>
      </c>
      <c r="AB9" s="16">
        <v>1636080</v>
      </c>
      <c r="AC9" s="16">
        <v>583147</v>
      </c>
      <c r="AD9" s="16">
        <v>383999</v>
      </c>
      <c r="AE9" s="16">
        <v>378354</v>
      </c>
      <c r="AF9" s="16">
        <v>290580</v>
      </c>
      <c r="AG9" s="16">
        <v>1909999</v>
      </c>
    </row>
    <row r="10" spans="1:33" x14ac:dyDescent="0.25">
      <c r="A10" s="14" t="s">
        <v>107</v>
      </c>
      <c r="B10" s="13">
        <v>4256573.2097500004</v>
      </c>
      <c r="C10" s="13">
        <v>4068244.7749600001</v>
      </c>
      <c r="D10" s="13">
        <v>3748307</v>
      </c>
      <c r="E10" s="13">
        <v>3293094</v>
      </c>
      <c r="F10" s="13">
        <v>2797687</v>
      </c>
      <c r="G10" s="13">
        <v>2444772</v>
      </c>
      <c r="H10" s="13">
        <v>2188068</v>
      </c>
      <c r="I10" s="13">
        <v>786245</v>
      </c>
      <c r="J10" s="13">
        <v>519161</v>
      </c>
      <c r="K10" s="13">
        <v>500093</v>
      </c>
      <c r="L10" s="13">
        <v>382571</v>
      </c>
      <c r="M10" s="13">
        <v>1902106</v>
      </c>
      <c r="N10" s="13">
        <v>678059</v>
      </c>
      <c r="O10" s="13">
        <v>451938</v>
      </c>
      <c r="P10" s="13">
        <v>445979</v>
      </c>
      <c r="Q10" s="13">
        <v>326130</v>
      </c>
      <c r="R10" s="13">
        <v>799789</v>
      </c>
      <c r="S10" s="13">
        <v>549898</v>
      </c>
      <c r="T10" s="13">
        <v>454124</v>
      </c>
      <c r="U10" s="13">
        <v>473191</v>
      </c>
      <c r="V10" s="13">
        <v>344163</v>
      </c>
      <c r="W10" s="13">
        <v>1751225</v>
      </c>
      <c r="X10" s="13">
        <v>600605</v>
      </c>
      <c r="Y10" s="13">
        <v>413167</v>
      </c>
      <c r="Z10" s="13">
        <v>422378</v>
      </c>
      <c r="AA10" s="13">
        <v>315075</v>
      </c>
      <c r="AB10" s="13">
        <v>1617839</v>
      </c>
      <c r="AC10" s="13">
        <v>577047</v>
      </c>
      <c r="AD10" s="13">
        <v>379873</v>
      </c>
      <c r="AE10" s="13">
        <v>374522</v>
      </c>
      <c r="AF10" s="13">
        <v>286397</v>
      </c>
      <c r="AG10" s="13">
        <v>1821376</v>
      </c>
    </row>
    <row r="11" spans="1:33" x14ac:dyDescent="0.25">
      <c r="A11" s="14" t="s">
        <v>108</v>
      </c>
      <c r="B11" s="13">
        <v>1601206.5631799998</v>
      </c>
      <c r="C11" s="13">
        <v>1380307.1762699999</v>
      </c>
      <c r="D11" s="13">
        <v>925656</v>
      </c>
      <c r="E11" s="13">
        <v>727871</v>
      </c>
      <c r="F11" s="13">
        <v>700062</v>
      </c>
      <c r="G11" s="13">
        <v>558640</v>
      </c>
      <c r="H11" s="13">
        <v>384273</v>
      </c>
      <c r="I11" s="13">
        <v>118471</v>
      </c>
      <c r="J11" s="13">
        <v>101581</v>
      </c>
      <c r="K11" s="13">
        <v>87773</v>
      </c>
      <c r="L11" s="13">
        <v>76448</v>
      </c>
      <c r="M11" s="13">
        <v>248838</v>
      </c>
      <c r="N11" s="13">
        <v>56349</v>
      </c>
      <c r="O11" s="13">
        <v>59323</v>
      </c>
      <c r="P11" s="13">
        <v>72915</v>
      </c>
      <c r="Q11" s="13">
        <v>60251</v>
      </c>
      <c r="R11" s="13">
        <v>190323</v>
      </c>
      <c r="S11" s="13">
        <v>49143</v>
      </c>
      <c r="T11" s="13">
        <v>17904</v>
      </c>
      <c r="U11" s="8">
        <v>0</v>
      </c>
      <c r="V11" s="8" t="s">
        <v>43</v>
      </c>
      <c r="W11" s="8" t="s">
        <v>43</v>
      </c>
      <c r="X11" s="8" t="s">
        <v>43</v>
      </c>
      <c r="Y11" s="8" t="s">
        <v>43</v>
      </c>
      <c r="Z11" s="8" t="s">
        <v>43</v>
      </c>
      <c r="AA11" s="8" t="s">
        <v>43</v>
      </c>
      <c r="AB11" s="8" t="s">
        <v>43</v>
      </c>
      <c r="AC11" s="8" t="s">
        <v>43</v>
      </c>
      <c r="AD11" s="8" t="s">
        <v>43</v>
      </c>
      <c r="AE11" s="8" t="s">
        <v>43</v>
      </c>
      <c r="AF11" s="8" t="s">
        <v>43</v>
      </c>
      <c r="AG11" s="13">
        <v>67047</v>
      </c>
    </row>
    <row r="12" spans="1:33" x14ac:dyDescent="0.25">
      <c r="A12" s="14" t="s">
        <v>109</v>
      </c>
      <c r="B12" s="13">
        <v>63870</v>
      </c>
      <c r="C12" s="13">
        <v>58754</v>
      </c>
      <c r="D12" s="13">
        <v>54166</v>
      </c>
      <c r="E12" s="13">
        <v>48124</v>
      </c>
      <c r="F12" s="13">
        <v>48246</v>
      </c>
      <c r="G12" s="13">
        <v>42612</v>
      </c>
      <c r="H12" s="13">
        <v>35642</v>
      </c>
      <c r="I12" s="13">
        <v>11792</v>
      </c>
      <c r="J12" s="13">
        <v>8714</v>
      </c>
      <c r="K12" s="13">
        <v>8150</v>
      </c>
      <c r="L12" s="13">
        <v>6985</v>
      </c>
      <c r="M12" s="13">
        <v>32513</v>
      </c>
      <c r="N12" s="13">
        <v>10121</v>
      </c>
      <c r="O12" s="13">
        <v>8022</v>
      </c>
      <c r="P12" s="13">
        <v>8059</v>
      </c>
      <c r="Q12" s="13">
        <v>6311</v>
      </c>
      <c r="R12" s="13">
        <v>11566</v>
      </c>
      <c r="S12" s="13">
        <v>6795</v>
      </c>
      <c r="T12" s="13">
        <v>5675</v>
      </c>
      <c r="U12" s="13">
        <v>4859</v>
      </c>
      <c r="V12" s="13">
        <v>4246</v>
      </c>
      <c r="W12" s="13">
        <v>19365</v>
      </c>
      <c r="X12" s="13">
        <v>6676</v>
      </c>
      <c r="Y12" s="13">
        <v>4657</v>
      </c>
      <c r="Z12" s="13">
        <v>4428</v>
      </c>
      <c r="AA12" s="13">
        <v>3604</v>
      </c>
      <c r="AB12" s="13">
        <v>18241</v>
      </c>
      <c r="AC12" s="13">
        <v>6100</v>
      </c>
      <c r="AD12" s="13">
        <v>4126</v>
      </c>
      <c r="AE12" s="13">
        <v>3832</v>
      </c>
      <c r="AF12" s="13">
        <v>4183</v>
      </c>
      <c r="AG12" s="13">
        <v>21575</v>
      </c>
    </row>
    <row r="13" spans="1:33" x14ac:dyDescent="0.25">
      <c r="A13" s="15" t="s">
        <v>110</v>
      </c>
      <c r="B13" s="16">
        <v>-2347424.70518</v>
      </c>
      <c r="C13" s="13">
        <v>-2181131.6889599999</v>
      </c>
      <c r="D13" s="16">
        <v>-1824129</v>
      </c>
      <c r="E13" s="16">
        <v>-1651885</v>
      </c>
      <c r="F13" s="16">
        <v>-1474969</v>
      </c>
      <c r="G13" s="16">
        <v>-1298184</v>
      </c>
      <c r="H13" s="16">
        <v>-1115401</v>
      </c>
      <c r="I13" s="16">
        <v>-404920</v>
      </c>
      <c r="J13" s="16">
        <v>-272485</v>
      </c>
      <c r="K13" s="16">
        <v>-250517</v>
      </c>
      <c r="L13" s="16">
        <v>-187479</v>
      </c>
      <c r="M13" s="16">
        <v>-959888</v>
      </c>
      <c r="N13" s="16">
        <v>-320383</v>
      </c>
      <c r="O13" s="16">
        <v>-239254</v>
      </c>
      <c r="P13" s="16">
        <v>-229621</v>
      </c>
      <c r="Q13" s="16">
        <v>-170630</v>
      </c>
      <c r="R13" s="16">
        <v>-408938</v>
      </c>
      <c r="S13" s="16">
        <v>-267927</v>
      </c>
      <c r="T13" s="16">
        <v>-239158</v>
      </c>
      <c r="U13" s="16">
        <v>-246514</v>
      </c>
      <c r="V13" s="16">
        <v>-184998</v>
      </c>
      <c r="W13" s="16">
        <v>-927537</v>
      </c>
      <c r="X13" s="16">
        <v>-310238</v>
      </c>
      <c r="Y13" s="16">
        <v>-221951</v>
      </c>
      <c r="Z13" s="16">
        <v>-221597</v>
      </c>
      <c r="AA13" s="16">
        <v>-170296</v>
      </c>
      <c r="AB13" s="16">
        <v>-887412</v>
      </c>
      <c r="AC13" s="16">
        <v>-311951</v>
      </c>
      <c r="AD13" s="16">
        <v>-215804</v>
      </c>
      <c r="AE13" s="16">
        <v>-197613</v>
      </c>
      <c r="AF13" s="16">
        <v>-162044</v>
      </c>
      <c r="AG13" s="16">
        <v>-938596</v>
      </c>
    </row>
    <row r="14" spans="1:33" x14ac:dyDescent="0.25">
      <c r="A14" s="14" t="s">
        <v>111</v>
      </c>
      <c r="B14" s="13">
        <v>-2087948.7256199999</v>
      </c>
      <c r="C14" s="13">
        <v>-1991100.6506399999</v>
      </c>
      <c r="D14" s="13">
        <v>-1687673</v>
      </c>
      <c r="E14" s="13">
        <v>-1485116</v>
      </c>
      <c r="F14" s="13">
        <v>-1304687</v>
      </c>
      <c r="G14" s="13">
        <v>-1146394</v>
      </c>
      <c r="H14" s="13">
        <v>-1044074</v>
      </c>
      <c r="I14" s="13">
        <v>-369903</v>
      </c>
      <c r="J14" s="13">
        <v>-257881</v>
      </c>
      <c r="K14" s="13">
        <v>-236687</v>
      </c>
      <c r="L14" s="13">
        <v>-179603</v>
      </c>
      <c r="M14" s="13">
        <v>-929597</v>
      </c>
      <c r="N14" s="13">
        <v>-313793</v>
      </c>
      <c r="O14" s="13">
        <v>-232969</v>
      </c>
      <c r="P14" s="13">
        <v>-222701</v>
      </c>
      <c r="Q14" s="13">
        <v>-160133</v>
      </c>
      <c r="R14" s="13">
        <v>-365837</v>
      </c>
      <c r="S14" s="13">
        <v>-259063</v>
      </c>
      <c r="T14" s="13">
        <v>-235624</v>
      </c>
      <c r="U14" s="13">
        <v>-246514</v>
      </c>
      <c r="V14" s="13">
        <v>-184998</v>
      </c>
      <c r="W14" s="13">
        <v>-927537</v>
      </c>
      <c r="X14" s="13">
        <v>-310238</v>
      </c>
      <c r="Y14" s="13">
        <v>-221951</v>
      </c>
      <c r="Z14" s="13">
        <v>-221597</v>
      </c>
      <c r="AA14" s="13">
        <v>-170296</v>
      </c>
      <c r="AB14" s="13">
        <v>-887412</v>
      </c>
      <c r="AC14" s="13">
        <v>-311951</v>
      </c>
      <c r="AD14" s="13">
        <v>-215804</v>
      </c>
      <c r="AE14" s="13">
        <v>-197613</v>
      </c>
      <c r="AF14" s="13">
        <v>-162044</v>
      </c>
      <c r="AG14" s="13">
        <v>-926198</v>
      </c>
    </row>
    <row r="15" spans="1:33" x14ac:dyDescent="0.25">
      <c r="A15" s="14" t="s">
        <v>112</v>
      </c>
      <c r="B15" s="13">
        <v>-259475.97956000004</v>
      </c>
      <c r="C15" s="13">
        <v>-190031.03831999999</v>
      </c>
      <c r="D15" s="13">
        <v>-136456</v>
      </c>
      <c r="E15" s="13">
        <v>-166769</v>
      </c>
      <c r="F15" s="13">
        <v>-170283</v>
      </c>
      <c r="G15" s="13">
        <v>-151791</v>
      </c>
      <c r="H15" s="13">
        <v>-71327</v>
      </c>
      <c r="I15" s="13">
        <v>-35017</v>
      </c>
      <c r="J15" s="13">
        <v>-14604</v>
      </c>
      <c r="K15" s="13">
        <v>-13830</v>
      </c>
      <c r="L15" s="13">
        <v>-7876</v>
      </c>
      <c r="M15" s="13">
        <v>-30292</v>
      </c>
      <c r="N15" s="13">
        <v>-6590</v>
      </c>
      <c r="O15" s="13">
        <v>-6284</v>
      </c>
      <c r="P15" s="13">
        <v>-6920</v>
      </c>
      <c r="Q15" s="13">
        <v>-10497</v>
      </c>
      <c r="R15" s="13">
        <v>-43102</v>
      </c>
      <c r="S15" s="13">
        <v>-8864</v>
      </c>
      <c r="T15" s="13">
        <v>-3534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13">
        <v>-12398</v>
      </c>
    </row>
    <row r="16" spans="1:33" x14ac:dyDescent="0.25">
      <c r="A16" s="14" t="s">
        <v>113</v>
      </c>
      <c r="B16" s="13">
        <v>0</v>
      </c>
      <c r="C16" s="13">
        <v>0</v>
      </c>
      <c r="D16" s="8" t="s">
        <v>43</v>
      </c>
      <c r="E16" s="8" t="s">
        <v>43</v>
      </c>
      <c r="F16" s="8" t="s">
        <v>43</v>
      </c>
      <c r="G16" s="8" t="s">
        <v>43</v>
      </c>
      <c r="H16" s="8" t="s">
        <v>43</v>
      </c>
      <c r="I16" s="8" t="s">
        <v>43</v>
      </c>
      <c r="J16" s="8" t="s">
        <v>43</v>
      </c>
      <c r="K16" s="8" t="s">
        <v>43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43</v>
      </c>
      <c r="Q16" s="8" t="s">
        <v>43</v>
      </c>
      <c r="R16" s="8" t="s">
        <v>43</v>
      </c>
      <c r="S16" s="8" t="s">
        <v>43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 t="s">
        <v>43</v>
      </c>
    </row>
    <row r="17" spans="1:33" x14ac:dyDescent="0.25">
      <c r="A17" s="15" t="s">
        <v>114</v>
      </c>
      <c r="B17" s="16">
        <v>3574225.0677499999</v>
      </c>
      <c r="C17" s="16">
        <v>3326174</v>
      </c>
      <c r="D17" s="16">
        <v>2904001</v>
      </c>
      <c r="E17" s="16">
        <v>2417205</v>
      </c>
      <c r="F17" s="16">
        <v>2071026</v>
      </c>
      <c r="G17" s="16">
        <v>1747840</v>
      </c>
      <c r="H17" s="16">
        <v>1492583</v>
      </c>
      <c r="I17" s="16">
        <v>511588</v>
      </c>
      <c r="J17" s="16">
        <v>356971</v>
      </c>
      <c r="K17" s="16">
        <v>345498</v>
      </c>
      <c r="L17" s="16">
        <v>278526</v>
      </c>
      <c r="M17" s="16">
        <v>1223568</v>
      </c>
      <c r="N17" s="16">
        <v>424145</v>
      </c>
      <c r="O17" s="16">
        <v>280029</v>
      </c>
      <c r="P17" s="16">
        <v>297332</v>
      </c>
      <c r="Q17" s="16">
        <v>222062</v>
      </c>
      <c r="R17" s="16">
        <v>592740</v>
      </c>
      <c r="S17" s="16">
        <v>337910</v>
      </c>
      <c r="T17" s="16">
        <v>238545</v>
      </c>
      <c r="U17" s="16">
        <v>231537</v>
      </c>
      <c r="V17" s="16">
        <v>163411</v>
      </c>
      <c r="W17" s="16">
        <v>843053</v>
      </c>
      <c r="X17" s="16">
        <v>297044</v>
      </c>
      <c r="Y17" s="16">
        <v>195872</v>
      </c>
      <c r="Z17" s="16">
        <v>205208</v>
      </c>
      <c r="AA17" s="16">
        <v>148383</v>
      </c>
      <c r="AB17" s="16">
        <v>748668</v>
      </c>
      <c r="AC17" s="16">
        <v>271196</v>
      </c>
      <c r="AD17" s="16">
        <v>168195</v>
      </c>
      <c r="AE17" s="16">
        <v>180741</v>
      </c>
      <c r="AF17" s="16">
        <v>128536</v>
      </c>
      <c r="AG17" s="16">
        <v>971403</v>
      </c>
    </row>
    <row r="18" spans="1:33" x14ac:dyDescent="0.25">
      <c r="A18" s="14" t="s">
        <v>115</v>
      </c>
      <c r="B18" s="13">
        <v>2168624.4841300007</v>
      </c>
      <c r="C18" s="13">
        <v>2077144</v>
      </c>
      <c r="D18" s="13">
        <v>2060634</v>
      </c>
      <c r="E18" s="13">
        <v>1807978</v>
      </c>
      <c r="F18" s="13">
        <v>1493001</v>
      </c>
      <c r="G18" s="13">
        <v>1298378</v>
      </c>
      <c r="H18" s="13">
        <v>1143995</v>
      </c>
      <c r="I18" s="13">
        <v>416341</v>
      </c>
      <c r="J18" s="13">
        <v>261280</v>
      </c>
      <c r="K18" s="13">
        <v>263406</v>
      </c>
      <c r="L18" s="13">
        <v>202968</v>
      </c>
      <c r="M18" s="13">
        <v>972509</v>
      </c>
      <c r="N18" s="13">
        <v>364265</v>
      </c>
      <c r="O18" s="13">
        <v>218969</v>
      </c>
      <c r="P18" s="13">
        <v>223278</v>
      </c>
      <c r="Q18" s="13">
        <v>165997</v>
      </c>
      <c r="R18" s="13">
        <v>433952</v>
      </c>
      <c r="S18" s="13">
        <v>290836</v>
      </c>
      <c r="T18" s="13">
        <v>218500</v>
      </c>
      <c r="U18" s="13">
        <v>226677</v>
      </c>
      <c r="V18" s="13">
        <v>159165</v>
      </c>
      <c r="W18" s="13">
        <v>823688</v>
      </c>
      <c r="X18" s="13">
        <v>290368</v>
      </c>
      <c r="Y18" s="13">
        <v>191216</v>
      </c>
      <c r="Z18" s="13">
        <v>200781</v>
      </c>
      <c r="AA18" s="13">
        <v>144779</v>
      </c>
      <c r="AB18" s="13">
        <v>730427</v>
      </c>
      <c r="AC18" s="13">
        <v>265096</v>
      </c>
      <c r="AD18" s="13">
        <v>164069</v>
      </c>
      <c r="AE18" s="13">
        <v>176909</v>
      </c>
      <c r="AF18" s="13">
        <v>124353</v>
      </c>
      <c r="AG18" s="13">
        <v>895178</v>
      </c>
    </row>
    <row r="19" spans="1:33" x14ac:dyDescent="0.25">
      <c r="A19" s="14" t="s">
        <v>116</v>
      </c>
      <c r="B19" s="13">
        <v>1341730.5836199997</v>
      </c>
      <c r="C19" s="13">
        <v>1190276</v>
      </c>
      <c r="D19" s="13">
        <v>789201</v>
      </c>
      <c r="E19" s="13">
        <v>561103</v>
      </c>
      <c r="F19" s="13">
        <v>529779</v>
      </c>
      <c r="G19" s="13">
        <v>406850</v>
      </c>
      <c r="H19" s="13">
        <v>312946</v>
      </c>
      <c r="I19" s="13">
        <v>83455</v>
      </c>
      <c r="J19" s="13">
        <v>86977</v>
      </c>
      <c r="K19" s="13">
        <v>73942</v>
      </c>
      <c r="L19" s="13">
        <v>68572</v>
      </c>
      <c r="M19" s="13">
        <v>218546</v>
      </c>
      <c r="N19" s="13">
        <v>49759</v>
      </c>
      <c r="O19" s="13">
        <v>53039</v>
      </c>
      <c r="P19" s="13">
        <v>65995</v>
      </c>
      <c r="Q19" s="13">
        <v>49753</v>
      </c>
      <c r="R19" s="13">
        <v>147222</v>
      </c>
      <c r="S19" s="13">
        <v>40279</v>
      </c>
      <c r="T19" s="13">
        <v>14370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13">
        <v>54649</v>
      </c>
    </row>
    <row r="20" spans="1:33" x14ac:dyDescent="0.25">
      <c r="A20" s="14" t="s">
        <v>117</v>
      </c>
      <c r="B20" s="13">
        <v>63870</v>
      </c>
      <c r="C20" s="13">
        <v>58754</v>
      </c>
      <c r="D20" s="13">
        <v>54166</v>
      </c>
      <c r="E20" s="13">
        <v>48124</v>
      </c>
      <c r="F20" s="13">
        <v>48246</v>
      </c>
      <c r="G20" s="13">
        <v>42612</v>
      </c>
      <c r="H20" s="13">
        <v>35642</v>
      </c>
      <c r="I20" s="13">
        <v>11792</v>
      </c>
      <c r="J20" s="13">
        <v>8714</v>
      </c>
      <c r="K20" s="13">
        <v>8150</v>
      </c>
      <c r="L20" s="13">
        <v>6985</v>
      </c>
      <c r="M20" s="13">
        <v>32513</v>
      </c>
      <c r="N20" s="13">
        <v>10121</v>
      </c>
      <c r="O20" s="13">
        <v>8022</v>
      </c>
      <c r="P20" s="13">
        <v>8059</v>
      </c>
      <c r="Q20" s="13">
        <v>6311</v>
      </c>
      <c r="R20" s="13">
        <v>11566</v>
      </c>
      <c r="S20" s="13">
        <v>6795</v>
      </c>
      <c r="T20" s="13">
        <v>5675</v>
      </c>
      <c r="U20" s="13">
        <v>4859</v>
      </c>
      <c r="V20" s="13">
        <v>4246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13">
        <v>21575</v>
      </c>
    </row>
    <row r="21" spans="1:33" x14ac:dyDescent="0.25">
      <c r="A21" s="15" t="s">
        <v>118</v>
      </c>
      <c r="B21" s="26">
        <v>60.3</v>
      </c>
      <c r="C21" s="26">
        <v>60.4</v>
      </c>
      <c r="D21" s="26">
        <v>61.4</v>
      </c>
      <c r="E21" s="26">
        <v>59.4</v>
      </c>
      <c r="F21" s="26">
        <v>58.4</v>
      </c>
      <c r="G21" s="26">
        <v>57.4</v>
      </c>
      <c r="H21" s="26">
        <v>57.2</v>
      </c>
      <c r="I21" s="26">
        <v>55.8</v>
      </c>
      <c r="J21" s="26">
        <v>56.7</v>
      </c>
      <c r="K21" s="26">
        <v>58</v>
      </c>
      <c r="L21" s="26">
        <v>59.8</v>
      </c>
      <c r="M21" s="26">
        <v>56</v>
      </c>
      <c r="N21" s="26">
        <v>57</v>
      </c>
      <c r="O21" s="26">
        <v>53.9</v>
      </c>
      <c r="P21" s="26">
        <v>56.4</v>
      </c>
      <c r="Q21" s="26">
        <v>56.5</v>
      </c>
      <c r="R21" s="26">
        <v>59.2</v>
      </c>
      <c r="S21" s="26">
        <v>55.8</v>
      </c>
      <c r="T21" s="26">
        <v>49.9</v>
      </c>
      <c r="U21" s="26">
        <v>48.4</v>
      </c>
      <c r="V21" s="26">
        <v>46.9</v>
      </c>
      <c r="W21" s="26">
        <v>47.6</v>
      </c>
      <c r="X21" s="26">
        <v>48.9</v>
      </c>
      <c r="Y21" s="26">
        <v>46.9</v>
      </c>
      <c r="Z21" s="26">
        <v>48.1</v>
      </c>
      <c r="AA21" s="26">
        <v>46.6</v>
      </c>
      <c r="AB21" s="26">
        <v>45.8</v>
      </c>
      <c r="AC21" s="26">
        <v>46.5</v>
      </c>
      <c r="AD21" s="26">
        <v>43.8</v>
      </c>
      <c r="AE21" s="26">
        <v>47.8</v>
      </c>
      <c r="AF21" s="26">
        <v>44.2</v>
      </c>
      <c r="AG21" s="26">
        <v>50.9</v>
      </c>
    </row>
    <row r="22" spans="1:33" x14ac:dyDescent="0.25">
      <c r="A22" s="14" t="s">
        <v>119</v>
      </c>
      <c r="B22" s="8">
        <v>50.9</v>
      </c>
      <c r="C22" s="8">
        <v>51.1</v>
      </c>
      <c r="D22" s="8">
        <v>55</v>
      </c>
      <c r="E22" s="8">
        <v>54.9</v>
      </c>
      <c r="F22" s="8">
        <v>53.4</v>
      </c>
      <c r="G22" s="8">
        <v>53.1</v>
      </c>
      <c r="H22" s="8">
        <v>52.3</v>
      </c>
      <c r="I22" s="8">
        <v>53</v>
      </c>
      <c r="J22" s="8">
        <v>50.3</v>
      </c>
      <c r="K22" s="8">
        <v>52.7</v>
      </c>
      <c r="L22" s="8">
        <v>53.1</v>
      </c>
      <c r="M22" s="8">
        <v>51.1</v>
      </c>
      <c r="N22" s="8">
        <v>53.7</v>
      </c>
      <c r="O22" s="8">
        <v>48.5</v>
      </c>
      <c r="P22" s="8">
        <v>50.1</v>
      </c>
      <c r="Q22" s="8">
        <v>50.9</v>
      </c>
      <c r="R22" s="8">
        <v>54.3</v>
      </c>
      <c r="S22" s="8">
        <v>52.9</v>
      </c>
      <c r="T22" s="8">
        <v>48.1</v>
      </c>
      <c r="U22" s="8">
        <v>47.9</v>
      </c>
      <c r="V22" s="8">
        <v>46.2</v>
      </c>
      <c r="W22" s="8">
        <v>47</v>
      </c>
      <c r="X22" s="8">
        <v>48.3</v>
      </c>
      <c r="Y22" s="8">
        <v>46.3</v>
      </c>
      <c r="Z22" s="8">
        <v>47.5</v>
      </c>
      <c r="AA22" s="8">
        <v>46</v>
      </c>
      <c r="AB22" s="8">
        <v>45.1</v>
      </c>
      <c r="AC22" s="8">
        <v>45.9</v>
      </c>
      <c r="AD22" s="8">
        <v>43.2</v>
      </c>
      <c r="AE22" s="8">
        <v>47.2</v>
      </c>
      <c r="AF22" s="8">
        <v>43.4</v>
      </c>
      <c r="AG22" s="8">
        <v>49.1</v>
      </c>
    </row>
    <row r="23" spans="1:33" x14ac:dyDescent="0.25">
      <c r="A23" s="14" t="s">
        <v>120</v>
      </c>
      <c r="B23" s="8">
        <v>83.7</v>
      </c>
      <c r="C23" s="8">
        <v>86.2</v>
      </c>
      <c r="D23" s="8">
        <v>85.3</v>
      </c>
      <c r="E23" s="8">
        <v>77.099999999999994</v>
      </c>
      <c r="F23" s="8">
        <v>75.7</v>
      </c>
      <c r="G23" s="8">
        <v>72.8</v>
      </c>
      <c r="H23" s="8">
        <v>81.400000000000006</v>
      </c>
      <c r="I23" s="8">
        <v>70.400000000000006</v>
      </c>
      <c r="J23" s="8">
        <v>85.6</v>
      </c>
      <c r="K23" s="8">
        <v>84.2</v>
      </c>
      <c r="L23" s="8">
        <v>89.7</v>
      </c>
      <c r="M23" s="8">
        <v>87.8</v>
      </c>
      <c r="N23" s="8">
        <v>88.3</v>
      </c>
      <c r="O23" s="8">
        <v>89.4</v>
      </c>
      <c r="P23" s="8">
        <v>90.5</v>
      </c>
      <c r="Q23" s="8">
        <v>-82.6</v>
      </c>
      <c r="R23" s="8">
        <v>77.400000000000006</v>
      </c>
      <c r="S23" s="8">
        <v>82</v>
      </c>
      <c r="T23" s="8">
        <v>80.3</v>
      </c>
      <c r="U23" s="8" t="s">
        <v>43</v>
      </c>
      <c r="V23" s="8" t="s">
        <v>43</v>
      </c>
      <c r="W23" s="8" t="s">
        <v>43</v>
      </c>
      <c r="X23" s="8" t="s">
        <v>43</v>
      </c>
      <c r="Y23" s="8" t="s">
        <v>43</v>
      </c>
      <c r="Z23" s="8" t="s">
        <v>43</v>
      </c>
      <c r="AA23" s="8" t="s">
        <v>43</v>
      </c>
      <c r="AB23" s="8" t="s">
        <v>43</v>
      </c>
      <c r="AC23" s="8" t="s">
        <v>43</v>
      </c>
      <c r="AD23" s="8" t="s">
        <v>43</v>
      </c>
      <c r="AE23" s="8" t="s">
        <v>43</v>
      </c>
      <c r="AF23" s="8" t="s">
        <v>43</v>
      </c>
      <c r="AG23" s="8">
        <v>81.5</v>
      </c>
    </row>
    <row r="24" spans="1:33" x14ac:dyDescent="0.25">
      <c r="A24" s="9" t="s">
        <v>121</v>
      </c>
      <c r="B24" s="13">
        <v>-1752027.6319500001</v>
      </c>
      <c r="C24" s="13">
        <v>-1562969</v>
      </c>
      <c r="D24" s="13">
        <v>-1379891</v>
      </c>
      <c r="E24" s="13">
        <v>-1138053</v>
      </c>
      <c r="F24" s="13">
        <v>-947471</v>
      </c>
      <c r="G24" s="13">
        <v>-790418</v>
      </c>
      <c r="H24" s="13">
        <v>-679500</v>
      </c>
      <c r="I24" s="13">
        <v>-208835</v>
      </c>
      <c r="J24" s="13">
        <v>-177135</v>
      </c>
      <c r="K24" s="13">
        <v>-164891</v>
      </c>
      <c r="L24" s="13">
        <v>-128639</v>
      </c>
      <c r="M24" s="13">
        <v>-681341</v>
      </c>
      <c r="N24" s="13">
        <v>-185859</v>
      </c>
      <c r="O24" s="13">
        <v>-159134</v>
      </c>
      <c r="P24" s="13">
        <v>-172828</v>
      </c>
      <c r="Q24" s="13">
        <v>-163520</v>
      </c>
      <c r="R24" s="13">
        <v>-285374</v>
      </c>
      <c r="S24" s="13">
        <v>-232732</v>
      </c>
      <c r="T24" s="13">
        <v>-189774</v>
      </c>
      <c r="U24" s="13">
        <v>-183272</v>
      </c>
      <c r="V24" s="13">
        <v>-150390</v>
      </c>
      <c r="W24" s="13">
        <v>-687466</v>
      </c>
      <c r="X24" s="13">
        <v>-268233</v>
      </c>
      <c r="Y24" s="13">
        <v>-155013</v>
      </c>
      <c r="Z24" s="13">
        <v>-140698</v>
      </c>
      <c r="AA24" s="13">
        <v>-123522</v>
      </c>
      <c r="AB24" s="13">
        <v>-567253</v>
      </c>
      <c r="AC24" s="13">
        <v>-207266</v>
      </c>
      <c r="AD24" s="13">
        <v>-128654</v>
      </c>
      <c r="AE24" s="13">
        <v>-126756</v>
      </c>
      <c r="AF24" s="13">
        <v>-104576</v>
      </c>
      <c r="AG24" s="13">
        <v>-756169</v>
      </c>
    </row>
    <row r="25" spans="1:33" x14ac:dyDescent="0.25">
      <c r="A25" s="9" t="s">
        <v>122</v>
      </c>
      <c r="B25" s="13">
        <v>-587800.59221999999</v>
      </c>
      <c r="C25" s="13">
        <v>-516289</v>
      </c>
      <c r="D25" s="13">
        <v>-443739</v>
      </c>
      <c r="E25" s="13">
        <v>-365185</v>
      </c>
      <c r="F25" s="13">
        <v>-322563</v>
      </c>
      <c r="G25" s="13">
        <v>-307785</v>
      </c>
      <c r="H25" s="13">
        <v>-357993</v>
      </c>
      <c r="I25" s="13">
        <v>-89816</v>
      </c>
      <c r="J25" s="13">
        <v>-95514</v>
      </c>
      <c r="K25" s="13">
        <v>-89994</v>
      </c>
      <c r="L25" s="13">
        <v>-82669</v>
      </c>
      <c r="M25" s="13">
        <v>-319306</v>
      </c>
      <c r="N25" s="13">
        <v>-108379</v>
      </c>
      <c r="O25" s="13">
        <v>-76737</v>
      </c>
      <c r="P25" s="13">
        <v>-71717</v>
      </c>
      <c r="Q25" s="13">
        <v>-62473</v>
      </c>
      <c r="R25" s="13">
        <v>-86524</v>
      </c>
      <c r="S25" s="13">
        <v>-61303</v>
      </c>
      <c r="T25" s="13">
        <v>-65825</v>
      </c>
      <c r="U25" s="13">
        <v>-59127</v>
      </c>
      <c r="V25" s="13">
        <v>-52849</v>
      </c>
      <c r="W25" s="13">
        <v>-190013</v>
      </c>
      <c r="X25" s="13">
        <v>-54287</v>
      </c>
      <c r="Y25" s="13">
        <v>-50180</v>
      </c>
      <c r="Z25" s="13">
        <v>-45259</v>
      </c>
      <c r="AA25" s="13">
        <v>-40288</v>
      </c>
      <c r="AB25" s="13">
        <v>-161688</v>
      </c>
      <c r="AC25" s="13">
        <v>-40579</v>
      </c>
      <c r="AD25" s="13">
        <v>-41134</v>
      </c>
      <c r="AE25" s="13">
        <v>-44419</v>
      </c>
      <c r="AF25" s="13">
        <v>-35556</v>
      </c>
      <c r="AG25" s="13">
        <v>-239103</v>
      </c>
    </row>
    <row r="26" spans="1:33" x14ac:dyDescent="0.25">
      <c r="A26" s="9" t="s">
        <v>123</v>
      </c>
      <c r="B26" s="13">
        <v>67034.232870000007</v>
      </c>
      <c r="C26" s="13">
        <v>31861</v>
      </c>
      <c r="D26" s="13">
        <v>9502</v>
      </c>
      <c r="E26" s="13">
        <v>-3474</v>
      </c>
      <c r="F26" s="13">
        <v>7233</v>
      </c>
      <c r="G26" s="13">
        <v>13894</v>
      </c>
      <c r="H26" s="8">
        <v>-45</v>
      </c>
      <c r="I26" s="13">
        <v>4179</v>
      </c>
      <c r="J26" s="13">
        <v>-1167</v>
      </c>
      <c r="K26" s="13">
        <v>-1735</v>
      </c>
      <c r="L26" s="13">
        <v>-1322</v>
      </c>
      <c r="M26" s="13">
        <v>14014</v>
      </c>
      <c r="N26" s="13">
        <v>5013</v>
      </c>
      <c r="O26" s="13">
        <v>9894</v>
      </c>
      <c r="P26" s="8">
        <v>-308</v>
      </c>
      <c r="Q26" s="8">
        <v>-585</v>
      </c>
      <c r="R26" s="8">
        <v>-993</v>
      </c>
      <c r="S26" s="13">
        <v>5128</v>
      </c>
      <c r="T26" s="13">
        <v>-1079</v>
      </c>
      <c r="U26" s="13">
        <v>-2061</v>
      </c>
      <c r="V26" s="13">
        <v>-2770</v>
      </c>
      <c r="W26" s="13">
        <v>2903</v>
      </c>
      <c r="X26" s="8">
        <v>-79</v>
      </c>
      <c r="Y26" s="13">
        <v>8166</v>
      </c>
      <c r="Z26" s="13">
        <v>-2818</v>
      </c>
      <c r="AA26" s="13">
        <v>-2365</v>
      </c>
      <c r="AB26" s="13">
        <v>4578</v>
      </c>
      <c r="AC26" s="13">
        <v>10578</v>
      </c>
      <c r="AD26" s="13">
        <v>-2170</v>
      </c>
      <c r="AE26" s="13">
        <v>-1812</v>
      </c>
      <c r="AF26" s="13">
        <v>-2018</v>
      </c>
      <c r="AG26" s="8">
        <v>-371</v>
      </c>
    </row>
    <row r="27" spans="1:33" x14ac:dyDescent="0.25">
      <c r="A27" s="9" t="s">
        <v>124</v>
      </c>
      <c r="B27" s="13" t="s">
        <v>43</v>
      </c>
      <c r="C27" s="8" t="s">
        <v>43</v>
      </c>
      <c r="D27" s="8" t="s">
        <v>43</v>
      </c>
      <c r="E27" s="8" t="s">
        <v>43</v>
      </c>
      <c r="F27" s="13">
        <v>46437</v>
      </c>
      <c r="G27" s="13">
        <v>42132</v>
      </c>
      <c r="H27" s="13">
        <v>38084</v>
      </c>
      <c r="I27" s="13">
        <v>14234</v>
      </c>
      <c r="J27" s="13">
        <v>9926</v>
      </c>
      <c r="K27" s="13">
        <v>7597</v>
      </c>
      <c r="L27" s="13">
        <v>6327</v>
      </c>
      <c r="M27" s="13">
        <v>33992</v>
      </c>
      <c r="N27" s="13">
        <v>9494</v>
      </c>
      <c r="O27" s="13">
        <v>12074</v>
      </c>
      <c r="P27" s="13">
        <v>8342</v>
      </c>
      <c r="Q27" s="13">
        <v>4082</v>
      </c>
      <c r="R27" s="13">
        <v>15366</v>
      </c>
      <c r="S27" s="13">
        <v>9720</v>
      </c>
      <c r="T27" s="13">
        <v>15618</v>
      </c>
      <c r="U27" s="13">
        <v>12209</v>
      </c>
      <c r="V27" s="13">
        <v>8253</v>
      </c>
      <c r="W27" s="13">
        <v>56749</v>
      </c>
      <c r="X27" s="13">
        <v>56749</v>
      </c>
      <c r="Y27" s="13">
        <v>8010</v>
      </c>
      <c r="Z27" s="13">
        <v>7535</v>
      </c>
      <c r="AA27" s="13">
        <v>4848</v>
      </c>
      <c r="AB27" s="13">
        <v>26606</v>
      </c>
      <c r="AC27" s="13">
        <v>7532</v>
      </c>
      <c r="AD27" s="13">
        <v>7119</v>
      </c>
      <c r="AE27" s="13">
        <v>7238</v>
      </c>
      <c r="AF27" s="13">
        <v>4717</v>
      </c>
      <c r="AG27" s="13">
        <v>45800</v>
      </c>
    </row>
    <row r="28" spans="1:33" x14ac:dyDescent="0.25">
      <c r="A28" s="9" t="s">
        <v>125</v>
      </c>
      <c r="B28" s="13">
        <v>-630766.81182000006</v>
      </c>
      <c r="C28" s="13">
        <v>-572336</v>
      </c>
      <c r="D28" s="13">
        <v>-266386</v>
      </c>
      <c r="E28" s="13">
        <v>-185635</v>
      </c>
      <c r="F28" s="13">
        <v>-180418</v>
      </c>
      <c r="G28" s="13">
        <v>-92425</v>
      </c>
      <c r="H28" s="8" t="s">
        <v>43</v>
      </c>
      <c r="I28" s="8" t="s">
        <v>43</v>
      </c>
      <c r="J28" s="13">
        <v>-28898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43</v>
      </c>
      <c r="Q28" s="8" t="s">
        <v>43</v>
      </c>
      <c r="R28" s="13">
        <v>-55664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43</v>
      </c>
      <c r="X28" s="8" t="s">
        <v>43</v>
      </c>
      <c r="Y28" s="8" t="s">
        <v>43</v>
      </c>
      <c r="Z28" s="8" t="s">
        <v>43</v>
      </c>
      <c r="AA28" s="8" t="s">
        <v>43</v>
      </c>
      <c r="AB28" s="8" t="s">
        <v>43</v>
      </c>
      <c r="AC28" s="8" t="s">
        <v>43</v>
      </c>
      <c r="AD28" s="8" t="s">
        <v>43</v>
      </c>
      <c r="AE28" s="8" t="s">
        <v>43</v>
      </c>
      <c r="AF28" s="8" t="s">
        <v>43</v>
      </c>
      <c r="AG28" s="8" t="s">
        <v>43</v>
      </c>
    </row>
    <row r="29" spans="1:33" x14ac:dyDescent="0.25">
      <c r="A29" s="9" t="s">
        <v>126</v>
      </c>
      <c r="B29" s="13">
        <v>-267031.63222999993</v>
      </c>
      <c r="C29" s="13">
        <v>-232388</v>
      </c>
      <c r="D29" s="13">
        <v>-190853</v>
      </c>
      <c r="E29" s="13">
        <v>-153055</v>
      </c>
      <c r="F29" s="13">
        <v>-123303</v>
      </c>
      <c r="G29" s="13">
        <v>-91692</v>
      </c>
      <c r="H29" s="8" t="s">
        <v>43</v>
      </c>
      <c r="I29" s="8" t="s">
        <v>43</v>
      </c>
      <c r="J29" s="13">
        <v>-21930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43</v>
      </c>
      <c r="Q29" s="8" t="s">
        <v>43</v>
      </c>
      <c r="R29" s="13">
        <v>-40825</v>
      </c>
      <c r="S29" s="8" t="s">
        <v>43</v>
      </c>
      <c r="T29" s="8" t="s">
        <v>43</v>
      </c>
      <c r="U29" s="8" t="s">
        <v>43</v>
      </c>
      <c r="V29" s="8" t="s">
        <v>43</v>
      </c>
      <c r="W29" s="8" t="s">
        <v>43</v>
      </c>
      <c r="X29" s="8" t="s">
        <v>43</v>
      </c>
      <c r="Y29" s="8" t="s">
        <v>43</v>
      </c>
      <c r="Z29" s="8" t="s">
        <v>43</v>
      </c>
      <c r="AA29" s="8" t="s">
        <v>43</v>
      </c>
      <c r="AB29" s="8" t="s">
        <v>43</v>
      </c>
      <c r="AC29" s="8" t="s">
        <v>43</v>
      </c>
      <c r="AD29" s="8" t="s">
        <v>43</v>
      </c>
      <c r="AE29" s="8" t="s">
        <v>43</v>
      </c>
      <c r="AF29" s="8" t="s">
        <v>43</v>
      </c>
      <c r="AG29" s="8" t="s">
        <v>43</v>
      </c>
    </row>
    <row r="30" spans="1:33" x14ac:dyDescent="0.25">
      <c r="A30" s="9" t="s">
        <v>127</v>
      </c>
      <c r="B30" s="13" t="s">
        <v>43</v>
      </c>
      <c r="C30" s="8" t="s">
        <v>43</v>
      </c>
      <c r="D30" s="8" t="s">
        <v>43</v>
      </c>
      <c r="E30" s="8" t="s">
        <v>43</v>
      </c>
      <c r="F30" s="8" t="s">
        <v>43</v>
      </c>
      <c r="G30" s="8" t="s">
        <v>43</v>
      </c>
      <c r="H30" s="13">
        <v>2316</v>
      </c>
      <c r="I30" s="8" t="s">
        <v>43</v>
      </c>
      <c r="J30" s="8" t="s">
        <v>43</v>
      </c>
      <c r="K30" s="8">
        <v>564</v>
      </c>
      <c r="L30" s="13">
        <v>1752</v>
      </c>
      <c r="M30" s="13">
        <v>71843</v>
      </c>
      <c r="N30" s="13">
        <v>12471</v>
      </c>
      <c r="O30" s="13">
        <v>14863</v>
      </c>
      <c r="P30" s="13">
        <v>18147</v>
      </c>
      <c r="Q30" s="13">
        <v>26362</v>
      </c>
      <c r="R30" s="8" t="s">
        <v>43</v>
      </c>
      <c r="S30" s="13">
        <v>34285</v>
      </c>
      <c r="T30" s="13">
        <v>41857</v>
      </c>
      <c r="U30" s="13">
        <v>72304</v>
      </c>
      <c r="V30" s="13">
        <v>62423</v>
      </c>
      <c r="W30" s="13">
        <v>287733</v>
      </c>
      <c r="X30" s="13">
        <v>95033</v>
      </c>
      <c r="Y30" s="13">
        <v>66049</v>
      </c>
      <c r="Z30" s="13">
        <v>73630</v>
      </c>
      <c r="AA30" s="13">
        <v>55974</v>
      </c>
      <c r="AB30" s="13">
        <v>255644</v>
      </c>
      <c r="AC30" s="13">
        <v>92351</v>
      </c>
      <c r="AD30" s="13">
        <v>57675</v>
      </c>
      <c r="AE30" s="13">
        <v>66864</v>
      </c>
      <c r="AF30" s="13">
        <v>38755</v>
      </c>
      <c r="AG30" s="13">
        <v>210869</v>
      </c>
    </row>
    <row r="31" spans="1:33" x14ac:dyDescent="0.25">
      <c r="A31" s="15" t="s">
        <v>128</v>
      </c>
      <c r="B31" s="16">
        <v>403632.63239999989</v>
      </c>
      <c r="C31" s="16">
        <v>474053</v>
      </c>
      <c r="D31" s="16">
        <v>632634</v>
      </c>
      <c r="E31" s="16">
        <v>571803</v>
      </c>
      <c r="F31" s="16">
        <v>504504</v>
      </c>
      <c r="G31" s="16">
        <v>479414</v>
      </c>
      <c r="H31" s="16">
        <v>495445</v>
      </c>
      <c r="I31" s="16">
        <v>231349</v>
      </c>
      <c r="J31" s="16">
        <v>93081</v>
      </c>
      <c r="K31" s="16">
        <v>97039</v>
      </c>
      <c r="L31" s="16">
        <v>73975</v>
      </c>
      <c r="M31" s="16">
        <v>342770</v>
      </c>
      <c r="N31" s="16">
        <v>156885</v>
      </c>
      <c r="O31" s="16">
        <v>80990</v>
      </c>
      <c r="P31" s="16">
        <v>78969</v>
      </c>
      <c r="Q31" s="16">
        <v>25926</v>
      </c>
      <c r="R31" s="16">
        <v>123359</v>
      </c>
      <c r="S31" s="16">
        <v>93008</v>
      </c>
      <c r="T31" s="16">
        <v>39342</v>
      </c>
      <c r="U31" s="16">
        <v>71589</v>
      </c>
      <c r="V31" s="16">
        <v>28077</v>
      </c>
      <c r="W31" s="16">
        <v>312958</v>
      </c>
      <c r="X31" s="16">
        <v>105833</v>
      </c>
      <c r="Y31" s="16">
        <v>72904</v>
      </c>
      <c r="Z31" s="16">
        <v>97599</v>
      </c>
      <c r="AA31" s="16">
        <v>43029</v>
      </c>
      <c r="AB31" s="16">
        <v>306555</v>
      </c>
      <c r="AC31" s="16">
        <v>133812</v>
      </c>
      <c r="AD31" s="16">
        <v>61031</v>
      </c>
      <c r="AE31" s="16">
        <v>81856</v>
      </c>
      <c r="AF31" s="16">
        <v>29858</v>
      </c>
      <c r="AG31" s="16">
        <v>232429</v>
      </c>
    </row>
    <row r="32" spans="1:33" x14ac:dyDescent="0.25">
      <c r="A32" s="9" t="s">
        <v>129</v>
      </c>
      <c r="B32" s="13">
        <v>-128137.86979999999</v>
      </c>
      <c r="C32" s="13">
        <v>-94762</v>
      </c>
      <c r="D32" s="13">
        <v>-29805</v>
      </c>
      <c r="E32" s="13">
        <v>-35458</v>
      </c>
      <c r="F32" s="13">
        <v>-20449</v>
      </c>
      <c r="G32" s="13">
        <v>-13038</v>
      </c>
      <c r="H32" s="13">
        <v>-4193</v>
      </c>
      <c r="I32" s="13">
        <v>-1061</v>
      </c>
      <c r="J32" s="13">
        <v>1776</v>
      </c>
      <c r="K32" s="13">
        <v>-8274</v>
      </c>
      <c r="L32" s="13">
        <v>3367</v>
      </c>
      <c r="M32" s="13">
        <v>-46131</v>
      </c>
      <c r="N32" s="13">
        <v>-13814</v>
      </c>
      <c r="O32" s="13">
        <v>-13323</v>
      </c>
      <c r="P32" s="13">
        <v>-10452</v>
      </c>
      <c r="Q32" s="13">
        <v>-8542</v>
      </c>
      <c r="R32" s="13">
        <v>-6584</v>
      </c>
      <c r="S32" s="13">
        <v>-12363</v>
      </c>
      <c r="T32" s="8">
        <v>-424</v>
      </c>
      <c r="U32" s="13">
        <v>-2977</v>
      </c>
      <c r="V32" s="13">
        <v>-9481</v>
      </c>
      <c r="W32" s="13">
        <v>-7301</v>
      </c>
      <c r="X32" s="13">
        <v>1189</v>
      </c>
      <c r="Y32" s="13">
        <v>2611</v>
      </c>
      <c r="Z32" s="13">
        <v>-6238</v>
      </c>
      <c r="AA32" s="13">
        <v>-8319</v>
      </c>
      <c r="AB32" s="13">
        <v>18817</v>
      </c>
      <c r="AC32" s="13">
        <v>9437</v>
      </c>
      <c r="AD32" s="13">
        <v>3513</v>
      </c>
      <c r="AE32" s="13">
        <v>4215</v>
      </c>
      <c r="AF32" s="13">
        <v>1652</v>
      </c>
      <c r="AG32" s="13">
        <v>-25245</v>
      </c>
    </row>
    <row r="33" spans="1:33" x14ac:dyDescent="0.25">
      <c r="A33" s="15" t="s">
        <v>130</v>
      </c>
      <c r="B33" s="16">
        <v>275494.7625999999</v>
      </c>
      <c r="C33" s="16">
        <v>379291</v>
      </c>
      <c r="D33" s="16">
        <v>602829</v>
      </c>
      <c r="E33" s="16">
        <v>536345</v>
      </c>
      <c r="F33" s="16">
        <v>484055</v>
      </c>
      <c r="G33" s="16">
        <v>466376</v>
      </c>
      <c r="H33" s="16">
        <v>491252</v>
      </c>
      <c r="I33" s="16">
        <v>230288</v>
      </c>
      <c r="J33" s="16">
        <v>94856</v>
      </c>
      <c r="K33" s="16">
        <v>88765</v>
      </c>
      <c r="L33" s="16">
        <v>77343</v>
      </c>
      <c r="M33" s="16">
        <v>296639</v>
      </c>
      <c r="N33" s="16">
        <v>143070</v>
      </c>
      <c r="O33" s="16">
        <v>67667</v>
      </c>
      <c r="P33" s="16">
        <v>68517</v>
      </c>
      <c r="Q33" s="16">
        <v>17384</v>
      </c>
      <c r="R33" s="16">
        <v>116775</v>
      </c>
      <c r="S33" s="16">
        <v>80645</v>
      </c>
      <c r="T33" s="16">
        <v>38918</v>
      </c>
      <c r="U33" s="16">
        <v>68612</v>
      </c>
      <c r="V33" s="16">
        <v>19009</v>
      </c>
      <c r="W33" s="16">
        <v>305657</v>
      </c>
      <c r="X33" s="16">
        <v>126662</v>
      </c>
      <c r="Y33" s="16">
        <v>75847</v>
      </c>
      <c r="Z33" s="16">
        <v>91517</v>
      </c>
      <c r="AA33" s="16">
        <v>34979</v>
      </c>
      <c r="AB33" s="16">
        <v>326040</v>
      </c>
      <c r="AC33" s="16">
        <v>143296</v>
      </c>
      <c r="AD33" s="16">
        <v>64695</v>
      </c>
      <c r="AE33" s="16">
        <v>86371</v>
      </c>
      <c r="AF33" s="16">
        <v>31679</v>
      </c>
      <c r="AG33" s="16">
        <v>207183</v>
      </c>
    </row>
    <row r="34" spans="1:33" x14ac:dyDescent="0.25">
      <c r="A34" s="9" t="s">
        <v>131</v>
      </c>
      <c r="B34" s="13">
        <v>42056.664539999991</v>
      </c>
      <c r="C34" s="13">
        <v>-29076</v>
      </c>
      <c r="D34" s="13">
        <v>-122719</v>
      </c>
      <c r="E34" s="13">
        <v>-115761</v>
      </c>
      <c r="F34" s="13">
        <v>-118504</v>
      </c>
      <c r="G34" s="13">
        <v>-102524</v>
      </c>
      <c r="H34" s="13">
        <v>-153456</v>
      </c>
      <c r="I34" s="13">
        <v>-66767</v>
      </c>
      <c r="J34" s="13">
        <v>-31119</v>
      </c>
      <c r="K34" s="13">
        <v>-30551</v>
      </c>
      <c r="L34" s="13">
        <v>-25019</v>
      </c>
      <c r="M34" s="13">
        <v>-82488</v>
      </c>
      <c r="N34" s="13">
        <v>-41753</v>
      </c>
      <c r="O34" s="13">
        <v>-15873</v>
      </c>
      <c r="P34" s="13">
        <v>-25975</v>
      </c>
      <c r="Q34" s="13">
        <v>1114</v>
      </c>
      <c r="R34" s="13">
        <v>-27362</v>
      </c>
      <c r="S34" s="13">
        <v>-25396</v>
      </c>
      <c r="T34" s="13">
        <v>-14422</v>
      </c>
      <c r="U34" s="13">
        <v>-22910</v>
      </c>
      <c r="V34" s="13">
        <v>-7518</v>
      </c>
      <c r="W34" s="13">
        <v>-90624</v>
      </c>
      <c r="X34" s="13">
        <v>-29363</v>
      </c>
      <c r="Y34" s="13">
        <v>-23492</v>
      </c>
      <c r="Z34" s="13">
        <v>-29231</v>
      </c>
      <c r="AA34" s="13">
        <v>-8539</v>
      </c>
      <c r="AB34" s="13">
        <v>-104573</v>
      </c>
      <c r="AC34" s="13">
        <v>-44646</v>
      </c>
      <c r="AD34" s="13">
        <v>-20533</v>
      </c>
      <c r="AE34" s="13">
        <v>-29129</v>
      </c>
      <c r="AF34" s="13">
        <v>-10264</v>
      </c>
      <c r="AG34" s="13">
        <v>-70246</v>
      </c>
    </row>
    <row r="35" spans="1:33" x14ac:dyDescent="0.25">
      <c r="A35" s="15" t="s">
        <v>132</v>
      </c>
      <c r="B35" s="16">
        <v>317551.42713999987</v>
      </c>
      <c r="C35" s="16">
        <v>350215</v>
      </c>
      <c r="D35" s="16">
        <v>480110</v>
      </c>
      <c r="E35" s="16">
        <v>420584</v>
      </c>
      <c r="F35" s="16">
        <v>365551</v>
      </c>
      <c r="G35" s="16">
        <v>363852</v>
      </c>
      <c r="H35" s="16">
        <v>337796</v>
      </c>
      <c r="I35" s="16">
        <v>163521</v>
      </c>
      <c r="J35" s="16">
        <v>63737</v>
      </c>
      <c r="K35" s="16">
        <v>58214</v>
      </c>
      <c r="L35" s="16">
        <v>52324</v>
      </c>
      <c r="M35" s="16">
        <v>214151</v>
      </c>
      <c r="N35" s="16">
        <v>101317</v>
      </c>
      <c r="O35" s="16">
        <v>51793</v>
      </c>
      <c r="P35" s="16">
        <v>42542</v>
      </c>
      <c r="Q35" s="16">
        <v>18498</v>
      </c>
      <c r="R35" s="16">
        <v>89413</v>
      </c>
      <c r="S35" s="16">
        <v>55249</v>
      </c>
      <c r="T35" s="16">
        <v>24496</v>
      </c>
      <c r="U35" s="16">
        <v>45702</v>
      </c>
      <c r="V35" s="16">
        <v>11491</v>
      </c>
      <c r="W35" s="16">
        <v>215033</v>
      </c>
      <c r="X35" s="16">
        <v>76906</v>
      </c>
      <c r="Y35" s="16">
        <v>52355</v>
      </c>
      <c r="Z35" s="16">
        <v>62286</v>
      </c>
      <c r="AA35" s="16">
        <v>26440</v>
      </c>
      <c r="AB35" s="16">
        <v>221467</v>
      </c>
      <c r="AC35" s="16">
        <v>98649</v>
      </c>
      <c r="AD35" s="16">
        <v>44162</v>
      </c>
      <c r="AE35" s="16">
        <v>57242</v>
      </c>
      <c r="AF35" s="16">
        <v>21415</v>
      </c>
      <c r="AG35" s="16">
        <v>136938</v>
      </c>
    </row>
    <row r="36" spans="1:33" x14ac:dyDescent="0.25">
      <c r="A36" s="9" t="s">
        <v>133</v>
      </c>
      <c r="B36" s="28">
        <v>286063.06426000007</v>
      </c>
      <c r="C36" s="13">
        <v>250767</v>
      </c>
      <c r="D36" s="13">
        <v>211522</v>
      </c>
      <c r="E36" s="13">
        <v>174743</v>
      </c>
      <c r="F36" s="13">
        <v>149622</v>
      </c>
      <c r="G36" s="13">
        <v>123659</v>
      </c>
      <c r="H36" s="13">
        <v>88798</v>
      </c>
      <c r="I36" s="13">
        <v>13811</v>
      </c>
      <c r="J36" s="13">
        <v>25454</v>
      </c>
      <c r="K36" s="13">
        <v>25096</v>
      </c>
      <c r="L36" s="13">
        <v>24437</v>
      </c>
      <c r="M36" s="13">
        <v>98997</v>
      </c>
      <c r="N36" s="13">
        <v>24472</v>
      </c>
      <c r="O36" s="13">
        <v>24366</v>
      </c>
      <c r="P36" s="13">
        <v>23888</v>
      </c>
      <c r="Q36" s="13">
        <v>26271</v>
      </c>
      <c r="R36" s="13">
        <v>45902</v>
      </c>
      <c r="S36" s="13">
        <v>15134</v>
      </c>
      <c r="T36" s="13">
        <v>21979</v>
      </c>
      <c r="U36" s="13">
        <v>21714</v>
      </c>
      <c r="V36" s="13">
        <v>20684</v>
      </c>
      <c r="W36" s="13">
        <v>66495</v>
      </c>
      <c r="X36" s="13">
        <v>15300</v>
      </c>
      <c r="Y36" s="13">
        <v>18735</v>
      </c>
      <c r="Z36" s="13">
        <v>16967</v>
      </c>
      <c r="AA36" s="13">
        <v>15494</v>
      </c>
      <c r="AB36" s="13">
        <v>56227</v>
      </c>
      <c r="AC36" s="13">
        <v>14635</v>
      </c>
      <c r="AD36" s="13">
        <v>14219</v>
      </c>
      <c r="AE36" s="13">
        <v>13801</v>
      </c>
      <c r="AF36" s="13">
        <v>13572</v>
      </c>
      <c r="AG36" s="13">
        <v>79511</v>
      </c>
    </row>
    <row r="37" spans="1:33" x14ac:dyDescent="0.25">
      <c r="A37" s="15" t="s">
        <v>134</v>
      </c>
      <c r="B37" s="16">
        <v>689695.6966599999</v>
      </c>
      <c r="C37" s="16">
        <v>724820</v>
      </c>
      <c r="D37" s="16">
        <v>844156</v>
      </c>
      <c r="E37" s="16">
        <v>746546</v>
      </c>
      <c r="F37" s="16">
        <v>654127</v>
      </c>
      <c r="G37" s="26" t="s">
        <v>43</v>
      </c>
      <c r="H37" s="26" t="s">
        <v>43</v>
      </c>
      <c r="I37" s="26" t="s">
        <v>43</v>
      </c>
      <c r="J37" s="26" t="s">
        <v>43</v>
      </c>
      <c r="K37" s="26" t="s">
        <v>43</v>
      </c>
      <c r="L37" s="26" t="s">
        <v>43</v>
      </c>
      <c r="M37" s="26" t="s">
        <v>43</v>
      </c>
      <c r="N37" s="26" t="s">
        <v>43</v>
      </c>
      <c r="O37" s="26" t="s">
        <v>43</v>
      </c>
      <c r="P37" s="26" t="s">
        <v>43</v>
      </c>
      <c r="Q37" s="26" t="s">
        <v>43</v>
      </c>
      <c r="R37" s="26" t="s">
        <v>43</v>
      </c>
      <c r="S37" s="26" t="s">
        <v>43</v>
      </c>
      <c r="T37" s="26" t="s">
        <v>43</v>
      </c>
      <c r="U37" s="26" t="s">
        <v>43</v>
      </c>
      <c r="V37" s="26" t="s">
        <v>43</v>
      </c>
      <c r="W37" s="26" t="s">
        <v>43</v>
      </c>
      <c r="X37" s="26" t="s">
        <v>43</v>
      </c>
      <c r="Y37" s="26" t="s">
        <v>43</v>
      </c>
      <c r="Z37" s="26" t="s">
        <v>43</v>
      </c>
      <c r="AA37" s="26" t="s">
        <v>43</v>
      </c>
      <c r="AB37" s="26" t="s">
        <v>43</v>
      </c>
      <c r="AC37" s="26" t="s">
        <v>43</v>
      </c>
      <c r="AD37" s="26" t="s">
        <v>43</v>
      </c>
      <c r="AE37" s="26" t="s">
        <v>43</v>
      </c>
      <c r="AF37" s="26" t="s">
        <v>43</v>
      </c>
      <c r="AG37" s="26" t="s">
        <v>43</v>
      </c>
    </row>
    <row r="38" spans="1:33" x14ac:dyDescent="0.25">
      <c r="A38" s="9" t="s">
        <v>135</v>
      </c>
      <c r="B38" s="13">
        <v>33727.06033</v>
      </c>
      <c r="C38" s="13">
        <v>38173</v>
      </c>
      <c r="D38" s="13">
        <v>44701</v>
      </c>
      <c r="E38" s="13">
        <v>33939</v>
      </c>
      <c r="F38" s="13">
        <v>46437</v>
      </c>
      <c r="G38" s="8" t="s">
        <v>43</v>
      </c>
      <c r="H38" s="8" t="s">
        <v>43</v>
      </c>
      <c r="I38" s="8" t="s">
        <v>43</v>
      </c>
      <c r="J38" s="8" t="s">
        <v>43</v>
      </c>
      <c r="K38" s="8" t="s">
        <v>43</v>
      </c>
      <c r="L38" s="8" t="s">
        <v>43</v>
      </c>
      <c r="M38" s="8" t="s">
        <v>43</v>
      </c>
      <c r="N38" s="8" t="s">
        <v>43</v>
      </c>
      <c r="O38" s="8" t="s">
        <v>43</v>
      </c>
      <c r="P38" s="8" t="s">
        <v>43</v>
      </c>
      <c r="Q38" s="8" t="s">
        <v>43</v>
      </c>
      <c r="R38" s="8" t="s">
        <v>43</v>
      </c>
      <c r="S38" s="8" t="s">
        <v>43</v>
      </c>
      <c r="T38" s="8" t="s">
        <v>43</v>
      </c>
      <c r="U38" s="8" t="s">
        <v>43</v>
      </c>
      <c r="V38" s="8" t="s">
        <v>43</v>
      </c>
      <c r="W38" s="8" t="s">
        <v>43</v>
      </c>
      <c r="X38" s="8" t="s">
        <v>43</v>
      </c>
      <c r="Y38" s="8" t="s">
        <v>43</v>
      </c>
      <c r="Z38" s="8" t="s">
        <v>43</v>
      </c>
      <c r="AA38" s="8" t="s">
        <v>43</v>
      </c>
      <c r="AB38" s="8" t="s">
        <v>43</v>
      </c>
      <c r="AC38" s="8" t="s">
        <v>43</v>
      </c>
      <c r="AD38" s="8" t="s">
        <v>43</v>
      </c>
      <c r="AE38" s="8" t="s">
        <v>43</v>
      </c>
      <c r="AF38" s="8" t="s">
        <v>43</v>
      </c>
      <c r="AG38" s="8" t="s">
        <v>43</v>
      </c>
    </row>
    <row r="39" spans="1:33" x14ac:dyDescent="0.25">
      <c r="A39" s="15" t="s">
        <v>136</v>
      </c>
      <c r="B39" s="16">
        <v>723422.75698999991</v>
      </c>
      <c r="C39" s="16">
        <v>762993</v>
      </c>
      <c r="D39" s="16">
        <v>888856</v>
      </c>
      <c r="E39" s="16">
        <v>780486</v>
      </c>
      <c r="F39" s="16">
        <v>700564</v>
      </c>
      <c r="G39" s="16">
        <v>647256</v>
      </c>
      <c r="H39" s="16">
        <v>584242</v>
      </c>
      <c r="I39" s="16">
        <v>245161</v>
      </c>
      <c r="J39" s="16">
        <v>118534</v>
      </c>
      <c r="K39" s="16">
        <v>122135</v>
      </c>
      <c r="L39" s="16">
        <v>98412</v>
      </c>
      <c r="M39" s="16">
        <v>441768</v>
      </c>
      <c r="N39" s="16">
        <v>181357</v>
      </c>
      <c r="O39" s="16">
        <v>105356</v>
      </c>
      <c r="P39" s="16">
        <v>102857</v>
      </c>
      <c r="Q39" s="16">
        <v>52198</v>
      </c>
      <c r="R39" s="16">
        <v>184627</v>
      </c>
      <c r="S39" s="16">
        <v>108142</v>
      </c>
      <c r="T39" s="16">
        <v>61321</v>
      </c>
      <c r="U39" s="16">
        <v>93303</v>
      </c>
      <c r="V39" s="16">
        <v>48762</v>
      </c>
      <c r="W39" s="16">
        <v>379453</v>
      </c>
      <c r="X39" s="16">
        <v>121133</v>
      </c>
      <c r="Y39" s="16">
        <v>91639</v>
      </c>
      <c r="Z39" s="16">
        <v>114566</v>
      </c>
      <c r="AA39" s="16">
        <v>58523</v>
      </c>
      <c r="AB39" s="16">
        <v>362782</v>
      </c>
      <c r="AC39" s="16">
        <v>148447</v>
      </c>
      <c r="AD39" s="16">
        <v>75250</v>
      </c>
      <c r="AE39" s="16">
        <v>95657</v>
      </c>
      <c r="AF39" s="16">
        <v>43430</v>
      </c>
      <c r="AG39" s="16">
        <v>311940</v>
      </c>
    </row>
    <row r="40" spans="1:33" x14ac:dyDescent="0.25">
      <c r="A40" s="15" t="s">
        <v>137</v>
      </c>
      <c r="B40" s="26">
        <v>12.2</v>
      </c>
      <c r="C40" s="26">
        <v>13.9</v>
      </c>
      <c r="D40" s="26">
        <v>18.8</v>
      </c>
      <c r="E40" s="26">
        <v>19.2</v>
      </c>
      <c r="F40" s="26">
        <v>23.4</v>
      </c>
      <c r="G40" s="26">
        <v>24.7</v>
      </c>
      <c r="H40" s="26">
        <v>22.4</v>
      </c>
      <c r="I40" s="26">
        <v>26.7</v>
      </c>
      <c r="J40" s="26">
        <v>18.8</v>
      </c>
      <c r="K40" s="26">
        <v>20.5</v>
      </c>
      <c r="L40" s="26">
        <v>21.1</v>
      </c>
      <c r="M40" s="26">
        <v>20.2</v>
      </c>
      <c r="N40" s="26">
        <v>24.4</v>
      </c>
      <c r="O40" s="26">
        <v>20.3</v>
      </c>
      <c r="P40" s="26">
        <v>19.5</v>
      </c>
      <c r="Q40" s="26">
        <v>13.3</v>
      </c>
      <c r="R40" s="26">
        <v>18.399999999999999</v>
      </c>
      <c r="S40" s="26">
        <v>17.8</v>
      </c>
      <c r="T40" s="26">
        <v>12.8</v>
      </c>
      <c r="U40" s="26">
        <v>19.5</v>
      </c>
      <c r="V40" s="26">
        <v>14</v>
      </c>
      <c r="W40" s="26">
        <v>21.4</v>
      </c>
      <c r="X40" s="26">
        <v>19.899999999999999</v>
      </c>
      <c r="Y40" s="26">
        <v>21.9</v>
      </c>
      <c r="Z40" s="26">
        <v>26.8</v>
      </c>
      <c r="AA40" s="26">
        <v>18.399999999999999</v>
      </c>
      <c r="AB40" s="26">
        <v>22.2</v>
      </c>
      <c r="AC40" s="26">
        <v>25.5</v>
      </c>
      <c r="AD40" s="26">
        <v>19.600000000000001</v>
      </c>
      <c r="AE40" s="26">
        <v>25.3</v>
      </c>
      <c r="AF40" s="26">
        <v>14.9</v>
      </c>
      <c r="AG40" s="26">
        <v>16.3</v>
      </c>
    </row>
    <row r="41" spans="1:33" x14ac:dyDescent="0.25">
      <c r="A41" s="15" t="s">
        <v>138</v>
      </c>
      <c r="B41" s="26">
        <v>16.899999999999999</v>
      </c>
      <c r="C41" s="26">
        <v>18.8</v>
      </c>
      <c r="D41" s="26">
        <v>23.7</v>
      </c>
      <c r="E41" s="26">
        <v>23.7</v>
      </c>
      <c r="F41" s="26">
        <v>25</v>
      </c>
      <c r="G41" s="26">
        <v>26.5</v>
      </c>
      <c r="H41" s="26">
        <v>26.7</v>
      </c>
      <c r="I41" s="26">
        <v>31.2</v>
      </c>
      <c r="J41" s="26">
        <v>22.8</v>
      </c>
      <c r="K41" s="26">
        <v>24.4</v>
      </c>
      <c r="L41" s="26">
        <v>25.7</v>
      </c>
      <c r="M41" s="26">
        <v>23.2</v>
      </c>
      <c r="N41" s="26">
        <v>26.7</v>
      </c>
      <c r="O41" s="26">
        <v>23.3</v>
      </c>
      <c r="P41" s="26">
        <v>23.1</v>
      </c>
      <c r="Q41" s="26">
        <v>16</v>
      </c>
      <c r="R41" s="26">
        <v>23.1</v>
      </c>
      <c r="S41" s="26">
        <v>19.7</v>
      </c>
      <c r="T41" s="26">
        <v>13.5</v>
      </c>
      <c r="U41" s="26">
        <v>19.7</v>
      </c>
      <c r="V41" s="26">
        <v>14.2</v>
      </c>
      <c r="W41" s="26">
        <v>21.7</v>
      </c>
      <c r="X41" s="26">
        <v>20.2</v>
      </c>
      <c r="Y41" s="26">
        <v>22.2</v>
      </c>
      <c r="Z41" s="26">
        <v>27.1</v>
      </c>
      <c r="AA41" s="26">
        <v>18.600000000000001</v>
      </c>
      <c r="AB41" s="26">
        <v>22.4</v>
      </c>
      <c r="AC41" s="26">
        <v>25.7</v>
      </c>
      <c r="AD41" s="26">
        <v>19.8</v>
      </c>
      <c r="AE41" s="26">
        <v>25.5</v>
      </c>
      <c r="AF41" s="26">
        <v>15.2</v>
      </c>
      <c r="AG41" s="26">
        <v>17.100000000000001</v>
      </c>
    </row>
    <row r="42" spans="1:33" x14ac:dyDescent="0.25">
      <c r="A42" s="9" t="s">
        <v>139</v>
      </c>
      <c r="B42" s="13">
        <v>31200</v>
      </c>
      <c r="C42" s="13">
        <v>31200</v>
      </c>
      <c r="D42" s="13">
        <v>31200</v>
      </c>
      <c r="E42" s="13">
        <v>31200</v>
      </c>
      <c r="F42" s="13">
        <v>31200</v>
      </c>
      <c r="G42" s="13">
        <v>31200</v>
      </c>
      <c r="H42" s="13">
        <v>31200</v>
      </c>
      <c r="I42" s="13">
        <v>31200</v>
      </c>
      <c r="J42" s="13">
        <v>31200</v>
      </c>
      <c r="K42" s="13">
        <v>31200</v>
      </c>
      <c r="L42" s="13">
        <v>31200</v>
      </c>
      <c r="M42" s="13">
        <v>31200</v>
      </c>
      <c r="N42" s="13">
        <v>31200</v>
      </c>
      <c r="O42" s="13">
        <v>31200</v>
      </c>
      <c r="P42" s="13">
        <v>31200</v>
      </c>
      <c r="Q42" s="13">
        <v>31200</v>
      </c>
      <c r="R42" s="13">
        <v>31200</v>
      </c>
      <c r="S42" s="13">
        <v>31200</v>
      </c>
      <c r="T42" s="13">
        <v>31200</v>
      </c>
      <c r="U42" s="13">
        <v>31200</v>
      </c>
      <c r="V42" s="13">
        <v>31200</v>
      </c>
      <c r="W42" s="13">
        <v>31200</v>
      </c>
      <c r="X42" s="13">
        <v>31200</v>
      </c>
      <c r="Y42" s="13">
        <v>31200</v>
      </c>
      <c r="Z42" s="13">
        <v>31200</v>
      </c>
      <c r="AA42" s="13">
        <v>31200</v>
      </c>
      <c r="AB42" s="13">
        <v>31200</v>
      </c>
      <c r="AC42" s="13">
        <v>31200</v>
      </c>
      <c r="AD42" s="13">
        <v>31200</v>
      </c>
      <c r="AE42" s="13">
        <v>31200</v>
      </c>
      <c r="AF42" s="13">
        <v>31200</v>
      </c>
      <c r="AG42" s="13">
        <v>31200</v>
      </c>
    </row>
    <row r="43" spans="1:33" x14ac:dyDescent="0.25">
      <c r="A43" s="9" t="s">
        <v>140</v>
      </c>
      <c r="B43" s="13">
        <v>31200</v>
      </c>
      <c r="C43" s="13">
        <v>31200</v>
      </c>
      <c r="D43" s="13">
        <v>31200</v>
      </c>
      <c r="E43" s="13">
        <v>31200</v>
      </c>
      <c r="F43" s="13">
        <v>31200</v>
      </c>
      <c r="G43" s="13">
        <v>31200</v>
      </c>
      <c r="H43" s="13">
        <v>31200</v>
      </c>
      <c r="I43" s="13">
        <v>31200</v>
      </c>
      <c r="J43" s="13">
        <v>31200</v>
      </c>
      <c r="K43" s="13">
        <v>31200</v>
      </c>
      <c r="L43" s="13">
        <v>31200</v>
      </c>
      <c r="M43" s="13">
        <v>31200</v>
      </c>
      <c r="N43" s="13">
        <v>31200</v>
      </c>
      <c r="O43" s="13">
        <v>31200</v>
      </c>
      <c r="P43" s="13">
        <v>31200</v>
      </c>
      <c r="Q43" s="13">
        <v>31200</v>
      </c>
      <c r="R43" s="13">
        <v>31200</v>
      </c>
      <c r="S43" s="13">
        <v>31200</v>
      </c>
      <c r="T43" s="13">
        <v>31200</v>
      </c>
      <c r="U43" s="13">
        <v>31200</v>
      </c>
      <c r="V43" s="13">
        <v>31200</v>
      </c>
      <c r="W43" s="13">
        <v>31200</v>
      </c>
      <c r="X43" s="13">
        <v>31200</v>
      </c>
      <c r="Y43" s="13">
        <v>31200</v>
      </c>
      <c r="Z43" s="13">
        <v>31200</v>
      </c>
      <c r="AA43" s="13">
        <v>31200</v>
      </c>
      <c r="AB43" s="13">
        <v>31200</v>
      </c>
      <c r="AC43" s="13">
        <v>31200</v>
      </c>
      <c r="AD43" s="13">
        <v>31200</v>
      </c>
      <c r="AE43" s="13">
        <v>31200</v>
      </c>
      <c r="AF43" s="13">
        <v>31200</v>
      </c>
      <c r="AG43" s="13">
        <v>31200</v>
      </c>
    </row>
    <row r="44" spans="1:33" x14ac:dyDescent="0.25">
      <c r="A44" s="9" t="s">
        <v>141</v>
      </c>
      <c r="B44" s="8">
        <v>5.08</v>
      </c>
      <c r="C44" s="8">
        <v>5.61</v>
      </c>
      <c r="D44" s="8">
        <v>7.69</v>
      </c>
      <c r="E44" s="8">
        <v>6.74</v>
      </c>
      <c r="F44" s="8">
        <v>5.86</v>
      </c>
      <c r="G44" s="8">
        <v>5.83</v>
      </c>
      <c r="H44" s="8">
        <v>5.41</v>
      </c>
      <c r="I44" s="8">
        <v>2.62</v>
      </c>
      <c r="J44" s="8">
        <v>1.02</v>
      </c>
      <c r="K44" s="8">
        <v>0.93</v>
      </c>
      <c r="L44" s="8">
        <v>0.84</v>
      </c>
      <c r="M44" s="8">
        <v>3.43</v>
      </c>
      <c r="N44" s="8">
        <v>1.62</v>
      </c>
      <c r="O44" s="8">
        <v>0.83</v>
      </c>
      <c r="P44" s="8">
        <v>0.68</v>
      </c>
      <c r="Q44" s="8">
        <v>0.3</v>
      </c>
      <c r="R44" s="8">
        <v>1.43</v>
      </c>
      <c r="S44" s="8">
        <v>0.89</v>
      </c>
      <c r="T44" s="8">
        <v>0.39</v>
      </c>
      <c r="U44" s="8">
        <v>0.73</v>
      </c>
      <c r="V44" s="8">
        <v>0.18</v>
      </c>
      <c r="W44" s="8">
        <v>3.45</v>
      </c>
      <c r="X44" s="8">
        <v>1.23</v>
      </c>
      <c r="Y44" s="8">
        <v>0.84</v>
      </c>
      <c r="Z44" s="8">
        <v>1</v>
      </c>
      <c r="AA44" s="8">
        <v>0.42</v>
      </c>
      <c r="AB44" s="8">
        <v>3.55</v>
      </c>
      <c r="AC44" s="8">
        <v>1.58</v>
      </c>
      <c r="AD44" s="8">
        <v>0.71</v>
      </c>
      <c r="AE44" s="8">
        <v>0.92</v>
      </c>
      <c r="AF44" s="8">
        <v>0.34</v>
      </c>
      <c r="AG44" s="8">
        <v>2.19</v>
      </c>
    </row>
    <row r="46" spans="1:33" x14ac:dyDescent="0.25">
      <c r="A46" s="27"/>
      <c r="B46" s="27"/>
    </row>
    <row r="47" spans="1:33" ht="15" customHeight="1" x14ac:dyDescent="0.25">
      <c r="A47" s="32"/>
      <c r="B47" s="32"/>
      <c r="C47" s="32"/>
      <c r="D47" s="32"/>
      <c r="E47" s="32"/>
      <c r="F47" s="32"/>
      <c r="G47" s="32"/>
    </row>
    <row r="48" spans="1:33" ht="15" customHeight="1" x14ac:dyDescent="0.25">
      <c r="A48" s="32"/>
      <c r="B48" s="32"/>
      <c r="C48" s="32"/>
      <c r="D48" s="32"/>
      <c r="E48" s="32"/>
      <c r="F48" s="32"/>
      <c r="G48" s="32"/>
    </row>
    <row r="49" spans="1:7" x14ac:dyDescent="0.25">
      <c r="A49" s="9" t="s">
        <v>145</v>
      </c>
      <c r="B49" s="33">
        <f>B11/B9</f>
        <v>0.27039872747957727</v>
      </c>
      <c r="C49" s="33">
        <f t="shared" ref="C49:G49" si="0">C11/C9</f>
        <v>0.25063201291036369</v>
      </c>
      <c r="D49" s="33">
        <f t="shared" si="0"/>
        <v>0.19577638427377933</v>
      </c>
      <c r="E49" s="33">
        <f t="shared" si="0"/>
        <v>0.1788780783909916</v>
      </c>
      <c r="F49" s="33">
        <f t="shared" si="0"/>
        <v>0.19742329021896535</v>
      </c>
      <c r="G49" s="33">
        <f t="shared" si="0"/>
        <v>0.18339973683726721</v>
      </c>
    </row>
    <row r="50" spans="1:7" x14ac:dyDescent="0.25">
      <c r="B50" s="33"/>
      <c r="C50" s="33"/>
      <c r="D50" s="33"/>
      <c r="E50" s="33"/>
      <c r="F50" s="33"/>
    </row>
    <row r="51" spans="1:7" x14ac:dyDescent="0.25">
      <c r="A51" s="9" t="s">
        <v>146</v>
      </c>
      <c r="B51" s="33">
        <f>B28/B9</f>
        <v>-0.10651876352152115</v>
      </c>
      <c r="C51" s="33">
        <f t="shared" ref="C51:G51" si="1">C28/C9</f>
        <v>-0.10392304423765937</v>
      </c>
      <c r="D51" s="33">
        <f t="shared" si="1"/>
        <v>-5.6340679368096766E-2</v>
      </c>
      <c r="E51" s="33">
        <f t="shared" si="1"/>
        <v>-4.5620765330823355E-2</v>
      </c>
      <c r="F51" s="33">
        <f t="shared" si="1"/>
        <v>-5.0879372362341177E-2</v>
      </c>
      <c r="G51" s="33">
        <f t="shared" si="1"/>
        <v>-3.0342833805643028E-2</v>
      </c>
    </row>
    <row r="53" spans="1:7" x14ac:dyDescent="0.25">
      <c r="B53" s="33"/>
      <c r="C53" s="33"/>
      <c r="D53" s="33"/>
      <c r="E53" s="33"/>
      <c r="F53" s="33"/>
    </row>
    <row r="54" spans="1:7" x14ac:dyDescent="0.25">
      <c r="A54" s="9" t="s">
        <v>147</v>
      </c>
      <c r="B54" s="33">
        <f>B35/B9</f>
        <v>5.3625499534207872E-2</v>
      </c>
      <c r="C54" s="33">
        <f t="shared" ref="C54:G54" si="2">C35/C9</f>
        <v>6.3590983159703171E-2</v>
      </c>
      <c r="D54" s="33">
        <f t="shared" si="2"/>
        <v>0.1015433377558015</v>
      </c>
      <c r="E54" s="33">
        <f t="shared" si="2"/>
        <v>0.10336070227004072</v>
      </c>
      <c r="F54" s="33">
        <f t="shared" si="2"/>
        <v>0.10308841383025075</v>
      </c>
      <c r="G54" s="33">
        <f t="shared" si="2"/>
        <v>0.11945145540547283</v>
      </c>
    </row>
    <row r="55" spans="1:7" x14ac:dyDescent="0.25">
      <c r="B55" s="33"/>
      <c r="C55" s="33"/>
      <c r="D55" s="33"/>
      <c r="E55" s="33"/>
      <c r="F55" s="33"/>
    </row>
    <row r="56" spans="1:7" x14ac:dyDescent="0.25">
      <c r="A56" s="9" t="s">
        <v>152</v>
      </c>
      <c r="B56" s="33">
        <f>B24/B9</f>
        <v>-0.29586816159901103</v>
      </c>
      <c r="C56" s="33">
        <f t="shared" ref="C56:G56" si="3">C24/C9</f>
        <v>-0.2837991958029728</v>
      </c>
      <c r="D56" s="33">
        <f t="shared" si="3"/>
        <v>-0.29184715560848701</v>
      </c>
      <c r="E56" s="33">
        <f t="shared" si="3"/>
        <v>-0.2796824351390606</v>
      </c>
      <c r="F56" s="33">
        <f t="shared" si="3"/>
        <v>-0.26719468019554454</v>
      </c>
      <c r="G56" s="33">
        <f t="shared" si="3"/>
        <v>-0.25949171772776575</v>
      </c>
    </row>
    <row r="58" spans="1:7" x14ac:dyDescent="0.25">
      <c r="B58" s="33"/>
      <c r="C58" s="33"/>
      <c r="D58" s="33"/>
      <c r="E58" s="33"/>
      <c r="F58" s="33"/>
    </row>
    <row r="59" spans="1:7" x14ac:dyDescent="0.25">
      <c r="A59" s="9" t="s">
        <v>153</v>
      </c>
      <c r="B59" s="33">
        <f>B9/C9-1</f>
        <v>7.5235301138020239E-2</v>
      </c>
      <c r="C59" s="33">
        <f t="shared" ref="C59:G59" si="4">C9/D9-1</f>
        <v>0.16479604326150987</v>
      </c>
      <c r="D59" s="33">
        <f t="shared" si="4"/>
        <v>0.16196225691739441</v>
      </c>
      <c r="E59" s="33">
        <f t="shared" si="4"/>
        <v>0.14751712847874865</v>
      </c>
      <c r="F59" s="33">
        <f t="shared" si="4"/>
        <v>0.16413889056685038</v>
      </c>
      <c r="G59" s="33">
        <f t="shared" si="4"/>
        <v>0.16796115313590887</v>
      </c>
    </row>
    <row r="61" spans="1:7" x14ac:dyDescent="0.25">
      <c r="A61" s="9" t="s">
        <v>154</v>
      </c>
      <c r="B61" s="33">
        <f>B31/C31-1</f>
        <v>-0.1485495663986941</v>
      </c>
      <c r="C61" s="33">
        <f t="shared" ref="C61:G61" si="5">C31/D31-1</f>
        <v>-0.25066784270209952</v>
      </c>
      <c r="D61" s="33">
        <f t="shared" si="5"/>
        <v>0.1063845415291631</v>
      </c>
      <c r="E61" s="33">
        <f t="shared" si="5"/>
        <v>0.13339636553922274</v>
      </c>
      <c r="F61" s="33">
        <f t="shared" si="5"/>
        <v>5.233472531048311E-2</v>
      </c>
      <c r="G61" s="33">
        <f t="shared" si="5"/>
        <v>-3.2356770176306116E-2</v>
      </c>
    </row>
    <row r="62" spans="1:7" x14ac:dyDescent="0.25">
      <c r="B62" s="33"/>
      <c r="C62" s="33"/>
      <c r="D62" s="33"/>
      <c r="E62" s="33"/>
      <c r="F62" s="33"/>
    </row>
    <row r="63" spans="1:7" x14ac:dyDescent="0.25">
      <c r="A63" s="9" t="s">
        <v>144</v>
      </c>
      <c r="B63" s="33">
        <f>B35/C35-1</f>
        <v>-9.3267201176420622E-2</v>
      </c>
      <c r="C63" s="33">
        <f t="shared" ref="C63:G63" si="6">C35/D35-1</f>
        <v>-0.27055258170002705</v>
      </c>
      <c r="D63" s="33">
        <f t="shared" si="6"/>
        <v>0.14153177486542523</v>
      </c>
      <c r="E63" s="33">
        <f t="shared" si="6"/>
        <v>0.15054807673895021</v>
      </c>
      <c r="F63" s="33">
        <f t="shared" si="6"/>
        <v>4.669480997768316E-3</v>
      </c>
      <c r="G63" s="33">
        <f t="shared" si="6"/>
        <v>7.7135312437092152E-2</v>
      </c>
    </row>
    <row r="64" spans="1:7" x14ac:dyDescent="0.25">
      <c r="A64" s="9" t="s">
        <v>156</v>
      </c>
      <c r="B64" s="35">
        <v>6.5000000000000002E-2</v>
      </c>
      <c r="C64" s="35">
        <v>0.1067</v>
      </c>
      <c r="D64" s="35">
        <v>6.4000000000000001E-2</v>
      </c>
      <c r="E64" s="35">
        <v>5.8999999999999997E-2</v>
      </c>
      <c r="F64" s="35">
        <v>5.8000000000000003E-2</v>
      </c>
      <c r="G64" s="35">
        <v>6.5000000000000002E-2</v>
      </c>
    </row>
    <row r="66" spans="1:7" x14ac:dyDescent="0.25">
      <c r="A66" s="9" t="s">
        <v>155</v>
      </c>
      <c r="B66" s="33">
        <f>B28/C28-1</f>
        <v>0.10209179890833364</v>
      </c>
      <c r="C66" s="33">
        <f t="shared" ref="C66:G66" si="7">C28/D28-1</f>
        <v>1.1485213186879188</v>
      </c>
      <c r="D66" s="33">
        <f t="shared" si="7"/>
        <v>0.43499878794408375</v>
      </c>
      <c r="E66" s="33">
        <f t="shared" si="7"/>
        <v>2.8916183529359651E-2</v>
      </c>
      <c r="F66" s="33">
        <f t="shared" si="7"/>
        <v>0.95204760616716255</v>
      </c>
      <c r="G66" s="33"/>
    </row>
  </sheetData>
  <mergeCells count="3">
    <mergeCell ref="A1:AG1"/>
    <mergeCell ref="A47:G47"/>
    <mergeCell ref="A48:G4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BalancoPatrimonial</vt:lpstr>
      <vt:lpstr>DadosOperacionais</vt:lpstr>
      <vt:lpstr>DemonstracaodeResultado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Pachani</dc:creator>
  <cp:lastModifiedBy>Daniel</cp:lastModifiedBy>
  <dcterms:created xsi:type="dcterms:W3CDTF">2016-05-20T15:58:07Z</dcterms:created>
  <dcterms:modified xsi:type="dcterms:W3CDTF">2017-05-30T02:36:58Z</dcterms:modified>
</cp:coreProperties>
</file>