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Diego\Downloads\"/>
    </mc:Choice>
  </mc:AlternateContent>
  <xr:revisionPtr revIDLastSave="0" documentId="13_ncr:1_{9EEC3C28-ED9C-41FC-A65E-C187DFB416B3}" xr6:coauthVersionLast="47" xr6:coauthVersionMax="47" xr10:uidLastSave="{00000000-0000-0000-0000-000000000000}"/>
  <bookViews>
    <workbookView xWindow="1560" yWindow="1320" windowWidth="20445" windowHeight="14880" xr2:uid="{00000000-000D-0000-FFFF-FFFF00000000}"/>
  </bookViews>
  <sheets>
    <sheet name="Novembro 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4" i="1" l="1"/>
  <c r="E64" i="1" s="1"/>
  <c r="B60" i="1"/>
  <c r="B59" i="1"/>
  <c r="C58" i="1"/>
  <c r="B58" i="1"/>
  <c r="F45" i="1"/>
  <c r="C41" i="1"/>
  <c r="C53" i="1" s="1"/>
  <c r="X37" i="1"/>
  <c r="W37" i="1"/>
  <c r="AA37" i="1" s="1"/>
  <c r="U37" i="1"/>
  <c r="T37" i="1"/>
  <c r="I41" i="1" s="1"/>
  <c r="S37" i="1"/>
  <c r="R37" i="1"/>
  <c r="F41" i="1" s="1"/>
  <c r="Q37" i="1"/>
  <c r="I37" i="1"/>
  <c r="H37" i="1"/>
  <c r="G37" i="1"/>
  <c r="C60" i="1" s="1"/>
  <c r="F37" i="1"/>
  <c r="E37" i="1"/>
  <c r="D37" i="1"/>
  <c r="C37" i="1"/>
  <c r="B37" i="1"/>
  <c r="AA34" i="1"/>
  <c r="Y34" i="1"/>
  <c r="U34" i="1"/>
  <c r="T34" i="1"/>
  <c r="N34" i="1"/>
  <c r="P34" i="1" s="1"/>
  <c r="M34" i="1"/>
  <c r="L34" i="1"/>
  <c r="V34" i="1" s="1"/>
  <c r="K34" i="1"/>
  <c r="J34" i="1"/>
  <c r="F34" i="1"/>
  <c r="E34" i="1"/>
  <c r="AA33" i="1"/>
  <c r="Y33" i="1"/>
  <c r="U33" i="1"/>
  <c r="T33" i="1"/>
  <c r="N33" i="1"/>
  <c r="P33" i="1" s="1"/>
  <c r="M33" i="1"/>
  <c r="L33" i="1"/>
  <c r="Z33" i="1" s="1"/>
  <c r="K33" i="1"/>
  <c r="J33" i="1"/>
  <c r="F33" i="1"/>
  <c r="E33" i="1"/>
  <c r="AA32" i="1"/>
  <c r="Y32" i="1"/>
  <c r="U32" i="1"/>
  <c r="T32" i="1"/>
  <c r="N32" i="1"/>
  <c r="O32" i="1" s="1"/>
  <c r="M32" i="1"/>
  <c r="L32" i="1"/>
  <c r="P32" i="1" s="1"/>
  <c r="K32" i="1"/>
  <c r="J32" i="1"/>
  <c r="F32" i="1"/>
  <c r="E32" i="1"/>
  <c r="AA31" i="1"/>
  <c r="Y31" i="1"/>
  <c r="U31" i="1"/>
  <c r="T31" i="1"/>
  <c r="O31" i="1"/>
  <c r="N31" i="1"/>
  <c r="M31" i="1"/>
  <c r="L31" i="1"/>
  <c r="Z31" i="1" s="1"/>
  <c r="K31" i="1"/>
  <c r="J31" i="1"/>
  <c r="F31" i="1"/>
  <c r="E31" i="1"/>
  <c r="AA30" i="1"/>
  <c r="Z30" i="1"/>
  <c r="Y30" i="1"/>
  <c r="V30" i="1"/>
  <c r="U30" i="1"/>
  <c r="T30" i="1"/>
  <c r="N30" i="1"/>
  <c r="O30" i="1" s="1"/>
  <c r="M30" i="1"/>
  <c r="L30" i="1"/>
  <c r="K30" i="1"/>
  <c r="J30" i="1"/>
  <c r="F30" i="1"/>
  <c r="E30" i="1"/>
  <c r="AA29" i="1"/>
  <c r="Z29" i="1"/>
  <c r="Y29" i="1"/>
  <c r="V29" i="1"/>
  <c r="U29" i="1"/>
  <c r="T29" i="1"/>
  <c r="N29" i="1"/>
  <c r="P29" i="1" s="1"/>
  <c r="M29" i="1"/>
  <c r="L29" i="1"/>
  <c r="K29" i="1"/>
  <c r="J29" i="1"/>
  <c r="F29" i="1"/>
  <c r="E29" i="1"/>
  <c r="AA28" i="1"/>
  <c r="Y28" i="1"/>
  <c r="U28" i="1"/>
  <c r="T28" i="1"/>
  <c r="N28" i="1"/>
  <c r="M28" i="1"/>
  <c r="O28" i="1" s="1"/>
  <c r="L28" i="1"/>
  <c r="Z28" i="1" s="1"/>
  <c r="K28" i="1"/>
  <c r="J28" i="1"/>
  <c r="F28" i="1"/>
  <c r="E28" i="1"/>
  <c r="AA27" i="1"/>
  <c r="Z27" i="1"/>
  <c r="Y27" i="1"/>
  <c r="U27" i="1"/>
  <c r="T27" i="1"/>
  <c r="O27" i="1"/>
  <c r="N27" i="1"/>
  <c r="M27" i="1"/>
  <c r="L27" i="1"/>
  <c r="V27" i="1" s="1"/>
  <c r="K27" i="1"/>
  <c r="J27" i="1"/>
  <c r="F27" i="1"/>
  <c r="E27" i="1"/>
  <c r="AA26" i="1"/>
  <c r="Z26" i="1"/>
  <c r="Y26" i="1"/>
  <c r="V26" i="1"/>
  <c r="U26" i="1"/>
  <c r="T26" i="1"/>
  <c r="N26" i="1"/>
  <c r="P26" i="1" s="1"/>
  <c r="M26" i="1"/>
  <c r="L26" i="1"/>
  <c r="K26" i="1"/>
  <c r="J26" i="1"/>
  <c r="F26" i="1"/>
  <c r="E26" i="1"/>
  <c r="AA25" i="1"/>
  <c r="Z25" i="1"/>
  <c r="Y25" i="1"/>
  <c r="V25" i="1"/>
  <c r="U25" i="1"/>
  <c r="T25" i="1"/>
  <c r="P25" i="1"/>
  <c r="N25" i="1"/>
  <c r="O25" i="1" s="1"/>
  <c r="M25" i="1"/>
  <c r="L25" i="1"/>
  <c r="K25" i="1"/>
  <c r="J25" i="1"/>
  <c r="F25" i="1"/>
  <c r="E25" i="1"/>
  <c r="AA24" i="1"/>
  <c r="Z24" i="1"/>
  <c r="Y24" i="1"/>
  <c r="V24" i="1"/>
  <c r="U24" i="1"/>
  <c r="T24" i="1"/>
  <c r="P24" i="1"/>
  <c r="O24" i="1"/>
  <c r="N24" i="1"/>
  <c r="M24" i="1"/>
  <c r="L24" i="1"/>
  <c r="K24" i="1"/>
  <c r="J24" i="1"/>
  <c r="F24" i="1"/>
  <c r="E24" i="1"/>
  <c r="AA23" i="1"/>
  <c r="Y23" i="1"/>
  <c r="V23" i="1"/>
  <c r="U23" i="1"/>
  <c r="T23" i="1"/>
  <c r="P23" i="1"/>
  <c r="O23" i="1"/>
  <c r="N23" i="1"/>
  <c r="M23" i="1"/>
  <c r="L23" i="1"/>
  <c r="Z23" i="1" s="1"/>
  <c r="K23" i="1"/>
  <c r="J23" i="1"/>
  <c r="F23" i="1"/>
  <c r="E23" i="1"/>
  <c r="AA22" i="1"/>
  <c r="Y22" i="1"/>
  <c r="V22" i="1"/>
  <c r="U22" i="1"/>
  <c r="T22" i="1"/>
  <c r="P22" i="1"/>
  <c r="O22" i="1"/>
  <c r="N22" i="1"/>
  <c r="M22" i="1"/>
  <c r="L22" i="1"/>
  <c r="Z22" i="1" s="1"/>
  <c r="K22" i="1"/>
  <c r="J22" i="1"/>
  <c r="F22" i="1"/>
  <c r="E22" i="1"/>
  <c r="AA21" i="1"/>
  <c r="Z21" i="1"/>
  <c r="Y21" i="1"/>
  <c r="U21" i="1"/>
  <c r="T21" i="1"/>
  <c r="P21" i="1"/>
  <c r="O21" i="1"/>
  <c r="N21" i="1"/>
  <c r="M21" i="1"/>
  <c r="L21" i="1"/>
  <c r="V21" i="1" s="1"/>
  <c r="K21" i="1"/>
  <c r="J21" i="1"/>
  <c r="F21" i="1"/>
  <c r="E21" i="1"/>
  <c r="AA20" i="1"/>
  <c r="Z20" i="1"/>
  <c r="Y20" i="1"/>
  <c r="U20" i="1"/>
  <c r="T20" i="1"/>
  <c r="N20" i="1"/>
  <c r="P20" i="1" s="1"/>
  <c r="M20" i="1"/>
  <c r="L20" i="1"/>
  <c r="V20" i="1" s="1"/>
  <c r="K20" i="1"/>
  <c r="J20" i="1"/>
  <c r="F20" i="1"/>
  <c r="E20" i="1"/>
  <c r="AA19" i="1"/>
  <c r="Y19" i="1"/>
  <c r="U19" i="1"/>
  <c r="T19" i="1"/>
  <c r="N19" i="1"/>
  <c r="P19" i="1" s="1"/>
  <c r="M19" i="1"/>
  <c r="L19" i="1"/>
  <c r="V19" i="1" s="1"/>
  <c r="K19" i="1"/>
  <c r="J19" i="1"/>
  <c r="F19" i="1"/>
  <c r="E19" i="1"/>
  <c r="AA18" i="1"/>
  <c r="Y18" i="1"/>
  <c r="U18" i="1"/>
  <c r="T18" i="1"/>
  <c r="N18" i="1"/>
  <c r="P18" i="1" s="1"/>
  <c r="M18" i="1"/>
  <c r="L18" i="1"/>
  <c r="V18" i="1" s="1"/>
  <c r="K18" i="1"/>
  <c r="J18" i="1"/>
  <c r="F18" i="1"/>
  <c r="E18" i="1"/>
  <c r="AA17" i="1"/>
  <c r="Y17" i="1"/>
  <c r="U17" i="1"/>
  <c r="T17" i="1"/>
  <c r="N17" i="1"/>
  <c r="P17" i="1" s="1"/>
  <c r="M17" i="1"/>
  <c r="L17" i="1"/>
  <c r="Z17" i="1" s="1"/>
  <c r="K17" i="1"/>
  <c r="J17" i="1"/>
  <c r="F17" i="1"/>
  <c r="E17" i="1"/>
  <c r="AA16" i="1"/>
  <c r="Y16" i="1"/>
  <c r="U16" i="1"/>
  <c r="T16" i="1"/>
  <c r="N16" i="1"/>
  <c r="M16" i="1"/>
  <c r="O16" i="1" s="1"/>
  <c r="L16" i="1"/>
  <c r="Z16" i="1" s="1"/>
  <c r="K16" i="1"/>
  <c r="J16" i="1"/>
  <c r="F16" i="1"/>
  <c r="E16" i="1"/>
  <c r="AA15" i="1"/>
  <c r="Y15" i="1"/>
  <c r="U15" i="1"/>
  <c r="T15" i="1"/>
  <c r="O15" i="1"/>
  <c r="N15" i="1"/>
  <c r="M15" i="1"/>
  <c r="L15" i="1"/>
  <c r="Z15" i="1" s="1"/>
  <c r="K15" i="1"/>
  <c r="J15" i="1"/>
  <c r="F15" i="1"/>
  <c r="E15" i="1"/>
  <c r="AA14" i="1"/>
  <c r="Z14" i="1"/>
  <c r="Y14" i="1"/>
  <c r="V14" i="1"/>
  <c r="U14" i="1"/>
  <c r="T14" i="1"/>
  <c r="N14" i="1"/>
  <c r="P14" i="1" s="1"/>
  <c r="M14" i="1"/>
  <c r="L14" i="1"/>
  <c r="K14" i="1"/>
  <c r="J14" i="1"/>
  <c r="F14" i="1"/>
  <c r="E14" i="1"/>
  <c r="AA13" i="1"/>
  <c r="Z13" i="1"/>
  <c r="Y13" i="1"/>
  <c r="V13" i="1"/>
  <c r="U13" i="1"/>
  <c r="T13" i="1"/>
  <c r="N13" i="1"/>
  <c r="P13" i="1" s="1"/>
  <c r="M13" i="1"/>
  <c r="L13" i="1"/>
  <c r="K13" i="1"/>
  <c r="J13" i="1"/>
  <c r="F13" i="1"/>
  <c r="E13" i="1"/>
  <c r="AA12" i="1"/>
  <c r="Z12" i="1"/>
  <c r="Y12" i="1"/>
  <c r="U12" i="1"/>
  <c r="T12" i="1"/>
  <c r="N12" i="1"/>
  <c r="M12" i="1"/>
  <c r="O12" i="1" s="1"/>
  <c r="L12" i="1"/>
  <c r="V12" i="1" s="1"/>
  <c r="K12" i="1"/>
  <c r="J12" i="1"/>
  <c r="F12" i="1"/>
  <c r="E12" i="1"/>
  <c r="AA11" i="1"/>
  <c r="Z11" i="1"/>
  <c r="Y11" i="1"/>
  <c r="V11" i="1"/>
  <c r="U11" i="1"/>
  <c r="T11" i="1"/>
  <c r="O11" i="1"/>
  <c r="N11" i="1"/>
  <c r="M11" i="1"/>
  <c r="L11" i="1"/>
  <c r="P11" i="1" s="1"/>
  <c r="K11" i="1"/>
  <c r="J11" i="1"/>
  <c r="F11" i="1"/>
  <c r="E11" i="1"/>
  <c r="AA10" i="1"/>
  <c r="Z10" i="1"/>
  <c r="Y10" i="1"/>
  <c r="V10" i="1"/>
  <c r="U10" i="1"/>
  <c r="T10" i="1"/>
  <c r="N10" i="1"/>
  <c r="P10" i="1" s="1"/>
  <c r="M10" i="1"/>
  <c r="L10" i="1"/>
  <c r="K10" i="1"/>
  <c r="J10" i="1"/>
  <c r="F10" i="1"/>
  <c r="E10" i="1"/>
  <c r="AA9" i="1"/>
  <c r="Z9" i="1"/>
  <c r="Y9" i="1"/>
  <c r="V9" i="1"/>
  <c r="U9" i="1"/>
  <c r="T9" i="1"/>
  <c r="P9" i="1"/>
  <c r="N9" i="1"/>
  <c r="O9" i="1" s="1"/>
  <c r="M9" i="1"/>
  <c r="L9" i="1"/>
  <c r="K9" i="1"/>
  <c r="J9" i="1"/>
  <c r="F9" i="1"/>
  <c r="E9" i="1"/>
  <c r="AA8" i="1"/>
  <c r="Z8" i="1"/>
  <c r="Y8" i="1"/>
  <c r="V8" i="1"/>
  <c r="U8" i="1"/>
  <c r="T8" i="1"/>
  <c r="P8" i="1"/>
  <c r="O8" i="1"/>
  <c r="N8" i="1"/>
  <c r="M8" i="1"/>
  <c r="L8" i="1"/>
  <c r="K8" i="1"/>
  <c r="J8" i="1"/>
  <c r="F8" i="1"/>
  <c r="E8" i="1"/>
  <c r="AA7" i="1"/>
  <c r="Y7" i="1"/>
  <c r="V7" i="1"/>
  <c r="U7" i="1"/>
  <c r="T7" i="1"/>
  <c r="P7" i="1"/>
  <c r="O7" i="1"/>
  <c r="N7" i="1"/>
  <c r="M7" i="1"/>
  <c r="L7" i="1"/>
  <c r="Z7" i="1" s="1"/>
  <c r="K7" i="1"/>
  <c r="J7" i="1"/>
  <c r="F7" i="1"/>
  <c r="E7" i="1"/>
  <c r="AA6" i="1"/>
  <c r="Y6" i="1"/>
  <c r="V6" i="1"/>
  <c r="U6" i="1"/>
  <c r="T6" i="1"/>
  <c r="P6" i="1"/>
  <c r="O6" i="1"/>
  <c r="N6" i="1"/>
  <c r="M6" i="1"/>
  <c r="L6" i="1"/>
  <c r="Z6" i="1" s="1"/>
  <c r="K6" i="1"/>
  <c r="J6" i="1"/>
  <c r="F6" i="1"/>
  <c r="E6" i="1"/>
  <c r="AA5" i="1"/>
  <c r="Z5" i="1"/>
  <c r="Y5" i="1"/>
  <c r="U5" i="1"/>
  <c r="T5" i="1"/>
  <c r="O5" i="1"/>
  <c r="N5" i="1"/>
  <c r="P5" i="1" s="1"/>
  <c r="M5" i="1"/>
  <c r="L5" i="1"/>
  <c r="V5" i="1" s="1"/>
  <c r="K5" i="1"/>
  <c r="J5" i="1"/>
  <c r="F5" i="1"/>
  <c r="E5" i="1"/>
  <c r="AA4" i="1"/>
  <c r="Y4" i="1"/>
  <c r="U4" i="1"/>
  <c r="T4" i="1"/>
  <c r="N4" i="1"/>
  <c r="N37" i="1" s="1"/>
  <c r="M4" i="1"/>
  <c r="L4" i="1"/>
  <c r="L37" i="1" s="1"/>
  <c r="V37" i="1" s="1"/>
  <c r="K4" i="1"/>
  <c r="J4" i="1"/>
  <c r="F4" i="1"/>
  <c r="E4" i="1"/>
  <c r="C61" i="1" l="1"/>
  <c r="E41" i="1"/>
  <c r="J37" i="1"/>
  <c r="M37" i="1"/>
  <c r="O37" i="1" s="1"/>
  <c r="AB37" i="1"/>
  <c r="P37" i="1"/>
  <c r="B61" i="1"/>
  <c r="O14" i="1"/>
  <c r="P15" i="1"/>
  <c r="O13" i="1"/>
  <c r="V17" i="1"/>
  <c r="Z19" i="1"/>
  <c r="O29" i="1"/>
  <c r="P30" i="1"/>
  <c r="V33" i="1"/>
  <c r="P31" i="1"/>
  <c r="V16" i="1"/>
  <c r="Z18" i="1"/>
  <c r="V32" i="1"/>
  <c r="Z34" i="1"/>
  <c r="B41" i="1"/>
  <c r="F51" i="1" s="1"/>
  <c r="Z4" i="1"/>
  <c r="P12" i="1"/>
  <c r="V15" i="1"/>
  <c r="P28" i="1"/>
  <c r="V31" i="1"/>
  <c r="P16" i="1"/>
  <c r="O10" i="1"/>
  <c r="O26" i="1"/>
  <c r="P27" i="1"/>
  <c r="Z32" i="1"/>
  <c r="G41" i="1"/>
  <c r="H41" i="1" s="1"/>
  <c r="O19" i="1"/>
  <c r="V28" i="1"/>
  <c r="O4" i="1"/>
  <c r="C59" i="1"/>
  <c r="F43" i="1"/>
  <c r="E45" i="1"/>
  <c r="O20" i="1"/>
  <c r="Y37" i="1"/>
  <c r="P4" i="1"/>
  <c r="O18" i="1"/>
  <c r="O34" i="1"/>
  <c r="Z37" i="1"/>
  <c r="G45" i="1"/>
  <c r="O17" i="1"/>
  <c r="O33" i="1"/>
  <c r="K37" i="1"/>
  <c r="E49" i="1"/>
  <c r="V4" i="1"/>
  <c r="F49" i="1"/>
  <c r="G43" i="1" l="1"/>
  <c r="G51" i="1"/>
  <c r="D60" i="1"/>
  <c r="D61" i="1" s="1"/>
  <c r="D59" i="1"/>
  <c r="D41" i="1"/>
  <c r="D53" i="1" s="1"/>
  <c r="E43" i="1"/>
  <c r="E51" i="1"/>
</calcChain>
</file>

<file path=xl/sharedStrings.xml><?xml version="1.0" encoding="utf-8"?>
<sst xmlns="http://schemas.openxmlformats.org/spreadsheetml/2006/main" count="108" uniqueCount="53">
  <si>
    <t>NOME DO CLIENTE</t>
  </si>
  <si>
    <t>LOGO DO CLIENTE</t>
  </si>
  <si>
    <t>Data</t>
  </si>
  <si>
    <t>GOOGLE ADS</t>
  </si>
  <si>
    <t>FACEBOOK ADS</t>
  </si>
  <si>
    <t>TOTAL MÍDIAS PAGAS</t>
  </si>
  <si>
    <t>GOOGLE ANALYTICS</t>
  </si>
  <si>
    <t>SITE</t>
  </si>
  <si>
    <t>Investido</t>
  </si>
  <si>
    <t>Conversões</t>
  </si>
  <si>
    <t>Captado</t>
  </si>
  <si>
    <t>Ticket Médio</t>
  </si>
  <si>
    <t>ROAS</t>
  </si>
  <si>
    <t>Sessões</t>
  </si>
  <si>
    <t>Transações</t>
  </si>
  <si>
    <t>Receita</t>
  </si>
  <si>
    <t>Taxa de Conversão</t>
  </si>
  <si>
    <t>Pedidos</t>
  </si>
  <si>
    <t xml:space="preserve">Faturado </t>
  </si>
  <si>
    <t>Quebra de Não Pagamento</t>
  </si>
  <si>
    <t>TOTAL DA CONTA</t>
  </si>
  <si>
    <t>Logo do cliente</t>
  </si>
  <si>
    <t>Logo do Cliente</t>
  </si>
  <si>
    <t>VISÃO GERAL</t>
  </si>
  <si>
    <t>Total Gasto</t>
  </si>
  <si>
    <t>Custo por Sessão</t>
  </si>
  <si>
    <t>Quebra N. Pgto</t>
  </si>
  <si>
    <t>Tx. Conv. Atual</t>
  </si>
  <si>
    <t>Faturado</t>
  </si>
  <si>
    <t>Planejado Faturado</t>
  </si>
  <si>
    <t>COLOCAR META DE FATURAMENTO</t>
  </si>
  <si>
    <t>% Atingida</t>
  </si>
  <si>
    <t>A Faturar Até o Fim do Mês</t>
  </si>
  <si>
    <t>Planejado</t>
  </si>
  <si>
    <t>COLOCAR QTAS SESSÕES PLANEJOU</t>
  </si>
  <si>
    <t>COLOCAR QTO É O CPS PLANEJADO</t>
  </si>
  <si>
    <t>Sessões Faltantes</t>
  </si>
  <si>
    <t>Diferença</t>
  </si>
  <si>
    <t>Planejado ROAS</t>
  </si>
  <si>
    <t>Quebra Mês Ant.</t>
  </si>
  <si>
    <t>Tx. Conv. Mês Ant.</t>
  </si>
  <si>
    <t>COLOCAR META DE ROAS</t>
  </si>
  <si>
    <t>MIDIA</t>
  </si>
  <si>
    <t>TOTAL</t>
  </si>
  <si>
    <t>Inv. Planejado</t>
  </si>
  <si>
    <t>Saldo Gasto %</t>
  </si>
  <si>
    <t>Saldo Restante</t>
  </si>
  <si>
    <t>Orçamento/dia</t>
  </si>
  <si>
    <t>Início mês</t>
  </si>
  <si>
    <t>Fim mês</t>
  </si>
  <si>
    <t>Hoje</t>
  </si>
  <si>
    <t>Nº Dias do Mês</t>
  </si>
  <si>
    <t>Nº Dias Restantes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</si>
</sst>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$ -416]#,##0.00"/>
    <numFmt numFmtId="165" formatCode="[$R$ -416]#,##0.00000"/>
    <numFmt numFmtId="166" formatCode="[$R$ -416]#,##0.0000"/>
  </numFmts>
  <fonts count="12" x14ac:knownFonts="1">
    <font>
      <sz val="10"/>
      <color rgb="FF000000"/>
      <name val="Arial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202124"/>
      <name val="Arial"/>
      <family val="2"/>
    </font>
    <font>
      <sz val="10"/>
      <color rgb="FF000000"/>
      <name val="Arial"/>
      <family val="2"/>
    </font>
    <font>
      <b/>
      <sz val="24"/>
      <color rgb="FFFFFFFF"/>
      <name val="Arial"/>
      <family val="2"/>
    </font>
    <font>
      <sz val="10"/>
      <color rgb="FFFFFFFF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9CB9C"/>
        <bgColor rgb="FFF9CB9C"/>
      </patternFill>
    </fill>
    <fill>
      <patternFill patternType="solid">
        <fgColor rgb="FFFBBC03"/>
        <bgColor rgb="FFFBBC03"/>
      </patternFill>
    </fill>
    <fill>
      <patternFill patternType="solid">
        <fgColor rgb="FF0D8AF0"/>
        <bgColor rgb="FF0D8AF0"/>
      </patternFill>
    </fill>
    <fill>
      <patternFill patternType="solid">
        <fgColor rgb="FF666666"/>
        <bgColor rgb="FF666666"/>
      </patternFill>
    </fill>
    <fill>
      <patternFill patternType="solid">
        <fgColor rgb="FFE37400"/>
        <bgColor rgb="FFE37400"/>
      </patternFill>
    </fill>
    <fill>
      <patternFill patternType="solid">
        <fgColor rgb="FFB1C02F"/>
        <bgColor rgb="FFB1C02F"/>
      </patternFill>
    </fill>
    <fill>
      <patternFill patternType="solid">
        <fgColor rgb="FFFFE599"/>
        <bgColor rgb="FFFFE599"/>
      </patternFill>
    </fill>
    <fill>
      <patternFill patternType="solid">
        <fgColor rgb="FF9FC5E8"/>
        <bgColor rgb="FF9FC5E8"/>
      </patternFill>
    </fill>
    <fill>
      <patternFill patternType="solid">
        <fgColor rgb="FFB7B7B7"/>
        <bgColor rgb="FFB7B7B7"/>
      </patternFill>
    </fill>
    <fill>
      <patternFill patternType="solid">
        <fgColor rgb="FFCFD59B"/>
        <bgColor rgb="FFCFD59B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D0E0E3"/>
        <bgColor rgb="FFD0E0E3"/>
      </patternFill>
    </fill>
    <fill>
      <patternFill patternType="solid">
        <fgColor rgb="FFD9D9D9"/>
        <bgColor rgb="FFD9D9D9"/>
      </patternFill>
    </fill>
    <fill>
      <patternFill patternType="solid">
        <fgColor rgb="FFFCE5CD"/>
        <bgColor rgb="FFFCE5CD"/>
      </patternFill>
    </fill>
    <fill>
      <patternFill patternType="solid">
        <fgColor rgb="FFE7EBC4"/>
        <bgColor rgb="FFE7EBC4"/>
      </patternFill>
    </fill>
    <fill>
      <patternFill patternType="solid">
        <fgColor rgb="FFEFEFEF"/>
        <bgColor rgb="FFEFEFEF"/>
      </patternFill>
    </fill>
    <fill>
      <patternFill patternType="solid">
        <fgColor rgb="FFB6D7A8"/>
        <bgColor rgb="FFB6D7A8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1">
    <xf numFmtId="0" fontId="0" fillId="0" borderId="0"/>
  </cellStyleXfs>
  <cellXfs count="132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4" fontId="6" fillId="8" borderId="3" xfId="0" applyNumberFormat="1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4" fontId="5" fillId="9" borderId="3" xfId="0" applyNumberFormat="1" applyFont="1" applyFill="1" applyBorder="1" applyAlignment="1">
      <alignment horizontal="center"/>
    </xf>
    <xf numFmtId="0" fontId="5" fillId="10" borderId="8" xfId="0" applyFont="1" applyFill="1" applyBorder="1" applyAlignment="1">
      <alignment horizontal="center" vertical="center"/>
    </xf>
    <xf numFmtId="164" fontId="5" fillId="10" borderId="8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5" fillId="11" borderId="8" xfId="0" applyNumberFormat="1" applyFont="1" applyFill="1" applyBorder="1" applyAlignment="1">
      <alignment horizontal="center" vertical="center"/>
    </xf>
    <xf numFmtId="164" fontId="8" fillId="12" borderId="3" xfId="0" applyNumberFormat="1" applyFont="1" applyFill="1" applyBorder="1" applyAlignment="1">
      <alignment horizontal="center"/>
    </xf>
    <xf numFmtId="3" fontId="8" fillId="12" borderId="3" xfId="0" applyNumberFormat="1" applyFont="1" applyFill="1" applyBorder="1" applyAlignment="1">
      <alignment horizontal="center"/>
    </xf>
    <xf numFmtId="164" fontId="8" fillId="13" borderId="3" xfId="0" applyNumberFormat="1" applyFont="1" applyFill="1" applyBorder="1" applyAlignment="1">
      <alignment horizontal="center"/>
    </xf>
    <xf numFmtId="4" fontId="6" fillId="13" borderId="3" xfId="0" applyNumberFormat="1" applyFont="1" applyFill="1" applyBorder="1" applyAlignment="1">
      <alignment horizontal="center"/>
    </xf>
    <xf numFmtId="164" fontId="7" fillId="12" borderId="3" xfId="0" applyNumberFormat="1" applyFont="1" applyFill="1" applyBorder="1" applyAlignment="1">
      <alignment horizontal="center"/>
    </xf>
    <xf numFmtId="164" fontId="7" fillId="14" borderId="3" xfId="0" applyNumberFormat="1" applyFont="1" applyFill="1" applyBorder="1" applyAlignment="1">
      <alignment horizontal="center"/>
    </xf>
    <xf numFmtId="4" fontId="6" fillId="14" borderId="3" xfId="0" applyNumberFormat="1" applyFont="1" applyFill="1" applyBorder="1" applyAlignment="1">
      <alignment horizontal="center"/>
    </xf>
    <xf numFmtId="164" fontId="7" fillId="12" borderId="3" xfId="0" applyNumberFormat="1" applyFont="1" applyFill="1" applyBorder="1" applyAlignment="1">
      <alignment horizontal="center"/>
    </xf>
    <xf numFmtId="3" fontId="7" fillId="12" borderId="3" xfId="0" applyNumberFormat="1" applyFont="1" applyFill="1" applyBorder="1" applyAlignment="1">
      <alignment horizontal="center"/>
    </xf>
    <xf numFmtId="164" fontId="9" fillId="15" borderId="3" xfId="0" applyNumberFormat="1" applyFont="1" applyFill="1" applyBorder="1" applyAlignment="1">
      <alignment horizontal="center"/>
    </xf>
    <xf numFmtId="4" fontId="6" fillId="15" borderId="3" xfId="0" applyNumberFormat="1" applyFont="1" applyFill="1" applyBorder="1" applyAlignment="1">
      <alignment horizontal="center"/>
    </xf>
    <xf numFmtId="3" fontId="7" fillId="12" borderId="3" xfId="0" applyNumberFormat="1" applyFont="1" applyFill="1" applyBorder="1" applyAlignment="1">
      <alignment horizontal="center"/>
    </xf>
    <xf numFmtId="10" fontId="7" fillId="16" borderId="3" xfId="0" applyNumberFormat="1" applyFont="1" applyFill="1" applyBorder="1" applyAlignment="1">
      <alignment horizontal="center"/>
    </xf>
    <xf numFmtId="164" fontId="7" fillId="16" borderId="3" xfId="0" applyNumberFormat="1" applyFont="1" applyFill="1" applyBorder="1" applyAlignment="1">
      <alignment horizontal="center"/>
    </xf>
    <xf numFmtId="4" fontId="5" fillId="16" borderId="3" xfId="0" applyNumberFormat="1" applyFont="1" applyFill="1" applyBorder="1" applyAlignment="1">
      <alignment horizontal="center"/>
    </xf>
    <xf numFmtId="164" fontId="7" fillId="17" borderId="3" xfId="0" applyNumberFormat="1" applyFont="1" applyFill="1" applyBorder="1" applyAlignment="1">
      <alignment horizontal="center"/>
    </xf>
    <xf numFmtId="4" fontId="5" fillId="17" borderId="3" xfId="0" applyNumberFormat="1" applyFont="1" applyFill="1" applyBorder="1" applyAlignment="1">
      <alignment horizontal="center"/>
    </xf>
    <xf numFmtId="9" fontId="7" fillId="17" borderId="3" xfId="0" applyNumberFormat="1" applyFont="1" applyFill="1" applyBorder="1" applyAlignment="1">
      <alignment horizontal="center"/>
    </xf>
    <xf numFmtId="164" fontId="7" fillId="12" borderId="3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4" fontId="7" fillId="12" borderId="3" xfId="0" applyNumberFormat="1" applyFont="1" applyFill="1" applyBorder="1" applyAlignment="1">
      <alignment horizontal="center"/>
    </xf>
    <xf numFmtId="10" fontId="7" fillId="12" borderId="3" xfId="0" applyNumberFormat="1" applyFont="1" applyFill="1" applyBorder="1" applyAlignment="1">
      <alignment horizontal="center"/>
    </xf>
    <xf numFmtId="9" fontId="7" fillId="12" borderId="3" xfId="0" applyNumberFormat="1" applyFont="1" applyFill="1" applyBorder="1" applyAlignment="1">
      <alignment horizontal="center"/>
    </xf>
    <xf numFmtId="2" fontId="7" fillId="0" borderId="0" xfId="0" applyNumberFormat="1" applyFont="1"/>
    <xf numFmtId="0" fontId="2" fillId="12" borderId="0" xfId="0" applyFont="1" applyFill="1" applyAlignment="1">
      <alignment horizontal="center" vertical="center"/>
    </xf>
    <xf numFmtId="164" fontId="2" fillId="12" borderId="0" xfId="0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/>
    <xf numFmtId="0" fontId="2" fillId="12" borderId="11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/>
    </xf>
    <xf numFmtId="0" fontId="10" fillId="12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164" fontId="7" fillId="12" borderId="0" xfId="0" applyNumberFormat="1" applyFont="1" applyFill="1" applyAlignment="1">
      <alignment horizontal="center"/>
    </xf>
    <xf numFmtId="164" fontId="2" fillId="5" borderId="13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2" fillId="5" borderId="15" xfId="0" applyNumberFormat="1" applyFont="1" applyFill="1" applyBorder="1" applyAlignment="1">
      <alignment horizontal="center"/>
    </xf>
    <xf numFmtId="164" fontId="2" fillId="5" borderId="16" xfId="0" applyNumberFormat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7" fillId="12" borderId="0" xfId="0" applyNumberFormat="1" applyFont="1" applyFill="1" applyAlignment="1">
      <alignment horizontal="center"/>
    </xf>
    <xf numFmtId="3" fontId="7" fillId="0" borderId="2" xfId="0" applyNumberFormat="1" applyFont="1" applyBorder="1" applyAlignment="1">
      <alignment horizontal="center"/>
    </xf>
    <xf numFmtId="4" fontId="7" fillId="12" borderId="0" xfId="0" applyNumberFormat="1" applyFont="1" applyFill="1" applyAlignment="1">
      <alignment horizontal="center"/>
    </xf>
    <xf numFmtId="164" fontId="2" fillId="5" borderId="17" xfId="0" applyNumberFormat="1" applyFont="1" applyFill="1" applyBorder="1" applyAlignment="1">
      <alignment horizontal="center"/>
    </xf>
    <xf numFmtId="164" fontId="2" fillId="5" borderId="18" xfId="0" applyNumberFormat="1" applyFont="1" applyFill="1" applyBorder="1" applyAlignment="1">
      <alignment horizontal="center"/>
    </xf>
    <xf numFmtId="10" fontId="7" fillId="0" borderId="0" xfId="0" applyNumberFormat="1" applyFont="1" applyAlignment="1">
      <alignment horizontal="center"/>
    </xf>
    <xf numFmtId="10" fontId="7" fillId="0" borderId="0" xfId="0" applyNumberFormat="1" applyFont="1" applyAlignment="1"/>
    <xf numFmtId="165" fontId="7" fillId="0" borderId="0" xfId="0" applyNumberFormat="1" applyFont="1" applyAlignment="1"/>
    <xf numFmtId="164" fontId="7" fillId="0" borderId="3" xfId="0" applyNumberFormat="1" applyFont="1" applyBorder="1" applyAlignment="1">
      <alignment horizontal="center"/>
    </xf>
    <xf numFmtId="164" fontId="7" fillId="0" borderId="19" xfId="0" applyNumberFormat="1" applyFont="1" applyBorder="1" applyAlignment="1">
      <alignment horizontal="center"/>
    </xf>
    <xf numFmtId="164" fontId="2" fillId="5" borderId="20" xfId="0" applyNumberFormat="1" applyFont="1" applyFill="1" applyBorder="1" applyAlignment="1">
      <alignment horizontal="center"/>
    </xf>
    <xf numFmtId="164" fontId="2" fillId="5" borderId="21" xfId="0" applyNumberFormat="1" applyFont="1" applyFill="1" applyBorder="1" applyAlignment="1">
      <alignment horizontal="center"/>
    </xf>
    <xf numFmtId="164" fontId="7" fillId="0" borderId="19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164" fontId="2" fillId="5" borderId="22" xfId="0" applyNumberFormat="1" applyFont="1" applyFill="1" applyBorder="1" applyAlignment="1">
      <alignment horizontal="center"/>
    </xf>
    <xf numFmtId="10" fontId="7" fillId="0" borderId="3" xfId="0" applyNumberFormat="1" applyFont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3" fontId="7" fillId="0" borderId="10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/>
    </xf>
    <xf numFmtId="9" fontId="7" fillId="12" borderId="10" xfId="0" applyNumberFormat="1" applyFont="1" applyFill="1" applyBorder="1" applyAlignment="1">
      <alignment horizontal="center" vertical="center"/>
    </xf>
    <xf numFmtId="10" fontId="7" fillId="0" borderId="1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12" borderId="0" xfId="0" applyFont="1" applyFill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11" fillId="5" borderId="7" xfId="0" applyFont="1" applyFill="1" applyBorder="1" applyAlignment="1">
      <alignment horizontal="center"/>
    </xf>
    <xf numFmtId="10" fontId="7" fillId="12" borderId="0" xfId="0" applyNumberFormat="1" applyFont="1" applyFill="1" applyAlignment="1">
      <alignment horizontal="center"/>
    </xf>
    <xf numFmtId="10" fontId="7" fillId="12" borderId="0" xfId="0" applyNumberFormat="1" applyFont="1" applyFill="1" applyAlignment="1"/>
    <xf numFmtId="0" fontId="5" fillId="0" borderId="10" xfId="0" applyFont="1" applyBorder="1" applyAlignment="1">
      <alignment horizontal="center"/>
    </xf>
    <xf numFmtId="10" fontId="7" fillId="0" borderId="3" xfId="0" applyNumberFormat="1" applyFont="1" applyBorder="1" applyAlignment="1">
      <alignment horizontal="center"/>
    </xf>
    <xf numFmtId="0" fontId="5" fillId="12" borderId="8" xfId="0" applyFont="1" applyFill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7" fillId="12" borderId="0" xfId="0" applyFont="1" applyFill="1" applyAlignment="1"/>
    <xf numFmtId="166" fontId="7" fillId="0" borderId="0" xfId="0" applyNumberFormat="1" applyFont="1" applyAlignment="1"/>
    <xf numFmtId="0" fontId="5" fillId="18" borderId="3" xfId="0" applyFont="1" applyFill="1" applyBorder="1" applyAlignment="1">
      <alignment horizontal="center"/>
    </xf>
    <xf numFmtId="164" fontId="7" fillId="18" borderId="3" xfId="0" applyNumberFormat="1" applyFont="1" applyFill="1" applyBorder="1" applyAlignment="1">
      <alignment horizontal="center"/>
    </xf>
    <xf numFmtId="164" fontId="7" fillId="12" borderId="0" xfId="0" applyNumberFormat="1" applyFont="1" applyFill="1" applyAlignment="1"/>
    <xf numFmtId="0" fontId="7" fillId="0" borderId="0" xfId="0" applyFont="1" applyAlignment="1"/>
    <xf numFmtId="0" fontId="7" fillId="12" borderId="0" xfId="0" applyFont="1" applyFill="1"/>
    <xf numFmtId="0" fontId="7" fillId="12" borderId="0" xfId="0" applyFont="1" applyFill="1" applyAlignment="1">
      <alignment horizontal="center"/>
    </xf>
    <xf numFmtId="14" fontId="7" fillId="0" borderId="3" xfId="0" applyNumberFormat="1" applyFont="1" applyBorder="1" applyAlignment="1">
      <alignment horizontal="center"/>
    </xf>
    <xf numFmtId="14" fontId="7" fillId="19" borderId="3" xfId="0" applyNumberFormat="1" applyFont="1" applyFill="1" applyBorder="1" applyAlignment="1">
      <alignment horizontal="center"/>
    </xf>
    <xf numFmtId="14" fontId="7" fillId="12" borderId="0" xfId="0" applyNumberFormat="1" applyFont="1" applyFill="1" applyAlignment="1">
      <alignment horizontal="center"/>
    </xf>
    <xf numFmtId="0" fontId="7" fillId="1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2" xfId="0" applyFont="1" applyBorder="1"/>
    <xf numFmtId="0" fontId="2" fillId="4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3" fillId="0" borderId="4" xfId="0" applyFont="1" applyBorder="1"/>
    <xf numFmtId="0" fontId="6" fillId="9" borderId="2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164" fontId="6" fillId="2" borderId="1" xfId="0" applyNumberFormat="1" applyFont="1" applyFill="1" applyBorder="1" applyAlignment="1">
      <alignment horizontal="center" vertical="center"/>
    </xf>
    <xf numFmtId="164" fontId="5" fillId="11" borderId="5" xfId="0" applyNumberFormat="1" applyFont="1" applyFill="1" applyBorder="1" applyAlignment="1">
      <alignment horizontal="center" vertical="center"/>
    </xf>
    <xf numFmtId="164" fontId="2" fillId="5" borderId="0" xfId="0" applyNumberFormat="1" applyFont="1" applyFill="1" applyAlignment="1">
      <alignment horizontal="center"/>
    </xf>
    <xf numFmtId="0" fontId="0" fillId="0" borderId="0" xfId="0" applyFont="1" applyAlignment="1"/>
    <xf numFmtId="164" fontId="9" fillId="2" borderId="1" xfId="0" applyNumberFormat="1" applyFont="1" applyFill="1" applyBorder="1" applyAlignment="1">
      <alignment horizontal="center"/>
    </xf>
    <xf numFmtId="0" fontId="3" fillId="0" borderId="22" xfId="0" applyFont="1" applyBorder="1"/>
    <xf numFmtId="164" fontId="7" fillId="0" borderId="1" xfId="0" applyNumberFormat="1" applyFont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2" fillId="5" borderId="12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1" xfId="0" applyFont="1" applyBorder="1"/>
    <xf numFmtId="164" fontId="7" fillId="12" borderId="8" xfId="0" applyNumberFormat="1" applyFont="1" applyFill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9" fontId="7" fillId="12" borderId="8" xfId="0" applyNumberFormat="1" applyFont="1" applyFill="1" applyBorder="1" applyAlignment="1">
      <alignment horizontal="center" vertical="center"/>
    </xf>
    <xf numFmtId="10" fontId="7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1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ont>
        <color rgb="FF000000"/>
      </font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00025" cy="200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0</xdr:row>
      <xdr:rowOff>0</xdr:rowOff>
    </xdr:from>
    <xdr:ext cx="200025" cy="2000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0</xdr:row>
      <xdr:rowOff>0</xdr:rowOff>
    </xdr:from>
    <xdr:ext cx="200025" cy="200025"/>
    <xdr:pic>
      <xdr:nvPicPr>
        <xdr:cNvPr id="4" name="image4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34</xdr:row>
      <xdr:rowOff>0</xdr:rowOff>
    </xdr:from>
    <xdr:ext cx="200025" cy="20002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34</xdr:row>
      <xdr:rowOff>0</xdr:rowOff>
    </xdr:from>
    <xdr:ext cx="200025" cy="200025"/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34</xdr:row>
      <xdr:rowOff>0</xdr:rowOff>
    </xdr:from>
    <xdr:ext cx="200025" cy="200025"/>
    <xdr:pic>
      <xdr:nvPicPr>
        <xdr:cNvPr id="7" name="image4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34</xdr:row>
      <xdr:rowOff>0</xdr:rowOff>
    </xdr:from>
    <xdr:ext cx="200025" cy="200025"/>
    <xdr:pic>
      <xdr:nvPicPr>
        <xdr:cNvPr id="8" name="image3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38</xdr:row>
      <xdr:rowOff>0</xdr:rowOff>
    </xdr:from>
    <xdr:ext cx="200025" cy="200025"/>
    <xdr:pic>
      <xdr:nvPicPr>
        <xdr:cNvPr id="9" name="image4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38</xdr:row>
      <xdr:rowOff>0</xdr:rowOff>
    </xdr:from>
    <xdr:ext cx="200025" cy="200025"/>
    <xdr:pic>
      <xdr:nvPicPr>
        <xdr:cNvPr id="10" name="image4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38</xdr:row>
      <xdr:rowOff>0</xdr:rowOff>
    </xdr:from>
    <xdr:ext cx="200025" cy="200025"/>
    <xdr:pic>
      <xdr:nvPicPr>
        <xdr:cNvPr id="11" name="image5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38</xdr:row>
      <xdr:rowOff>0</xdr:rowOff>
    </xdr:from>
    <xdr:ext cx="200025" cy="200025"/>
    <xdr:pic>
      <xdr:nvPicPr>
        <xdr:cNvPr id="12" name="image4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38</xdr:row>
      <xdr:rowOff>0</xdr:rowOff>
    </xdr:from>
    <xdr:ext cx="200025" cy="200025"/>
    <xdr:pic>
      <xdr:nvPicPr>
        <xdr:cNvPr id="13" name="image4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55</xdr:row>
      <xdr:rowOff>0</xdr:rowOff>
    </xdr:from>
    <xdr:ext cx="200025" cy="200025"/>
    <xdr:pic>
      <xdr:nvPicPr>
        <xdr:cNvPr id="14" name="image1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55</xdr:row>
      <xdr:rowOff>0</xdr:rowOff>
    </xdr:from>
    <xdr:ext cx="200025" cy="200025"/>
    <xdr:pic>
      <xdr:nvPicPr>
        <xdr:cNvPr id="15" name="image2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64"/>
  <sheetViews>
    <sheetView tabSelected="1" topLeftCell="C1" workbookViewId="0">
      <selection activeCell="D9" sqref="D9"/>
    </sheetView>
  </sheetViews>
  <sheetFormatPr defaultColWidth="14.42578125" defaultRowHeight="15.75" customHeight="1" x14ac:dyDescent="0.2"/>
  <cols>
    <col min="1" max="1" width="17.5703125" customWidth="1"/>
    <col min="2" max="2" width="17" customWidth="1"/>
    <col min="3" max="3" width="40.5703125" customWidth="1"/>
    <col min="4" max="4" width="37.7109375" customWidth="1"/>
    <col min="5" max="5" width="16.7109375" customWidth="1"/>
    <col min="6" max="6" width="15.42578125" customWidth="1"/>
    <col min="7" max="7" width="15.140625" customWidth="1"/>
    <col min="8" max="8" width="18" customWidth="1"/>
    <col min="9" max="9" width="17.5703125" customWidth="1"/>
    <col min="10" max="10" width="22" customWidth="1"/>
    <col min="11" max="11" width="15.42578125" customWidth="1"/>
    <col min="12" max="12" width="22.140625" customWidth="1"/>
    <col min="13" max="13" width="16" customWidth="1"/>
    <col min="14" max="14" width="17.7109375" customWidth="1"/>
    <col min="15" max="16" width="16.5703125" customWidth="1"/>
    <col min="17" max="17" width="16.85546875" customWidth="1"/>
    <col min="18" max="18" width="17.28515625" customWidth="1"/>
    <col min="19" max="23" width="18.7109375" customWidth="1"/>
    <col min="24" max="24" width="13.28515625" customWidth="1"/>
    <col min="25" max="26" width="16.42578125" customWidth="1"/>
    <col min="27" max="27" width="25.7109375" customWidth="1"/>
  </cols>
  <sheetData>
    <row r="1" spans="1:27" ht="23.25" x14ac:dyDescent="0.35">
      <c r="A1" s="1" t="s">
        <v>0</v>
      </c>
      <c r="B1" s="101"/>
      <c r="C1" s="102"/>
      <c r="D1" s="102"/>
      <c r="E1" s="102"/>
      <c r="F1" s="102"/>
      <c r="G1" s="103"/>
      <c r="H1" s="102"/>
      <c r="I1" s="102"/>
      <c r="J1" s="102"/>
      <c r="K1" s="102"/>
      <c r="L1" s="104"/>
      <c r="M1" s="102"/>
      <c r="N1" s="102"/>
      <c r="O1" s="102"/>
      <c r="P1" s="102"/>
      <c r="Q1" s="105"/>
      <c r="R1" s="102"/>
      <c r="S1" s="102"/>
      <c r="T1" s="102"/>
      <c r="U1" s="102"/>
      <c r="V1" s="102"/>
      <c r="W1" s="106" t="s">
        <v>1</v>
      </c>
      <c r="X1" s="102"/>
      <c r="Y1" s="102"/>
      <c r="Z1" s="102"/>
      <c r="AA1" s="102"/>
    </row>
    <row r="2" spans="1:27" ht="12.75" x14ac:dyDescent="0.2">
      <c r="A2" s="3" t="s">
        <v>2</v>
      </c>
      <c r="B2" s="107" t="s">
        <v>3</v>
      </c>
      <c r="C2" s="102"/>
      <c r="D2" s="102"/>
      <c r="E2" s="102"/>
      <c r="F2" s="108"/>
      <c r="G2" s="109" t="s">
        <v>4</v>
      </c>
      <c r="H2" s="102"/>
      <c r="I2" s="102"/>
      <c r="J2" s="102"/>
      <c r="K2" s="102"/>
      <c r="L2" s="110" t="s">
        <v>5</v>
      </c>
      <c r="M2" s="111"/>
      <c r="N2" s="111"/>
      <c r="O2" s="111"/>
      <c r="P2" s="112"/>
      <c r="Q2" s="113" t="s">
        <v>6</v>
      </c>
      <c r="R2" s="102"/>
      <c r="S2" s="102"/>
      <c r="T2" s="102"/>
      <c r="U2" s="102"/>
      <c r="V2" s="108"/>
      <c r="W2" s="114" t="s">
        <v>7</v>
      </c>
      <c r="X2" s="111"/>
      <c r="Y2" s="111"/>
      <c r="Z2" s="111"/>
      <c r="AA2" s="112"/>
    </row>
    <row r="3" spans="1:27" ht="18" customHeight="1" x14ac:dyDescent="0.2">
      <c r="A3" s="4"/>
      <c r="B3" s="5" t="s">
        <v>8</v>
      </c>
      <c r="C3" s="6" t="s">
        <v>9</v>
      </c>
      <c r="D3" s="5" t="s">
        <v>10</v>
      </c>
      <c r="E3" s="5" t="s">
        <v>11</v>
      </c>
      <c r="F3" s="5" t="s">
        <v>12</v>
      </c>
      <c r="G3" s="7" t="s">
        <v>8</v>
      </c>
      <c r="H3" s="8" t="s">
        <v>9</v>
      </c>
      <c r="I3" s="7" t="s">
        <v>10</v>
      </c>
      <c r="J3" s="7" t="s">
        <v>11</v>
      </c>
      <c r="K3" s="7" t="s">
        <v>12</v>
      </c>
      <c r="L3" s="9" t="s">
        <v>8</v>
      </c>
      <c r="M3" s="9" t="s">
        <v>9</v>
      </c>
      <c r="N3" s="9" t="s">
        <v>10</v>
      </c>
      <c r="O3" s="10" t="s">
        <v>11</v>
      </c>
      <c r="P3" s="10" t="s">
        <v>12</v>
      </c>
      <c r="Q3" s="11" t="s">
        <v>13</v>
      </c>
      <c r="R3" s="11" t="s">
        <v>14</v>
      </c>
      <c r="S3" s="12" t="s">
        <v>15</v>
      </c>
      <c r="T3" s="12" t="s">
        <v>16</v>
      </c>
      <c r="U3" s="12" t="s">
        <v>11</v>
      </c>
      <c r="V3" s="12" t="s">
        <v>12</v>
      </c>
      <c r="W3" s="13" t="s">
        <v>17</v>
      </c>
      <c r="X3" s="13" t="s">
        <v>18</v>
      </c>
      <c r="Y3" s="13" t="s">
        <v>11</v>
      </c>
      <c r="Z3" s="13" t="s">
        <v>12</v>
      </c>
      <c r="AA3" s="13" t="s">
        <v>19</v>
      </c>
    </row>
    <row r="4" spans="1:27" ht="12.75" x14ac:dyDescent="0.2">
      <c r="A4" s="4">
        <v>1</v>
      </c>
      <c r="B4" s="14"/>
      <c r="C4" s="15"/>
      <c r="D4" s="14"/>
      <c r="E4" s="16" t="str">
        <f t="shared" ref="E4:E34" si="0">IFERROR(D4/C4,"-")</f>
        <v>-</v>
      </c>
      <c r="F4" s="17" t="str">
        <f t="shared" ref="F4:F34" si="1">IFERROR(D4/B4,"-")</f>
        <v>-</v>
      </c>
      <c r="G4" s="18">
        <v>5000</v>
      </c>
      <c r="H4" s="15">
        <v>45</v>
      </c>
      <c r="I4" s="18">
        <v>35000</v>
      </c>
      <c r="J4" s="19">
        <f t="shared" ref="J4:J34" si="2">IFERROR(I4/H4,"-")</f>
        <v>777.77777777777783</v>
      </c>
      <c r="K4" s="20">
        <f t="shared" ref="K4:K34" si="3">IFERROR(I4/G4,"-")</f>
        <v>7</v>
      </c>
      <c r="L4" s="21">
        <f t="shared" ref="L4:N4" si="4">IFERROR(B4+G4,"-")</f>
        <v>5000</v>
      </c>
      <c r="M4" s="22">
        <f t="shared" si="4"/>
        <v>45</v>
      </c>
      <c r="N4" s="21">
        <f t="shared" si="4"/>
        <v>35000</v>
      </c>
      <c r="O4" s="23">
        <f t="shared" ref="O4:O34" si="5">IFERROR(N4/M4,"-")</f>
        <v>777.77777777777783</v>
      </c>
      <c r="P4" s="24">
        <f t="shared" ref="P4:P34" si="6">IFERROR(N4/L4,"-")</f>
        <v>7</v>
      </c>
      <c r="Q4" s="25"/>
      <c r="R4" s="25"/>
      <c r="S4" s="18"/>
      <c r="T4" s="26" t="str">
        <f t="shared" ref="T4:U4" si="7">IFERROR(R4/Q4,"-")</f>
        <v>-</v>
      </c>
      <c r="U4" s="27" t="str">
        <f t="shared" si="7"/>
        <v>-</v>
      </c>
      <c r="V4" s="28">
        <f t="shared" ref="V4:V34" si="8">IFERROR(S4/L4,"-")</f>
        <v>0</v>
      </c>
      <c r="W4" s="25"/>
      <c r="X4" s="18"/>
      <c r="Y4" s="29" t="str">
        <f t="shared" ref="Y4:Y34" si="9">IFERROR(X4/W4,"-")</f>
        <v>-</v>
      </c>
      <c r="Z4" s="30">
        <f t="shared" ref="Z4:Z34" si="10">IFERROR(X4/L4,"-")</f>
        <v>0</v>
      </c>
      <c r="AA4" s="31" t="str">
        <f t="shared" ref="AA4:AA34" si="11">IFERROR(1-(W4/R4),"-")</f>
        <v>-</v>
      </c>
    </row>
    <row r="5" spans="1:27" ht="12.75" x14ac:dyDescent="0.2">
      <c r="A5" s="4">
        <v>2</v>
      </c>
      <c r="B5" s="14"/>
      <c r="C5" s="15"/>
      <c r="D5" s="18"/>
      <c r="E5" s="16" t="str">
        <f t="shared" si="0"/>
        <v>-</v>
      </c>
      <c r="F5" s="17" t="str">
        <f t="shared" si="1"/>
        <v>-</v>
      </c>
      <c r="G5" s="18"/>
      <c r="H5" s="15"/>
      <c r="I5" s="18"/>
      <c r="J5" s="19" t="str">
        <f t="shared" si="2"/>
        <v>-</v>
      </c>
      <c r="K5" s="20" t="str">
        <f t="shared" si="3"/>
        <v>-</v>
      </c>
      <c r="L5" s="21">
        <f t="shared" ref="L5:N5" si="12">IFERROR(B5+G5,"-")</f>
        <v>0</v>
      </c>
      <c r="M5" s="22">
        <f t="shared" si="12"/>
        <v>0</v>
      </c>
      <c r="N5" s="21">
        <f t="shared" si="12"/>
        <v>0</v>
      </c>
      <c r="O5" s="23" t="str">
        <f t="shared" si="5"/>
        <v>-</v>
      </c>
      <c r="P5" s="24" t="str">
        <f t="shared" si="6"/>
        <v>-</v>
      </c>
      <c r="Q5" s="25"/>
      <c r="R5" s="25"/>
      <c r="S5" s="18"/>
      <c r="T5" s="26" t="str">
        <f t="shared" ref="T5:U5" si="13">IFERROR(R5/Q5,"-")</f>
        <v>-</v>
      </c>
      <c r="U5" s="27" t="str">
        <f t="shared" si="13"/>
        <v>-</v>
      </c>
      <c r="V5" s="28" t="str">
        <f t="shared" si="8"/>
        <v>-</v>
      </c>
      <c r="W5" s="25"/>
      <c r="X5" s="18"/>
      <c r="Y5" s="29" t="str">
        <f t="shared" si="9"/>
        <v>-</v>
      </c>
      <c r="Z5" s="30" t="str">
        <f t="shared" si="10"/>
        <v>-</v>
      </c>
      <c r="AA5" s="31" t="str">
        <f t="shared" si="11"/>
        <v>-</v>
      </c>
    </row>
    <row r="6" spans="1:27" ht="12.75" x14ac:dyDescent="0.2">
      <c r="A6" s="4">
        <v>3</v>
      </c>
      <c r="B6" s="14"/>
      <c r="C6" s="15"/>
      <c r="D6" s="18"/>
      <c r="E6" s="16" t="str">
        <f t="shared" si="0"/>
        <v>-</v>
      </c>
      <c r="F6" s="17" t="str">
        <f t="shared" si="1"/>
        <v>-</v>
      </c>
      <c r="G6" s="18"/>
      <c r="H6" s="15"/>
      <c r="I6" s="18"/>
      <c r="J6" s="19" t="str">
        <f t="shared" si="2"/>
        <v>-</v>
      </c>
      <c r="K6" s="20" t="str">
        <f t="shared" si="3"/>
        <v>-</v>
      </c>
      <c r="L6" s="21">
        <f t="shared" ref="L6:N6" si="14">IFERROR(B6+G6,"-")</f>
        <v>0</v>
      </c>
      <c r="M6" s="22">
        <f t="shared" si="14"/>
        <v>0</v>
      </c>
      <c r="N6" s="21">
        <f t="shared" si="14"/>
        <v>0</v>
      </c>
      <c r="O6" s="23" t="str">
        <f t="shared" si="5"/>
        <v>-</v>
      </c>
      <c r="P6" s="24" t="str">
        <f t="shared" si="6"/>
        <v>-</v>
      </c>
      <c r="Q6" s="25"/>
      <c r="R6" s="25"/>
      <c r="S6" s="18"/>
      <c r="T6" s="26" t="str">
        <f t="shared" ref="T6:U6" si="15">IFERROR(R6/Q6,"-")</f>
        <v>-</v>
      </c>
      <c r="U6" s="27" t="str">
        <f t="shared" si="15"/>
        <v>-</v>
      </c>
      <c r="V6" s="28" t="str">
        <f t="shared" si="8"/>
        <v>-</v>
      </c>
      <c r="W6" s="25"/>
      <c r="X6" s="18"/>
      <c r="Y6" s="29" t="str">
        <f t="shared" si="9"/>
        <v>-</v>
      </c>
      <c r="Z6" s="30" t="str">
        <f t="shared" si="10"/>
        <v>-</v>
      </c>
      <c r="AA6" s="31" t="str">
        <f t="shared" si="11"/>
        <v>-</v>
      </c>
    </row>
    <row r="7" spans="1:27" ht="12.75" x14ac:dyDescent="0.2">
      <c r="A7" s="4">
        <v>4</v>
      </c>
      <c r="B7" s="14"/>
      <c r="C7" s="15"/>
      <c r="D7" s="18"/>
      <c r="E7" s="16" t="str">
        <f t="shared" si="0"/>
        <v>-</v>
      </c>
      <c r="F7" s="17" t="str">
        <f t="shared" si="1"/>
        <v>-</v>
      </c>
      <c r="G7" s="18"/>
      <c r="H7" s="15"/>
      <c r="I7" s="18"/>
      <c r="J7" s="19" t="str">
        <f t="shared" si="2"/>
        <v>-</v>
      </c>
      <c r="K7" s="20" t="str">
        <f t="shared" si="3"/>
        <v>-</v>
      </c>
      <c r="L7" s="21">
        <f t="shared" ref="L7:N7" si="16">IFERROR(B7+G7,"-")</f>
        <v>0</v>
      </c>
      <c r="M7" s="22">
        <f t="shared" si="16"/>
        <v>0</v>
      </c>
      <c r="N7" s="21">
        <f t="shared" si="16"/>
        <v>0</v>
      </c>
      <c r="O7" s="23" t="str">
        <f t="shared" si="5"/>
        <v>-</v>
      </c>
      <c r="P7" s="24" t="str">
        <f t="shared" si="6"/>
        <v>-</v>
      </c>
      <c r="Q7" s="25"/>
      <c r="R7" s="25"/>
      <c r="S7" s="18"/>
      <c r="T7" s="26" t="str">
        <f t="shared" ref="T7:U7" si="17">IFERROR(R7/Q7,"-")</f>
        <v>-</v>
      </c>
      <c r="U7" s="27" t="str">
        <f t="shared" si="17"/>
        <v>-</v>
      </c>
      <c r="V7" s="28" t="str">
        <f t="shared" si="8"/>
        <v>-</v>
      </c>
      <c r="W7" s="25"/>
      <c r="X7" s="18"/>
      <c r="Y7" s="29" t="str">
        <f t="shared" si="9"/>
        <v>-</v>
      </c>
      <c r="Z7" s="30" t="str">
        <f t="shared" si="10"/>
        <v>-</v>
      </c>
      <c r="AA7" s="31" t="str">
        <f t="shared" si="11"/>
        <v>-</v>
      </c>
    </row>
    <row r="8" spans="1:27" ht="12.75" x14ac:dyDescent="0.2">
      <c r="A8" s="4">
        <v>5</v>
      </c>
      <c r="B8" s="14"/>
      <c r="C8" s="15"/>
      <c r="D8" s="18"/>
      <c r="E8" s="16" t="str">
        <f t="shared" si="0"/>
        <v>-</v>
      </c>
      <c r="F8" s="17" t="str">
        <f t="shared" si="1"/>
        <v>-</v>
      </c>
      <c r="G8" s="18"/>
      <c r="H8" s="15"/>
      <c r="I8" s="18"/>
      <c r="J8" s="19" t="str">
        <f t="shared" si="2"/>
        <v>-</v>
      </c>
      <c r="K8" s="20" t="str">
        <f t="shared" si="3"/>
        <v>-</v>
      </c>
      <c r="L8" s="21">
        <f t="shared" ref="L8:N8" si="18">IFERROR(B8+G8,"-")</f>
        <v>0</v>
      </c>
      <c r="M8" s="22">
        <f t="shared" si="18"/>
        <v>0</v>
      </c>
      <c r="N8" s="21">
        <f t="shared" si="18"/>
        <v>0</v>
      </c>
      <c r="O8" s="23" t="str">
        <f t="shared" si="5"/>
        <v>-</v>
      </c>
      <c r="P8" s="24" t="str">
        <f t="shared" si="6"/>
        <v>-</v>
      </c>
      <c r="Q8" s="25"/>
      <c r="R8" s="25"/>
      <c r="S8" s="18"/>
      <c r="T8" s="26" t="str">
        <f t="shared" ref="T8:U8" si="19">IFERROR(R8/Q8,"-")</f>
        <v>-</v>
      </c>
      <c r="U8" s="27" t="str">
        <f t="shared" si="19"/>
        <v>-</v>
      </c>
      <c r="V8" s="28" t="str">
        <f t="shared" si="8"/>
        <v>-</v>
      </c>
      <c r="W8" s="25"/>
      <c r="X8" s="18"/>
      <c r="Y8" s="29" t="str">
        <f t="shared" si="9"/>
        <v>-</v>
      </c>
      <c r="Z8" s="30" t="str">
        <f t="shared" si="10"/>
        <v>-</v>
      </c>
      <c r="AA8" s="31" t="str">
        <f t="shared" si="11"/>
        <v>-</v>
      </c>
    </row>
    <row r="9" spans="1:27" ht="12.75" x14ac:dyDescent="0.2">
      <c r="A9" s="4">
        <v>6</v>
      </c>
      <c r="B9" s="32"/>
      <c r="C9" s="15"/>
      <c r="D9" s="18"/>
      <c r="E9" s="16" t="str">
        <f t="shared" si="0"/>
        <v>-</v>
      </c>
      <c r="F9" s="17" t="str">
        <f t="shared" si="1"/>
        <v>-</v>
      </c>
      <c r="G9" s="18"/>
      <c r="H9" s="15"/>
      <c r="I9" s="18"/>
      <c r="J9" s="19" t="str">
        <f t="shared" si="2"/>
        <v>-</v>
      </c>
      <c r="K9" s="20" t="str">
        <f t="shared" si="3"/>
        <v>-</v>
      </c>
      <c r="L9" s="21">
        <f t="shared" ref="L9:N9" si="20">IFERROR(B9+G9,"-")</f>
        <v>0</v>
      </c>
      <c r="M9" s="22">
        <f t="shared" si="20"/>
        <v>0</v>
      </c>
      <c r="N9" s="21">
        <f t="shared" si="20"/>
        <v>0</v>
      </c>
      <c r="O9" s="23" t="str">
        <f t="shared" si="5"/>
        <v>-</v>
      </c>
      <c r="P9" s="24" t="str">
        <f t="shared" si="6"/>
        <v>-</v>
      </c>
      <c r="Q9" s="25"/>
      <c r="R9" s="25"/>
      <c r="S9" s="18"/>
      <c r="T9" s="26" t="str">
        <f t="shared" ref="T9:U9" si="21">IFERROR(R9/Q9,"-")</f>
        <v>-</v>
      </c>
      <c r="U9" s="27" t="str">
        <f t="shared" si="21"/>
        <v>-</v>
      </c>
      <c r="V9" s="28" t="str">
        <f t="shared" si="8"/>
        <v>-</v>
      </c>
      <c r="W9" s="25"/>
      <c r="X9" s="18"/>
      <c r="Y9" s="29" t="str">
        <f t="shared" si="9"/>
        <v>-</v>
      </c>
      <c r="Z9" s="30" t="str">
        <f t="shared" si="10"/>
        <v>-</v>
      </c>
      <c r="AA9" s="31" t="str">
        <f t="shared" si="11"/>
        <v>-</v>
      </c>
    </row>
    <row r="10" spans="1:27" ht="12.75" x14ac:dyDescent="0.2">
      <c r="A10" s="4">
        <v>7</v>
      </c>
      <c r="B10" s="32"/>
      <c r="C10" s="15"/>
      <c r="D10" s="18"/>
      <c r="E10" s="16" t="str">
        <f t="shared" si="0"/>
        <v>-</v>
      </c>
      <c r="F10" s="17" t="str">
        <f t="shared" si="1"/>
        <v>-</v>
      </c>
      <c r="G10" s="18"/>
      <c r="H10" s="15"/>
      <c r="I10" s="18"/>
      <c r="J10" s="19" t="str">
        <f t="shared" si="2"/>
        <v>-</v>
      </c>
      <c r="K10" s="20" t="str">
        <f t="shared" si="3"/>
        <v>-</v>
      </c>
      <c r="L10" s="21">
        <f t="shared" ref="L10:N10" si="22">IFERROR(B10+G10,"-")</f>
        <v>0</v>
      </c>
      <c r="M10" s="22">
        <f t="shared" si="22"/>
        <v>0</v>
      </c>
      <c r="N10" s="21">
        <f t="shared" si="22"/>
        <v>0</v>
      </c>
      <c r="O10" s="23" t="str">
        <f t="shared" si="5"/>
        <v>-</v>
      </c>
      <c r="P10" s="24" t="str">
        <f t="shared" si="6"/>
        <v>-</v>
      </c>
      <c r="Q10" s="25"/>
      <c r="R10" s="25"/>
      <c r="S10" s="18"/>
      <c r="T10" s="26" t="str">
        <f t="shared" ref="T10:U10" si="23">IFERROR(R10/Q10,"-")</f>
        <v>-</v>
      </c>
      <c r="U10" s="27" t="str">
        <f t="shared" si="23"/>
        <v>-</v>
      </c>
      <c r="V10" s="28" t="str">
        <f t="shared" si="8"/>
        <v>-</v>
      </c>
      <c r="W10" s="25"/>
      <c r="X10" s="18"/>
      <c r="Y10" s="29" t="str">
        <f t="shared" si="9"/>
        <v>-</v>
      </c>
      <c r="Z10" s="30" t="str">
        <f t="shared" si="10"/>
        <v>-</v>
      </c>
      <c r="AA10" s="31" t="str">
        <f t="shared" si="11"/>
        <v>-</v>
      </c>
    </row>
    <row r="11" spans="1:27" ht="12.75" x14ac:dyDescent="0.2">
      <c r="A11" s="4">
        <v>8</v>
      </c>
      <c r="B11" s="32"/>
      <c r="C11" s="15"/>
      <c r="D11" s="18"/>
      <c r="E11" s="16" t="str">
        <f t="shared" si="0"/>
        <v>-</v>
      </c>
      <c r="F11" s="17" t="str">
        <f t="shared" si="1"/>
        <v>-</v>
      </c>
      <c r="G11" s="18"/>
      <c r="H11" s="15"/>
      <c r="I11" s="18"/>
      <c r="J11" s="19" t="str">
        <f t="shared" si="2"/>
        <v>-</v>
      </c>
      <c r="K11" s="20" t="str">
        <f t="shared" si="3"/>
        <v>-</v>
      </c>
      <c r="L11" s="21">
        <f t="shared" ref="L11:N11" si="24">IFERROR(B11+G11,"-")</f>
        <v>0</v>
      </c>
      <c r="M11" s="22">
        <f t="shared" si="24"/>
        <v>0</v>
      </c>
      <c r="N11" s="21">
        <f t="shared" si="24"/>
        <v>0</v>
      </c>
      <c r="O11" s="23" t="str">
        <f t="shared" si="5"/>
        <v>-</v>
      </c>
      <c r="P11" s="24" t="str">
        <f t="shared" si="6"/>
        <v>-</v>
      </c>
      <c r="Q11" s="25"/>
      <c r="R11" s="25"/>
      <c r="S11" s="18"/>
      <c r="T11" s="26" t="str">
        <f t="shared" ref="T11:U11" si="25">IFERROR(R11/Q11,"-")</f>
        <v>-</v>
      </c>
      <c r="U11" s="27" t="str">
        <f t="shared" si="25"/>
        <v>-</v>
      </c>
      <c r="V11" s="28" t="str">
        <f t="shared" si="8"/>
        <v>-</v>
      </c>
      <c r="W11" s="25"/>
      <c r="X11" s="18"/>
      <c r="Y11" s="29" t="str">
        <f t="shared" si="9"/>
        <v>-</v>
      </c>
      <c r="Z11" s="30" t="str">
        <f t="shared" si="10"/>
        <v>-</v>
      </c>
      <c r="AA11" s="31" t="str">
        <f t="shared" si="11"/>
        <v>-</v>
      </c>
    </row>
    <row r="12" spans="1:27" ht="12.75" x14ac:dyDescent="0.2">
      <c r="A12" s="4">
        <v>9</v>
      </c>
      <c r="B12" s="32"/>
      <c r="C12" s="15"/>
      <c r="D12" s="18"/>
      <c r="E12" s="16" t="str">
        <f t="shared" si="0"/>
        <v>-</v>
      </c>
      <c r="F12" s="17" t="str">
        <f t="shared" si="1"/>
        <v>-</v>
      </c>
      <c r="G12" s="18"/>
      <c r="H12" s="15"/>
      <c r="I12" s="18"/>
      <c r="J12" s="19" t="str">
        <f t="shared" si="2"/>
        <v>-</v>
      </c>
      <c r="K12" s="20" t="str">
        <f t="shared" si="3"/>
        <v>-</v>
      </c>
      <c r="L12" s="21">
        <f t="shared" ref="L12:N12" si="26">IFERROR(B12+G12,"-")</f>
        <v>0</v>
      </c>
      <c r="M12" s="22">
        <f t="shared" si="26"/>
        <v>0</v>
      </c>
      <c r="N12" s="21">
        <f t="shared" si="26"/>
        <v>0</v>
      </c>
      <c r="O12" s="23" t="str">
        <f t="shared" si="5"/>
        <v>-</v>
      </c>
      <c r="P12" s="24" t="str">
        <f t="shared" si="6"/>
        <v>-</v>
      </c>
      <c r="Q12" s="25"/>
      <c r="R12" s="25"/>
      <c r="S12" s="18"/>
      <c r="T12" s="26" t="str">
        <f t="shared" ref="T12:U12" si="27">IFERROR(R12/Q12,"-")</f>
        <v>-</v>
      </c>
      <c r="U12" s="27" t="str">
        <f t="shared" si="27"/>
        <v>-</v>
      </c>
      <c r="V12" s="28" t="str">
        <f t="shared" si="8"/>
        <v>-</v>
      </c>
      <c r="W12" s="25"/>
      <c r="X12" s="18"/>
      <c r="Y12" s="29" t="str">
        <f t="shared" si="9"/>
        <v>-</v>
      </c>
      <c r="Z12" s="30" t="str">
        <f t="shared" si="10"/>
        <v>-</v>
      </c>
      <c r="AA12" s="31" t="str">
        <f t="shared" si="11"/>
        <v>-</v>
      </c>
    </row>
    <row r="13" spans="1:27" ht="12.75" x14ac:dyDescent="0.2">
      <c r="A13" s="4">
        <v>10</v>
      </c>
      <c r="B13" s="32"/>
      <c r="C13" s="15"/>
      <c r="D13" s="18"/>
      <c r="E13" s="16" t="str">
        <f t="shared" si="0"/>
        <v>-</v>
      </c>
      <c r="F13" s="17" t="str">
        <f t="shared" si="1"/>
        <v>-</v>
      </c>
      <c r="G13" s="18"/>
      <c r="H13" s="15"/>
      <c r="I13" s="18"/>
      <c r="J13" s="19" t="str">
        <f t="shared" si="2"/>
        <v>-</v>
      </c>
      <c r="K13" s="20" t="str">
        <f t="shared" si="3"/>
        <v>-</v>
      </c>
      <c r="L13" s="21">
        <f t="shared" ref="L13:N13" si="28">IFERROR(B13+G13,"-")</f>
        <v>0</v>
      </c>
      <c r="M13" s="22">
        <f t="shared" si="28"/>
        <v>0</v>
      </c>
      <c r="N13" s="21">
        <f t="shared" si="28"/>
        <v>0</v>
      </c>
      <c r="O13" s="23" t="str">
        <f t="shared" si="5"/>
        <v>-</v>
      </c>
      <c r="P13" s="24" t="str">
        <f t="shared" si="6"/>
        <v>-</v>
      </c>
      <c r="Q13" s="25"/>
      <c r="R13" s="25"/>
      <c r="S13" s="18"/>
      <c r="T13" s="26" t="str">
        <f t="shared" ref="T13:U13" si="29">IFERROR(R13/Q13,"-")</f>
        <v>-</v>
      </c>
      <c r="U13" s="27" t="str">
        <f t="shared" si="29"/>
        <v>-</v>
      </c>
      <c r="V13" s="28" t="str">
        <f t="shared" si="8"/>
        <v>-</v>
      </c>
      <c r="W13" s="25"/>
      <c r="X13" s="18"/>
      <c r="Y13" s="29" t="str">
        <f t="shared" si="9"/>
        <v>-</v>
      </c>
      <c r="Z13" s="30" t="str">
        <f t="shared" si="10"/>
        <v>-</v>
      </c>
      <c r="AA13" s="31" t="str">
        <f t="shared" si="11"/>
        <v>-</v>
      </c>
    </row>
    <row r="14" spans="1:27" ht="12.75" x14ac:dyDescent="0.2">
      <c r="A14" s="4">
        <v>11</v>
      </c>
      <c r="B14" s="32"/>
      <c r="C14" s="15"/>
      <c r="D14" s="18"/>
      <c r="E14" s="16" t="str">
        <f t="shared" si="0"/>
        <v>-</v>
      </c>
      <c r="F14" s="17" t="str">
        <f t="shared" si="1"/>
        <v>-</v>
      </c>
      <c r="G14" s="18"/>
      <c r="H14" s="15"/>
      <c r="I14" s="18"/>
      <c r="J14" s="19" t="str">
        <f t="shared" si="2"/>
        <v>-</v>
      </c>
      <c r="K14" s="20" t="str">
        <f t="shared" si="3"/>
        <v>-</v>
      </c>
      <c r="L14" s="21">
        <f t="shared" ref="L14:N14" si="30">IFERROR(B14+G14,"-")</f>
        <v>0</v>
      </c>
      <c r="M14" s="22">
        <f t="shared" si="30"/>
        <v>0</v>
      </c>
      <c r="N14" s="21">
        <f t="shared" si="30"/>
        <v>0</v>
      </c>
      <c r="O14" s="23" t="str">
        <f t="shared" si="5"/>
        <v>-</v>
      </c>
      <c r="P14" s="24" t="str">
        <f t="shared" si="6"/>
        <v>-</v>
      </c>
      <c r="Q14" s="25"/>
      <c r="R14" s="25"/>
      <c r="S14" s="18"/>
      <c r="T14" s="26" t="str">
        <f t="shared" ref="T14:U14" si="31">IFERROR(R14/Q14,"-")</f>
        <v>-</v>
      </c>
      <c r="U14" s="27" t="str">
        <f t="shared" si="31"/>
        <v>-</v>
      </c>
      <c r="V14" s="28" t="str">
        <f t="shared" si="8"/>
        <v>-</v>
      </c>
      <c r="W14" s="25"/>
      <c r="X14" s="18"/>
      <c r="Y14" s="29" t="str">
        <f t="shared" si="9"/>
        <v>-</v>
      </c>
      <c r="Z14" s="30" t="str">
        <f t="shared" si="10"/>
        <v>-</v>
      </c>
      <c r="AA14" s="31" t="str">
        <f t="shared" si="11"/>
        <v>-</v>
      </c>
    </row>
    <row r="15" spans="1:27" ht="12.75" x14ac:dyDescent="0.2">
      <c r="A15" s="4">
        <v>12</v>
      </c>
      <c r="B15" s="32"/>
      <c r="C15" s="15"/>
      <c r="D15" s="18"/>
      <c r="E15" s="16" t="str">
        <f t="shared" si="0"/>
        <v>-</v>
      </c>
      <c r="F15" s="17" t="str">
        <f t="shared" si="1"/>
        <v>-</v>
      </c>
      <c r="G15" s="18"/>
      <c r="H15" s="15"/>
      <c r="I15" s="18"/>
      <c r="J15" s="19" t="str">
        <f t="shared" si="2"/>
        <v>-</v>
      </c>
      <c r="K15" s="20" t="str">
        <f t="shared" si="3"/>
        <v>-</v>
      </c>
      <c r="L15" s="21">
        <f t="shared" ref="L15:N15" si="32">IFERROR(B15+G15,"-")</f>
        <v>0</v>
      </c>
      <c r="M15" s="22">
        <f t="shared" si="32"/>
        <v>0</v>
      </c>
      <c r="N15" s="21">
        <f t="shared" si="32"/>
        <v>0</v>
      </c>
      <c r="O15" s="23" t="str">
        <f t="shared" si="5"/>
        <v>-</v>
      </c>
      <c r="P15" s="24" t="str">
        <f t="shared" si="6"/>
        <v>-</v>
      </c>
      <c r="Q15" s="25"/>
      <c r="R15" s="25"/>
      <c r="S15" s="18"/>
      <c r="T15" s="26" t="str">
        <f t="shared" ref="T15:U15" si="33">IFERROR(R15/Q15,"-")</f>
        <v>-</v>
      </c>
      <c r="U15" s="27" t="str">
        <f t="shared" si="33"/>
        <v>-</v>
      </c>
      <c r="V15" s="28" t="str">
        <f t="shared" si="8"/>
        <v>-</v>
      </c>
      <c r="W15" s="25"/>
      <c r="X15" s="18"/>
      <c r="Y15" s="29" t="str">
        <f t="shared" si="9"/>
        <v>-</v>
      </c>
      <c r="Z15" s="30" t="str">
        <f t="shared" si="10"/>
        <v>-</v>
      </c>
      <c r="AA15" s="31" t="str">
        <f t="shared" si="11"/>
        <v>-</v>
      </c>
    </row>
    <row r="16" spans="1:27" ht="12.75" x14ac:dyDescent="0.2">
      <c r="A16" s="4">
        <v>13</v>
      </c>
      <c r="B16" s="32"/>
      <c r="C16" s="15"/>
      <c r="D16" s="18"/>
      <c r="E16" s="16" t="str">
        <f t="shared" si="0"/>
        <v>-</v>
      </c>
      <c r="F16" s="17" t="str">
        <f t="shared" si="1"/>
        <v>-</v>
      </c>
      <c r="G16" s="18"/>
      <c r="H16" s="15"/>
      <c r="I16" s="18"/>
      <c r="J16" s="19" t="str">
        <f t="shared" si="2"/>
        <v>-</v>
      </c>
      <c r="K16" s="20" t="str">
        <f t="shared" si="3"/>
        <v>-</v>
      </c>
      <c r="L16" s="21">
        <f t="shared" ref="L16:N16" si="34">IFERROR(B16+G16,"-")</f>
        <v>0</v>
      </c>
      <c r="M16" s="22">
        <f t="shared" si="34"/>
        <v>0</v>
      </c>
      <c r="N16" s="21">
        <f t="shared" si="34"/>
        <v>0</v>
      </c>
      <c r="O16" s="23" t="str">
        <f t="shared" si="5"/>
        <v>-</v>
      </c>
      <c r="P16" s="24" t="str">
        <f t="shared" si="6"/>
        <v>-</v>
      </c>
      <c r="Q16" s="25"/>
      <c r="R16" s="25"/>
      <c r="S16" s="18"/>
      <c r="T16" s="26" t="str">
        <f t="shared" ref="T16:U16" si="35">IFERROR(R16/Q16,"-")</f>
        <v>-</v>
      </c>
      <c r="U16" s="27" t="str">
        <f t="shared" si="35"/>
        <v>-</v>
      </c>
      <c r="V16" s="28" t="str">
        <f t="shared" si="8"/>
        <v>-</v>
      </c>
      <c r="W16" s="25"/>
      <c r="X16" s="18"/>
      <c r="Y16" s="29" t="str">
        <f t="shared" si="9"/>
        <v>-</v>
      </c>
      <c r="Z16" s="30" t="str">
        <f t="shared" si="10"/>
        <v>-</v>
      </c>
      <c r="AA16" s="31" t="str">
        <f t="shared" si="11"/>
        <v>-</v>
      </c>
    </row>
    <row r="17" spans="1:27" ht="12.75" x14ac:dyDescent="0.2">
      <c r="A17" s="4">
        <v>14</v>
      </c>
      <c r="B17" s="32"/>
      <c r="C17" s="15"/>
      <c r="D17" s="18"/>
      <c r="E17" s="16" t="str">
        <f t="shared" si="0"/>
        <v>-</v>
      </c>
      <c r="F17" s="17" t="str">
        <f t="shared" si="1"/>
        <v>-</v>
      </c>
      <c r="G17" s="18"/>
      <c r="H17" s="15"/>
      <c r="I17" s="18"/>
      <c r="J17" s="19" t="str">
        <f t="shared" si="2"/>
        <v>-</v>
      </c>
      <c r="K17" s="20" t="str">
        <f t="shared" si="3"/>
        <v>-</v>
      </c>
      <c r="L17" s="21">
        <f t="shared" ref="L17:N17" si="36">IFERROR(B17+G17,"-")</f>
        <v>0</v>
      </c>
      <c r="M17" s="22">
        <f t="shared" si="36"/>
        <v>0</v>
      </c>
      <c r="N17" s="21">
        <f t="shared" si="36"/>
        <v>0</v>
      </c>
      <c r="O17" s="23" t="str">
        <f t="shared" si="5"/>
        <v>-</v>
      </c>
      <c r="P17" s="24" t="str">
        <f t="shared" si="6"/>
        <v>-</v>
      </c>
      <c r="Q17" s="25"/>
      <c r="R17" s="25"/>
      <c r="S17" s="18"/>
      <c r="T17" s="26" t="str">
        <f t="shared" ref="T17:U17" si="37">IFERROR(R17/Q17,"-")</f>
        <v>-</v>
      </c>
      <c r="U17" s="27" t="str">
        <f t="shared" si="37"/>
        <v>-</v>
      </c>
      <c r="V17" s="28" t="str">
        <f t="shared" si="8"/>
        <v>-</v>
      </c>
      <c r="W17" s="25"/>
      <c r="X17" s="18"/>
      <c r="Y17" s="29" t="str">
        <f t="shared" si="9"/>
        <v>-</v>
      </c>
      <c r="Z17" s="30" t="str">
        <f t="shared" si="10"/>
        <v>-</v>
      </c>
      <c r="AA17" s="31" t="str">
        <f t="shared" si="11"/>
        <v>-</v>
      </c>
    </row>
    <row r="18" spans="1:27" ht="12.75" x14ac:dyDescent="0.2">
      <c r="A18" s="4">
        <v>15</v>
      </c>
      <c r="B18" s="32"/>
      <c r="C18" s="15"/>
      <c r="D18" s="18"/>
      <c r="E18" s="16" t="str">
        <f t="shared" si="0"/>
        <v>-</v>
      </c>
      <c r="F18" s="17" t="str">
        <f t="shared" si="1"/>
        <v>-</v>
      </c>
      <c r="G18" s="18"/>
      <c r="H18" s="15"/>
      <c r="I18" s="18"/>
      <c r="J18" s="19" t="str">
        <f t="shared" si="2"/>
        <v>-</v>
      </c>
      <c r="K18" s="20" t="str">
        <f t="shared" si="3"/>
        <v>-</v>
      </c>
      <c r="L18" s="21">
        <f t="shared" ref="L18:N18" si="38">IFERROR(B18+G18,"-")</f>
        <v>0</v>
      </c>
      <c r="M18" s="22">
        <f t="shared" si="38"/>
        <v>0</v>
      </c>
      <c r="N18" s="21">
        <f t="shared" si="38"/>
        <v>0</v>
      </c>
      <c r="O18" s="23" t="str">
        <f t="shared" si="5"/>
        <v>-</v>
      </c>
      <c r="P18" s="24" t="str">
        <f t="shared" si="6"/>
        <v>-</v>
      </c>
      <c r="Q18" s="25"/>
      <c r="R18" s="25"/>
      <c r="S18" s="18"/>
      <c r="T18" s="26" t="str">
        <f t="shared" ref="T18:U18" si="39">IFERROR(R18/Q18,"-")</f>
        <v>-</v>
      </c>
      <c r="U18" s="27" t="str">
        <f t="shared" si="39"/>
        <v>-</v>
      </c>
      <c r="V18" s="28" t="str">
        <f t="shared" si="8"/>
        <v>-</v>
      </c>
      <c r="W18" s="25"/>
      <c r="X18" s="18"/>
      <c r="Y18" s="29" t="str">
        <f t="shared" si="9"/>
        <v>-</v>
      </c>
      <c r="Z18" s="30" t="str">
        <f t="shared" si="10"/>
        <v>-</v>
      </c>
      <c r="AA18" s="31" t="str">
        <f t="shared" si="11"/>
        <v>-</v>
      </c>
    </row>
    <row r="19" spans="1:27" ht="12.75" x14ac:dyDescent="0.2">
      <c r="A19" s="4">
        <v>16</v>
      </c>
      <c r="B19" s="32"/>
      <c r="C19" s="15"/>
      <c r="D19" s="18"/>
      <c r="E19" s="16" t="str">
        <f t="shared" si="0"/>
        <v>-</v>
      </c>
      <c r="F19" s="17" t="str">
        <f t="shared" si="1"/>
        <v>-</v>
      </c>
      <c r="G19" s="18"/>
      <c r="H19" s="15"/>
      <c r="I19" s="18"/>
      <c r="J19" s="19" t="str">
        <f t="shared" si="2"/>
        <v>-</v>
      </c>
      <c r="K19" s="20" t="str">
        <f t="shared" si="3"/>
        <v>-</v>
      </c>
      <c r="L19" s="21">
        <f t="shared" ref="L19:N19" si="40">IFERROR(B19+G19,"-")</f>
        <v>0</v>
      </c>
      <c r="M19" s="22">
        <f t="shared" si="40"/>
        <v>0</v>
      </c>
      <c r="N19" s="21">
        <f t="shared" si="40"/>
        <v>0</v>
      </c>
      <c r="O19" s="23" t="str">
        <f t="shared" si="5"/>
        <v>-</v>
      </c>
      <c r="P19" s="24" t="str">
        <f t="shared" si="6"/>
        <v>-</v>
      </c>
      <c r="Q19" s="25"/>
      <c r="R19" s="25"/>
      <c r="S19" s="18"/>
      <c r="T19" s="26" t="str">
        <f t="shared" ref="T19:U19" si="41">IFERROR(R19/Q19,"-")</f>
        <v>-</v>
      </c>
      <c r="U19" s="27" t="str">
        <f t="shared" si="41"/>
        <v>-</v>
      </c>
      <c r="V19" s="28" t="str">
        <f t="shared" si="8"/>
        <v>-</v>
      </c>
      <c r="W19" s="25"/>
      <c r="X19" s="18"/>
      <c r="Y19" s="29" t="str">
        <f t="shared" si="9"/>
        <v>-</v>
      </c>
      <c r="Z19" s="30" t="str">
        <f t="shared" si="10"/>
        <v>-</v>
      </c>
      <c r="AA19" s="31" t="str">
        <f t="shared" si="11"/>
        <v>-</v>
      </c>
    </row>
    <row r="20" spans="1:27" ht="12.75" x14ac:dyDescent="0.2">
      <c r="A20" s="4">
        <v>17</v>
      </c>
      <c r="B20" s="32"/>
      <c r="C20" s="15"/>
      <c r="D20" s="18"/>
      <c r="E20" s="16" t="str">
        <f t="shared" si="0"/>
        <v>-</v>
      </c>
      <c r="F20" s="17" t="str">
        <f t="shared" si="1"/>
        <v>-</v>
      </c>
      <c r="G20" s="18"/>
      <c r="H20" s="15"/>
      <c r="I20" s="18"/>
      <c r="J20" s="19" t="str">
        <f t="shared" si="2"/>
        <v>-</v>
      </c>
      <c r="K20" s="20" t="str">
        <f t="shared" si="3"/>
        <v>-</v>
      </c>
      <c r="L20" s="21">
        <f t="shared" ref="L20:N20" si="42">IFERROR(B20+G20,"-")</f>
        <v>0</v>
      </c>
      <c r="M20" s="22">
        <f t="shared" si="42"/>
        <v>0</v>
      </c>
      <c r="N20" s="21">
        <f t="shared" si="42"/>
        <v>0</v>
      </c>
      <c r="O20" s="23" t="str">
        <f t="shared" si="5"/>
        <v>-</v>
      </c>
      <c r="P20" s="24" t="str">
        <f t="shared" si="6"/>
        <v>-</v>
      </c>
      <c r="Q20" s="25"/>
      <c r="R20" s="25"/>
      <c r="S20" s="18"/>
      <c r="T20" s="26" t="str">
        <f t="shared" ref="T20:U20" si="43">IFERROR(R20/Q20,"-")</f>
        <v>-</v>
      </c>
      <c r="U20" s="27" t="str">
        <f t="shared" si="43"/>
        <v>-</v>
      </c>
      <c r="V20" s="28" t="str">
        <f t="shared" si="8"/>
        <v>-</v>
      </c>
      <c r="W20" s="25"/>
      <c r="X20" s="18"/>
      <c r="Y20" s="29" t="str">
        <f t="shared" si="9"/>
        <v>-</v>
      </c>
      <c r="Z20" s="30" t="str">
        <f t="shared" si="10"/>
        <v>-</v>
      </c>
      <c r="AA20" s="31" t="str">
        <f t="shared" si="11"/>
        <v>-</v>
      </c>
    </row>
    <row r="21" spans="1:27" ht="12.75" x14ac:dyDescent="0.2">
      <c r="A21" s="4">
        <v>18</v>
      </c>
      <c r="B21" s="32"/>
      <c r="C21" s="15"/>
      <c r="D21" s="18"/>
      <c r="E21" s="16" t="str">
        <f t="shared" si="0"/>
        <v>-</v>
      </c>
      <c r="F21" s="17" t="str">
        <f t="shared" si="1"/>
        <v>-</v>
      </c>
      <c r="G21" s="18"/>
      <c r="H21" s="15"/>
      <c r="I21" s="18"/>
      <c r="J21" s="19" t="str">
        <f t="shared" si="2"/>
        <v>-</v>
      </c>
      <c r="K21" s="20" t="str">
        <f t="shared" si="3"/>
        <v>-</v>
      </c>
      <c r="L21" s="21">
        <f t="shared" ref="L21:N21" si="44">IFERROR(B21+G21,"-")</f>
        <v>0</v>
      </c>
      <c r="M21" s="22">
        <f t="shared" si="44"/>
        <v>0</v>
      </c>
      <c r="N21" s="21">
        <f t="shared" si="44"/>
        <v>0</v>
      </c>
      <c r="O21" s="23" t="str">
        <f t="shared" si="5"/>
        <v>-</v>
      </c>
      <c r="P21" s="24" t="str">
        <f t="shared" si="6"/>
        <v>-</v>
      </c>
      <c r="Q21" s="25"/>
      <c r="R21" s="25"/>
      <c r="S21" s="18"/>
      <c r="T21" s="26" t="str">
        <f t="shared" ref="T21:U21" si="45">IFERROR(R21/Q21,"-")</f>
        <v>-</v>
      </c>
      <c r="U21" s="27" t="str">
        <f t="shared" si="45"/>
        <v>-</v>
      </c>
      <c r="V21" s="28" t="str">
        <f t="shared" si="8"/>
        <v>-</v>
      </c>
      <c r="W21" s="25"/>
      <c r="X21" s="18"/>
      <c r="Y21" s="29" t="str">
        <f t="shared" si="9"/>
        <v>-</v>
      </c>
      <c r="Z21" s="30" t="str">
        <f t="shared" si="10"/>
        <v>-</v>
      </c>
      <c r="AA21" s="31" t="str">
        <f t="shared" si="11"/>
        <v>-</v>
      </c>
    </row>
    <row r="22" spans="1:27" ht="12.75" x14ac:dyDescent="0.2">
      <c r="A22" s="4">
        <v>19</v>
      </c>
      <c r="B22" s="32"/>
      <c r="C22" s="15"/>
      <c r="D22" s="18"/>
      <c r="E22" s="16" t="str">
        <f t="shared" si="0"/>
        <v>-</v>
      </c>
      <c r="F22" s="17" t="str">
        <f t="shared" si="1"/>
        <v>-</v>
      </c>
      <c r="G22" s="18"/>
      <c r="H22" s="15"/>
      <c r="I22" s="18"/>
      <c r="J22" s="19" t="str">
        <f t="shared" si="2"/>
        <v>-</v>
      </c>
      <c r="K22" s="20" t="str">
        <f t="shared" si="3"/>
        <v>-</v>
      </c>
      <c r="L22" s="21">
        <f t="shared" ref="L22:N22" si="46">IFERROR(B22+G22,"-")</f>
        <v>0</v>
      </c>
      <c r="M22" s="22">
        <f t="shared" si="46"/>
        <v>0</v>
      </c>
      <c r="N22" s="21">
        <f t="shared" si="46"/>
        <v>0</v>
      </c>
      <c r="O22" s="23" t="str">
        <f t="shared" si="5"/>
        <v>-</v>
      </c>
      <c r="P22" s="24" t="str">
        <f t="shared" si="6"/>
        <v>-</v>
      </c>
      <c r="Q22" s="25"/>
      <c r="R22" s="25"/>
      <c r="S22" s="18"/>
      <c r="T22" s="26" t="str">
        <f t="shared" ref="T22:U22" si="47">IFERROR(R22/Q22,"-")</f>
        <v>-</v>
      </c>
      <c r="U22" s="27" t="str">
        <f t="shared" si="47"/>
        <v>-</v>
      </c>
      <c r="V22" s="28" t="str">
        <f t="shared" si="8"/>
        <v>-</v>
      </c>
      <c r="W22" s="25"/>
      <c r="X22" s="18"/>
      <c r="Y22" s="29" t="str">
        <f t="shared" si="9"/>
        <v>-</v>
      </c>
      <c r="Z22" s="30" t="str">
        <f t="shared" si="10"/>
        <v>-</v>
      </c>
      <c r="AA22" s="31" t="str">
        <f t="shared" si="11"/>
        <v>-</v>
      </c>
    </row>
    <row r="23" spans="1:27" ht="12.75" x14ac:dyDescent="0.2">
      <c r="A23" s="4">
        <v>20</v>
      </c>
      <c r="B23" s="32"/>
      <c r="C23" s="15"/>
      <c r="D23" s="18"/>
      <c r="E23" s="16" t="str">
        <f t="shared" si="0"/>
        <v>-</v>
      </c>
      <c r="F23" s="17" t="str">
        <f t="shared" si="1"/>
        <v>-</v>
      </c>
      <c r="G23" s="18"/>
      <c r="H23" s="15"/>
      <c r="I23" s="18"/>
      <c r="J23" s="19" t="str">
        <f t="shared" si="2"/>
        <v>-</v>
      </c>
      <c r="K23" s="20" t="str">
        <f t="shared" si="3"/>
        <v>-</v>
      </c>
      <c r="L23" s="21">
        <f t="shared" ref="L23:N23" si="48">IFERROR(B23+G23,"-")</f>
        <v>0</v>
      </c>
      <c r="M23" s="22">
        <f t="shared" si="48"/>
        <v>0</v>
      </c>
      <c r="N23" s="21">
        <f t="shared" si="48"/>
        <v>0</v>
      </c>
      <c r="O23" s="23" t="str">
        <f t="shared" si="5"/>
        <v>-</v>
      </c>
      <c r="P23" s="24" t="str">
        <f t="shared" si="6"/>
        <v>-</v>
      </c>
      <c r="Q23" s="25"/>
      <c r="R23" s="25"/>
      <c r="S23" s="18"/>
      <c r="T23" s="26" t="str">
        <f t="shared" ref="T23:U23" si="49">IFERROR(R23/Q23,"-")</f>
        <v>-</v>
      </c>
      <c r="U23" s="27" t="str">
        <f t="shared" si="49"/>
        <v>-</v>
      </c>
      <c r="V23" s="28" t="str">
        <f t="shared" si="8"/>
        <v>-</v>
      </c>
      <c r="W23" s="25"/>
      <c r="X23" s="18"/>
      <c r="Y23" s="29" t="str">
        <f t="shared" si="9"/>
        <v>-</v>
      </c>
      <c r="Z23" s="30" t="str">
        <f t="shared" si="10"/>
        <v>-</v>
      </c>
      <c r="AA23" s="31" t="str">
        <f t="shared" si="11"/>
        <v>-</v>
      </c>
    </row>
    <row r="24" spans="1:27" ht="12.75" x14ac:dyDescent="0.2">
      <c r="A24" s="4">
        <v>21</v>
      </c>
      <c r="B24" s="32"/>
      <c r="C24" s="15"/>
      <c r="D24" s="18"/>
      <c r="E24" s="16" t="str">
        <f t="shared" si="0"/>
        <v>-</v>
      </c>
      <c r="F24" s="17" t="str">
        <f t="shared" si="1"/>
        <v>-</v>
      </c>
      <c r="G24" s="18"/>
      <c r="H24" s="15"/>
      <c r="I24" s="18"/>
      <c r="J24" s="19" t="str">
        <f t="shared" si="2"/>
        <v>-</v>
      </c>
      <c r="K24" s="20" t="str">
        <f t="shared" si="3"/>
        <v>-</v>
      </c>
      <c r="L24" s="21">
        <f t="shared" ref="L24:N24" si="50">IFERROR(B24+G24,"-")</f>
        <v>0</v>
      </c>
      <c r="M24" s="22">
        <f t="shared" si="50"/>
        <v>0</v>
      </c>
      <c r="N24" s="21">
        <f t="shared" si="50"/>
        <v>0</v>
      </c>
      <c r="O24" s="23" t="str">
        <f t="shared" si="5"/>
        <v>-</v>
      </c>
      <c r="P24" s="24" t="str">
        <f t="shared" si="6"/>
        <v>-</v>
      </c>
      <c r="Q24" s="25"/>
      <c r="R24" s="25"/>
      <c r="S24" s="18"/>
      <c r="T24" s="26" t="str">
        <f t="shared" ref="T24:U24" si="51">IFERROR(R24/Q24,"-")</f>
        <v>-</v>
      </c>
      <c r="U24" s="27" t="str">
        <f t="shared" si="51"/>
        <v>-</v>
      </c>
      <c r="V24" s="28" t="str">
        <f t="shared" si="8"/>
        <v>-</v>
      </c>
      <c r="W24" s="25"/>
      <c r="X24" s="18"/>
      <c r="Y24" s="29" t="str">
        <f t="shared" si="9"/>
        <v>-</v>
      </c>
      <c r="Z24" s="30" t="str">
        <f t="shared" si="10"/>
        <v>-</v>
      </c>
      <c r="AA24" s="31" t="str">
        <f t="shared" si="11"/>
        <v>-</v>
      </c>
    </row>
    <row r="25" spans="1:27" ht="12.75" x14ac:dyDescent="0.2">
      <c r="A25" s="4">
        <v>22</v>
      </c>
      <c r="B25" s="32"/>
      <c r="C25" s="15"/>
      <c r="D25" s="18"/>
      <c r="E25" s="16" t="str">
        <f t="shared" si="0"/>
        <v>-</v>
      </c>
      <c r="F25" s="17" t="str">
        <f t="shared" si="1"/>
        <v>-</v>
      </c>
      <c r="G25" s="18"/>
      <c r="H25" s="15"/>
      <c r="I25" s="18"/>
      <c r="J25" s="19" t="str">
        <f t="shared" si="2"/>
        <v>-</v>
      </c>
      <c r="K25" s="20" t="str">
        <f t="shared" si="3"/>
        <v>-</v>
      </c>
      <c r="L25" s="21">
        <f t="shared" ref="L25:N25" si="52">IFERROR(B25+G25,"-")</f>
        <v>0</v>
      </c>
      <c r="M25" s="22">
        <f t="shared" si="52"/>
        <v>0</v>
      </c>
      <c r="N25" s="21">
        <f t="shared" si="52"/>
        <v>0</v>
      </c>
      <c r="O25" s="23" t="str">
        <f t="shared" si="5"/>
        <v>-</v>
      </c>
      <c r="P25" s="24" t="str">
        <f t="shared" si="6"/>
        <v>-</v>
      </c>
      <c r="Q25" s="25"/>
      <c r="R25" s="25"/>
      <c r="S25" s="18"/>
      <c r="T25" s="26" t="str">
        <f t="shared" ref="T25:U25" si="53">IFERROR(R25/Q25,"-")</f>
        <v>-</v>
      </c>
      <c r="U25" s="27" t="str">
        <f t="shared" si="53"/>
        <v>-</v>
      </c>
      <c r="V25" s="28" t="str">
        <f t="shared" si="8"/>
        <v>-</v>
      </c>
      <c r="W25" s="25"/>
      <c r="X25" s="18"/>
      <c r="Y25" s="29" t="str">
        <f t="shared" si="9"/>
        <v>-</v>
      </c>
      <c r="Z25" s="30" t="str">
        <f t="shared" si="10"/>
        <v>-</v>
      </c>
      <c r="AA25" s="31" t="str">
        <f t="shared" si="11"/>
        <v>-</v>
      </c>
    </row>
    <row r="26" spans="1:27" ht="12.75" x14ac:dyDescent="0.2">
      <c r="A26" s="4">
        <v>23</v>
      </c>
      <c r="B26" s="32"/>
      <c r="C26" s="15"/>
      <c r="D26" s="18"/>
      <c r="E26" s="16" t="str">
        <f t="shared" si="0"/>
        <v>-</v>
      </c>
      <c r="F26" s="17" t="str">
        <f t="shared" si="1"/>
        <v>-</v>
      </c>
      <c r="G26" s="18"/>
      <c r="H26" s="15"/>
      <c r="I26" s="18"/>
      <c r="J26" s="19" t="str">
        <f t="shared" si="2"/>
        <v>-</v>
      </c>
      <c r="K26" s="20" t="str">
        <f t="shared" si="3"/>
        <v>-</v>
      </c>
      <c r="L26" s="21">
        <f t="shared" ref="L26:N26" si="54">IFERROR(B26+G26,"-")</f>
        <v>0</v>
      </c>
      <c r="M26" s="22">
        <f t="shared" si="54"/>
        <v>0</v>
      </c>
      <c r="N26" s="21">
        <f t="shared" si="54"/>
        <v>0</v>
      </c>
      <c r="O26" s="23" t="str">
        <f t="shared" si="5"/>
        <v>-</v>
      </c>
      <c r="P26" s="24" t="str">
        <f t="shared" si="6"/>
        <v>-</v>
      </c>
      <c r="Q26" s="25"/>
      <c r="R26" s="25"/>
      <c r="S26" s="18"/>
      <c r="T26" s="26" t="str">
        <f t="shared" ref="T26:U26" si="55">IFERROR(R26/Q26,"-")</f>
        <v>-</v>
      </c>
      <c r="U26" s="27" t="str">
        <f t="shared" si="55"/>
        <v>-</v>
      </c>
      <c r="V26" s="28" t="str">
        <f t="shared" si="8"/>
        <v>-</v>
      </c>
      <c r="W26" s="25"/>
      <c r="X26" s="18"/>
      <c r="Y26" s="29" t="str">
        <f t="shared" si="9"/>
        <v>-</v>
      </c>
      <c r="Z26" s="30" t="str">
        <f t="shared" si="10"/>
        <v>-</v>
      </c>
      <c r="AA26" s="31" t="str">
        <f t="shared" si="11"/>
        <v>-</v>
      </c>
    </row>
    <row r="27" spans="1:27" ht="12.75" x14ac:dyDescent="0.2">
      <c r="A27" s="4">
        <v>24</v>
      </c>
      <c r="B27" s="32"/>
      <c r="C27" s="15"/>
      <c r="D27" s="18"/>
      <c r="E27" s="16" t="str">
        <f t="shared" si="0"/>
        <v>-</v>
      </c>
      <c r="F27" s="17" t="str">
        <f t="shared" si="1"/>
        <v>-</v>
      </c>
      <c r="G27" s="18"/>
      <c r="H27" s="15"/>
      <c r="I27" s="18"/>
      <c r="J27" s="19" t="str">
        <f t="shared" si="2"/>
        <v>-</v>
      </c>
      <c r="K27" s="20" t="str">
        <f t="shared" si="3"/>
        <v>-</v>
      </c>
      <c r="L27" s="21">
        <f t="shared" ref="L27:N27" si="56">IFERROR(B27+G27,"-")</f>
        <v>0</v>
      </c>
      <c r="M27" s="22">
        <f t="shared" si="56"/>
        <v>0</v>
      </c>
      <c r="N27" s="21">
        <f t="shared" si="56"/>
        <v>0</v>
      </c>
      <c r="O27" s="23" t="str">
        <f t="shared" si="5"/>
        <v>-</v>
      </c>
      <c r="P27" s="24" t="str">
        <f t="shared" si="6"/>
        <v>-</v>
      </c>
      <c r="Q27" s="25"/>
      <c r="R27" s="25"/>
      <c r="S27" s="18"/>
      <c r="T27" s="26" t="str">
        <f t="shared" ref="T27:U27" si="57">IFERROR(R27/Q27,"-")</f>
        <v>-</v>
      </c>
      <c r="U27" s="27" t="str">
        <f t="shared" si="57"/>
        <v>-</v>
      </c>
      <c r="V27" s="28" t="str">
        <f t="shared" si="8"/>
        <v>-</v>
      </c>
      <c r="W27" s="25"/>
      <c r="X27" s="18"/>
      <c r="Y27" s="29" t="str">
        <f t="shared" si="9"/>
        <v>-</v>
      </c>
      <c r="Z27" s="30" t="str">
        <f t="shared" si="10"/>
        <v>-</v>
      </c>
      <c r="AA27" s="31" t="str">
        <f t="shared" si="11"/>
        <v>-</v>
      </c>
    </row>
    <row r="28" spans="1:27" ht="12.75" x14ac:dyDescent="0.2">
      <c r="A28" s="4">
        <v>25</v>
      </c>
      <c r="B28" s="32"/>
      <c r="C28" s="15"/>
      <c r="D28" s="18"/>
      <c r="E28" s="16" t="str">
        <f t="shared" si="0"/>
        <v>-</v>
      </c>
      <c r="F28" s="17" t="str">
        <f t="shared" si="1"/>
        <v>-</v>
      </c>
      <c r="G28" s="18"/>
      <c r="H28" s="15"/>
      <c r="I28" s="18"/>
      <c r="J28" s="19" t="str">
        <f t="shared" si="2"/>
        <v>-</v>
      </c>
      <c r="K28" s="20" t="str">
        <f t="shared" si="3"/>
        <v>-</v>
      </c>
      <c r="L28" s="21">
        <f t="shared" ref="L28:N28" si="58">IFERROR(B28+G28,"-")</f>
        <v>0</v>
      </c>
      <c r="M28" s="22">
        <f t="shared" si="58"/>
        <v>0</v>
      </c>
      <c r="N28" s="21">
        <f t="shared" si="58"/>
        <v>0</v>
      </c>
      <c r="O28" s="23" t="str">
        <f t="shared" si="5"/>
        <v>-</v>
      </c>
      <c r="P28" s="24" t="str">
        <f t="shared" si="6"/>
        <v>-</v>
      </c>
      <c r="Q28" s="25"/>
      <c r="R28" s="25"/>
      <c r="S28" s="18"/>
      <c r="T28" s="26" t="str">
        <f t="shared" ref="T28:U28" si="59">IFERROR(R28/Q28,"-")</f>
        <v>-</v>
      </c>
      <c r="U28" s="27" t="str">
        <f t="shared" si="59"/>
        <v>-</v>
      </c>
      <c r="V28" s="28" t="str">
        <f t="shared" si="8"/>
        <v>-</v>
      </c>
      <c r="W28" s="25"/>
      <c r="X28" s="18"/>
      <c r="Y28" s="29" t="str">
        <f t="shared" si="9"/>
        <v>-</v>
      </c>
      <c r="Z28" s="30" t="str">
        <f t="shared" si="10"/>
        <v>-</v>
      </c>
      <c r="AA28" s="31" t="str">
        <f t="shared" si="11"/>
        <v>-</v>
      </c>
    </row>
    <row r="29" spans="1:27" ht="12.75" x14ac:dyDescent="0.2">
      <c r="A29" s="4">
        <v>26</v>
      </c>
      <c r="B29" s="32"/>
      <c r="C29" s="15"/>
      <c r="D29" s="18"/>
      <c r="E29" s="16" t="str">
        <f t="shared" si="0"/>
        <v>-</v>
      </c>
      <c r="F29" s="17" t="str">
        <f t="shared" si="1"/>
        <v>-</v>
      </c>
      <c r="G29" s="18"/>
      <c r="H29" s="15"/>
      <c r="I29" s="18"/>
      <c r="J29" s="19" t="str">
        <f t="shared" si="2"/>
        <v>-</v>
      </c>
      <c r="K29" s="20" t="str">
        <f t="shared" si="3"/>
        <v>-</v>
      </c>
      <c r="L29" s="21">
        <f t="shared" ref="L29:N29" si="60">IFERROR(B29+G29,"-")</f>
        <v>0</v>
      </c>
      <c r="M29" s="22">
        <f t="shared" si="60"/>
        <v>0</v>
      </c>
      <c r="N29" s="21">
        <f t="shared" si="60"/>
        <v>0</v>
      </c>
      <c r="O29" s="23" t="str">
        <f t="shared" si="5"/>
        <v>-</v>
      </c>
      <c r="P29" s="24" t="str">
        <f t="shared" si="6"/>
        <v>-</v>
      </c>
      <c r="Q29" s="25"/>
      <c r="R29" s="25"/>
      <c r="S29" s="18"/>
      <c r="T29" s="26" t="str">
        <f t="shared" ref="T29:U29" si="61">IFERROR(R29/Q29,"-")</f>
        <v>-</v>
      </c>
      <c r="U29" s="27" t="str">
        <f t="shared" si="61"/>
        <v>-</v>
      </c>
      <c r="V29" s="28" t="str">
        <f t="shared" si="8"/>
        <v>-</v>
      </c>
      <c r="W29" s="25"/>
      <c r="X29" s="18"/>
      <c r="Y29" s="29" t="str">
        <f t="shared" si="9"/>
        <v>-</v>
      </c>
      <c r="Z29" s="30" t="str">
        <f t="shared" si="10"/>
        <v>-</v>
      </c>
      <c r="AA29" s="31" t="str">
        <f t="shared" si="11"/>
        <v>-</v>
      </c>
    </row>
    <row r="30" spans="1:27" ht="12.75" x14ac:dyDescent="0.2">
      <c r="A30" s="4">
        <v>27</v>
      </c>
      <c r="B30" s="32"/>
      <c r="C30" s="15"/>
      <c r="D30" s="18"/>
      <c r="E30" s="16" t="str">
        <f t="shared" si="0"/>
        <v>-</v>
      </c>
      <c r="F30" s="17" t="str">
        <f t="shared" si="1"/>
        <v>-</v>
      </c>
      <c r="G30" s="18"/>
      <c r="H30" s="15"/>
      <c r="I30" s="18"/>
      <c r="J30" s="19" t="str">
        <f t="shared" si="2"/>
        <v>-</v>
      </c>
      <c r="K30" s="20" t="str">
        <f t="shared" si="3"/>
        <v>-</v>
      </c>
      <c r="L30" s="21">
        <f t="shared" ref="L30:N30" si="62">IFERROR(B30+G30,"-")</f>
        <v>0</v>
      </c>
      <c r="M30" s="22">
        <f t="shared" si="62"/>
        <v>0</v>
      </c>
      <c r="N30" s="21">
        <f t="shared" si="62"/>
        <v>0</v>
      </c>
      <c r="O30" s="23" t="str">
        <f t="shared" si="5"/>
        <v>-</v>
      </c>
      <c r="P30" s="24" t="str">
        <f t="shared" si="6"/>
        <v>-</v>
      </c>
      <c r="Q30" s="25"/>
      <c r="R30" s="25"/>
      <c r="S30" s="18"/>
      <c r="T30" s="26" t="str">
        <f t="shared" ref="T30:U30" si="63">IFERROR(R30/Q30,"-")</f>
        <v>-</v>
      </c>
      <c r="U30" s="27" t="str">
        <f t="shared" si="63"/>
        <v>-</v>
      </c>
      <c r="V30" s="28" t="str">
        <f t="shared" si="8"/>
        <v>-</v>
      </c>
      <c r="W30" s="25"/>
      <c r="X30" s="18"/>
      <c r="Y30" s="29" t="str">
        <f t="shared" si="9"/>
        <v>-</v>
      </c>
      <c r="Z30" s="30" t="str">
        <f t="shared" si="10"/>
        <v>-</v>
      </c>
      <c r="AA30" s="31" t="str">
        <f t="shared" si="11"/>
        <v>-</v>
      </c>
    </row>
    <row r="31" spans="1:27" ht="12.75" x14ac:dyDescent="0.2">
      <c r="A31" s="4">
        <v>28</v>
      </c>
      <c r="B31" s="32"/>
      <c r="C31" s="15"/>
      <c r="D31" s="18"/>
      <c r="E31" s="16" t="str">
        <f t="shared" si="0"/>
        <v>-</v>
      </c>
      <c r="F31" s="17" t="str">
        <f t="shared" si="1"/>
        <v>-</v>
      </c>
      <c r="G31" s="18"/>
      <c r="H31" s="15"/>
      <c r="I31" s="18"/>
      <c r="J31" s="19" t="str">
        <f t="shared" si="2"/>
        <v>-</v>
      </c>
      <c r="K31" s="20" t="str">
        <f t="shared" si="3"/>
        <v>-</v>
      </c>
      <c r="L31" s="21">
        <f t="shared" ref="L31:N31" si="64">IFERROR(B31+G31,"-")</f>
        <v>0</v>
      </c>
      <c r="M31" s="22">
        <f t="shared" si="64"/>
        <v>0</v>
      </c>
      <c r="N31" s="21">
        <f t="shared" si="64"/>
        <v>0</v>
      </c>
      <c r="O31" s="23" t="str">
        <f t="shared" si="5"/>
        <v>-</v>
      </c>
      <c r="P31" s="24" t="str">
        <f t="shared" si="6"/>
        <v>-</v>
      </c>
      <c r="Q31" s="25"/>
      <c r="R31" s="25"/>
      <c r="S31" s="18"/>
      <c r="T31" s="26" t="str">
        <f t="shared" ref="T31:U31" si="65">IFERROR(R31/Q31,"-")</f>
        <v>-</v>
      </c>
      <c r="U31" s="27" t="str">
        <f t="shared" si="65"/>
        <v>-</v>
      </c>
      <c r="V31" s="28" t="str">
        <f t="shared" si="8"/>
        <v>-</v>
      </c>
      <c r="W31" s="25"/>
      <c r="X31" s="18"/>
      <c r="Y31" s="29" t="str">
        <f t="shared" si="9"/>
        <v>-</v>
      </c>
      <c r="Z31" s="30" t="str">
        <f t="shared" si="10"/>
        <v>-</v>
      </c>
      <c r="AA31" s="31" t="str">
        <f t="shared" si="11"/>
        <v>-</v>
      </c>
    </row>
    <row r="32" spans="1:27" ht="12.75" x14ac:dyDescent="0.2">
      <c r="A32" s="4">
        <v>29</v>
      </c>
      <c r="B32" s="32"/>
      <c r="C32" s="15"/>
      <c r="D32" s="18"/>
      <c r="E32" s="16" t="str">
        <f t="shared" si="0"/>
        <v>-</v>
      </c>
      <c r="F32" s="17" t="str">
        <f t="shared" si="1"/>
        <v>-</v>
      </c>
      <c r="G32" s="18"/>
      <c r="H32" s="15"/>
      <c r="I32" s="18"/>
      <c r="J32" s="19" t="str">
        <f t="shared" si="2"/>
        <v>-</v>
      </c>
      <c r="K32" s="20" t="str">
        <f t="shared" si="3"/>
        <v>-</v>
      </c>
      <c r="L32" s="21">
        <f t="shared" ref="L32:N32" si="66">IFERROR(B32+G32,"-")</f>
        <v>0</v>
      </c>
      <c r="M32" s="22">
        <f t="shared" si="66"/>
        <v>0</v>
      </c>
      <c r="N32" s="21">
        <f t="shared" si="66"/>
        <v>0</v>
      </c>
      <c r="O32" s="23" t="str">
        <f t="shared" si="5"/>
        <v>-</v>
      </c>
      <c r="P32" s="24" t="str">
        <f t="shared" si="6"/>
        <v>-</v>
      </c>
      <c r="Q32" s="25"/>
      <c r="R32" s="25"/>
      <c r="S32" s="18"/>
      <c r="T32" s="26" t="str">
        <f t="shared" ref="T32:U32" si="67">IFERROR(R32/Q32,"-")</f>
        <v>-</v>
      </c>
      <c r="U32" s="27" t="str">
        <f t="shared" si="67"/>
        <v>-</v>
      </c>
      <c r="V32" s="28" t="str">
        <f t="shared" si="8"/>
        <v>-</v>
      </c>
      <c r="W32" s="25"/>
      <c r="X32" s="18"/>
      <c r="Y32" s="29" t="str">
        <f t="shared" si="9"/>
        <v>-</v>
      </c>
      <c r="Z32" s="30" t="str">
        <f t="shared" si="10"/>
        <v>-</v>
      </c>
      <c r="AA32" s="31" t="str">
        <f t="shared" si="11"/>
        <v>-</v>
      </c>
    </row>
    <row r="33" spans="1:28" ht="12.75" x14ac:dyDescent="0.2">
      <c r="A33" s="33">
        <v>30</v>
      </c>
      <c r="B33" s="32"/>
      <c r="C33" s="15"/>
      <c r="D33" s="18"/>
      <c r="E33" s="16" t="str">
        <f t="shared" si="0"/>
        <v>-</v>
      </c>
      <c r="F33" s="17" t="str">
        <f t="shared" si="1"/>
        <v>-</v>
      </c>
      <c r="G33" s="18"/>
      <c r="H33" s="15"/>
      <c r="I33" s="18"/>
      <c r="J33" s="19" t="str">
        <f t="shared" si="2"/>
        <v>-</v>
      </c>
      <c r="K33" s="20" t="str">
        <f t="shared" si="3"/>
        <v>-</v>
      </c>
      <c r="L33" s="21">
        <f t="shared" ref="L33:N33" si="68">IFERROR(B33+G33,"-")</f>
        <v>0</v>
      </c>
      <c r="M33" s="22">
        <f t="shared" si="68"/>
        <v>0</v>
      </c>
      <c r="N33" s="21">
        <f t="shared" si="68"/>
        <v>0</v>
      </c>
      <c r="O33" s="23" t="str">
        <f t="shared" si="5"/>
        <v>-</v>
      </c>
      <c r="P33" s="24" t="str">
        <f t="shared" si="6"/>
        <v>-</v>
      </c>
      <c r="Q33" s="25"/>
      <c r="R33" s="25"/>
      <c r="S33" s="18"/>
      <c r="T33" s="26" t="str">
        <f t="shared" ref="T33:U33" si="69">IFERROR(R33/Q33,"-")</f>
        <v>-</v>
      </c>
      <c r="U33" s="27" t="str">
        <f t="shared" si="69"/>
        <v>-</v>
      </c>
      <c r="V33" s="28" t="str">
        <f t="shared" si="8"/>
        <v>-</v>
      </c>
      <c r="W33" s="25"/>
      <c r="X33" s="18"/>
      <c r="Y33" s="29" t="str">
        <f t="shared" si="9"/>
        <v>-</v>
      </c>
      <c r="Z33" s="30" t="str">
        <f t="shared" si="10"/>
        <v>-</v>
      </c>
      <c r="AA33" s="31" t="str">
        <f t="shared" si="11"/>
        <v>-</v>
      </c>
    </row>
    <row r="34" spans="1:28" ht="12.75" x14ac:dyDescent="0.2">
      <c r="A34" s="33">
        <v>31</v>
      </c>
      <c r="B34" s="32"/>
      <c r="C34" s="15"/>
      <c r="D34" s="18"/>
      <c r="E34" s="16" t="str">
        <f t="shared" si="0"/>
        <v>-</v>
      </c>
      <c r="F34" s="17" t="str">
        <f t="shared" si="1"/>
        <v>-</v>
      </c>
      <c r="G34" s="18"/>
      <c r="H34" s="15"/>
      <c r="I34" s="18"/>
      <c r="J34" s="19" t="str">
        <f t="shared" si="2"/>
        <v>-</v>
      </c>
      <c r="K34" s="20" t="str">
        <f t="shared" si="3"/>
        <v>-</v>
      </c>
      <c r="L34" s="21">
        <f t="shared" ref="L34:N34" si="70">IFERROR(B34+G34,"-")</f>
        <v>0</v>
      </c>
      <c r="M34" s="22">
        <f t="shared" si="70"/>
        <v>0</v>
      </c>
      <c r="N34" s="21">
        <f t="shared" si="70"/>
        <v>0</v>
      </c>
      <c r="O34" s="23" t="str">
        <f t="shared" si="5"/>
        <v>-</v>
      </c>
      <c r="P34" s="24" t="str">
        <f t="shared" si="6"/>
        <v>-</v>
      </c>
      <c r="Q34" s="25"/>
      <c r="R34" s="25"/>
      <c r="S34" s="18"/>
      <c r="T34" s="26" t="str">
        <f t="shared" ref="T34:U34" si="71">IFERROR(R34/Q34,"-")</f>
        <v>-</v>
      </c>
      <c r="U34" s="27" t="str">
        <f t="shared" si="71"/>
        <v>-</v>
      </c>
      <c r="V34" s="28" t="str">
        <f t="shared" si="8"/>
        <v>-</v>
      </c>
      <c r="W34" s="25"/>
      <c r="X34" s="18"/>
      <c r="Y34" s="29" t="str">
        <f t="shared" si="9"/>
        <v>-</v>
      </c>
      <c r="Z34" s="30" t="str">
        <f t="shared" si="10"/>
        <v>-</v>
      </c>
      <c r="AA34" s="31" t="str">
        <f t="shared" si="11"/>
        <v>-</v>
      </c>
    </row>
    <row r="35" spans="1:28" ht="23.25" x14ac:dyDescent="0.35">
      <c r="A35" s="121" t="s">
        <v>20</v>
      </c>
      <c r="B35" s="101"/>
      <c r="C35" s="102"/>
      <c r="D35" s="102"/>
      <c r="E35" s="102"/>
      <c r="F35" s="102"/>
      <c r="G35" s="103"/>
      <c r="H35" s="102"/>
      <c r="I35" s="102"/>
      <c r="J35" s="102"/>
      <c r="K35" s="102"/>
      <c r="L35" s="104"/>
      <c r="M35" s="102"/>
      <c r="N35" s="102"/>
      <c r="O35" s="102"/>
      <c r="P35" s="102"/>
      <c r="Q35" s="2"/>
      <c r="R35" s="105"/>
      <c r="S35" s="102"/>
      <c r="T35" s="102"/>
      <c r="U35" s="102"/>
      <c r="V35" s="102"/>
      <c r="W35" s="106"/>
      <c r="X35" s="102"/>
      <c r="Y35" s="102"/>
      <c r="Z35" s="102"/>
      <c r="AA35" s="102"/>
    </row>
    <row r="36" spans="1:28" ht="12.75" x14ac:dyDescent="0.2">
      <c r="A36" s="122"/>
      <c r="B36" s="5" t="s">
        <v>8</v>
      </c>
      <c r="C36" s="6" t="s">
        <v>9</v>
      </c>
      <c r="D36" s="5" t="s">
        <v>10</v>
      </c>
      <c r="E36" s="5" t="s">
        <v>11</v>
      </c>
      <c r="F36" s="5" t="s">
        <v>12</v>
      </c>
      <c r="G36" s="7" t="s">
        <v>8</v>
      </c>
      <c r="H36" s="8" t="s">
        <v>9</v>
      </c>
      <c r="I36" s="7" t="s">
        <v>10</v>
      </c>
      <c r="J36" s="7" t="s">
        <v>11</v>
      </c>
      <c r="K36" s="7" t="s">
        <v>12</v>
      </c>
      <c r="L36" s="9" t="s">
        <v>8</v>
      </c>
      <c r="M36" s="9" t="s">
        <v>9</v>
      </c>
      <c r="N36" s="9" t="s">
        <v>10</v>
      </c>
      <c r="O36" s="10" t="s">
        <v>11</v>
      </c>
      <c r="P36" s="10" t="s">
        <v>12</v>
      </c>
      <c r="Q36" s="11" t="s">
        <v>13</v>
      </c>
      <c r="R36" s="11" t="s">
        <v>14</v>
      </c>
      <c r="S36" s="12" t="s">
        <v>15</v>
      </c>
      <c r="T36" s="12" t="s">
        <v>16</v>
      </c>
      <c r="U36" s="12" t="s">
        <v>11</v>
      </c>
      <c r="V36" s="12" t="s">
        <v>12</v>
      </c>
      <c r="W36" s="13" t="s">
        <v>17</v>
      </c>
      <c r="X36" s="13" t="s">
        <v>18</v>
      </c>
      <c r="Y36" s="13" t="s">
        <v>11</v>
      </c>
      <c r="Z36" s="13" t="s">
        <v>12</v>
      </c>
      <c r="AA36" s="13" t="s">
        <v>19</v>
      </c>
    </row>
    <row r="37" spans="1:28" ht="12.75" x14ac:dyDescent="0.2">
      <c r="A37" s="123"/>
      <c r="B37" s="21">
        <f t="shared" ref="B37:D37" si="72">SUM(B4:B34)</f>
        <v>0</v>
      </c>
      <c r="C37" s="22">
        <f t="shared" si="72"/>
        <v>0</v>
      </c>
      <c r="D37" s="21">
        <f t="shared" si="72"/>
        <v>0</v>
      </c>
      <c r="E37" s="21" t="e">
        <f>D37/C37</f>
        <v>#DIV/0!</v>
      </c>
      <c r="F37" s="35" t="e">
        <f>D37/B37</f>
        <v>#DIV/0!</v>
      </c>
      <c r="G37" s="21">
        <f t="shared" ref="G37:I37" si="73">SUM(G4:G34)</f>
        <v>5000</v>
      </c>
      <c r="H37" s="22">
        <f t="shared" si="73"/>
        <v>45</v>
      </c>
      <c r="I37" s="21">
        <f t="shared" si="73"/>
        <v>35000</v>
      </c>
      <c r="J37" s="21">
        <f>I37/H37</f>
        <v>777.77777777777783</v>
      </c>
      <c r="K37" s="35">
        <f>I37/G37</f>
        <v>7</v>
      </c>
      <c r="L37" s="21">
        <f t="shared" ref="L37:N37" si="74">SUM(L4:L34)</f>
        <v>5000</v>
      </c>
      <c r="M37" s="22">
        <f t="shared" si="74"/>
        <v>45</v>
      </c>
      <c r="N37" s="21">
        <f t="shared" si="74"/>
        <v>35000</v>
      </c>
      <c r="O37" s="21">
        <f>N37/M37</f>
        <v>777.77777777777783</v>
      </c>
      <c r="P37" s="35">
        <f>N37/L37</f>
        <v>7</v>
      </c>
      <c r="Q37" s="22">
        <f t="shared" ref="Q37:S37" si="75">SUM(Q4:Q34)</f>
        <v>0</v>
      </c>
      <c r="R37" s="22">
        <f t="shared" si="75"/>
        <v>0</v>
      </c>
      <c r="S37" s="21">
        <f t="shared" si="75"/>
        <v>0</v>
      </c>
      <c r="T37" s="36" t="e">
        <f t="shared" ref="T37:U37" si="76">R37/Q37</f>
        <v>#DIV/0!</v>
      </c>
      <c r="U37" s="21" t="e">
        <f t="shared" si="76"/>
        <v>#DIV/0!</v>
      </c>
      <c r="V37" s="35">
        <f>S37/L37</f>
        <v>0</v>
      </c>
      <c r="W37" s="22">
        <f t="shared" ref="W37:X37" si="77">SUM(W4:W34)</f>
        <v>0</v>
      </c>
      <c r="X37" s="21">
        <f t="shared" si="77"/>
        <v>0</v>
      </c>
      <c r="Y37" s="21" t="e">
        <f>X37/W37</f>
        <v>#DIV/0!</v>
      </c>
      <c r="Z37" s="35">
        <f>X37/L37</f>
        <v>0</v>
      </c>
      <c r="AA37" s="37" t="e">
        <f>1-(W37/R37)</f>
        <v>#DIV/0!</v>
      </c>
      <c r="AB37" s="38" t="e">
        <f>(X37+#REF!+#REF!)/L37</f>
        <v>#REF!</v>
      </c>
    </row>
    <row r="38" spans="1:28" ht="12.75" x14ac:dyDescent="0.2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1"/>
      <c r="L38" s="41"/>
      <c r="M38" s="41"/>
      <c r="N38" s="41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</row>
    <row r="39" spans="1:28" ht="30" x14ac:dyDescent="0.4">
      <c r="A39" s="43"/>
      <c r="B39" s="40"/>
      <c r="C39" s="44"/>
      <c r="D39" s="44"/>
      <c r="E39" s="45"/>
      <c r="F39" s="44"/>
      <c r="G39" s="46" t="s">
        <v>21</v>
      </c>
      <c r="H39" s="46" t="s">
        <v>22</v>
      </c>
      <c r="I39" s="44"/>
      <c r="J39" s="40"/>
      <c r="K39" s="40"/>
      <c r="L39" s="47"/>
      <c r="M39" s="41"/>
      <c r="N39" s="41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</row>
    <row r="40" spans="1:28" ht="12.75" x14ac:dyDescent="0.2">
      <c r="A40" s="124" t="s">
        <v>23</v>
      </c>
      <c r="B40" s="48" t="s">
        <v>24</v>
      </c>
      <c r="C40" s="48" t="s">
        <v>13</v>
      </c>
      <c r="D40" s="48" t="s">
        <v>25</v>
      </c>
      <c r="E40" s="49" t="s">
        <v>17</v>
      </c>
      <c r="F40" s="49" t="s">
        <v>17</v>
      </c>
      <c r="G40" s="50" t="s">
        <v>17</v>
      </c>
      <c r="H40" s="51" t="s">
        <v>26</v>
      </c>
      <c r="I40" s="52" t="s">
        <v>27</v>
      </c>
      <c r="J40" s="40"/>
      <c r="K40" s="40"/>
      <c r="L40" s="53"/>
      <c r="M40" s="41"/>
      <c r="N40" s="41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</row>
    <row r="41" spans="1:28" ht="12.75" x14ac:dyDescent="0.2">
      <c r="A41" s="125"/>
      <c r="B41" s="127">
        <f>B37+G37</f>
        <v>5000</v>
      </c>
      <c r="C41" s="128">
        <f>Q37</f>
        <v>0</v>
      </c>
      <c r="D41" s="129" t="e">
        <f>B41/C41</f>
        <v>#DIV/0!</v>
      </c>
      <c r="E41" s="22">
        <f>C37+H37</f>
        <v>45</v>
      </c>
      <c r="F41" s="54">
        <f>R37</f>
        <v>0</v>
      </c>
      <c r="G41" s="22">
        <f>W37</f>
        <v>0</v>
      </c>
      <c r="H41" s="130" t="e">
        <f>1-(G41/F41)</f>
        <v>#DIV/0!</v>
      </c>
      <c r="I41" s="131" t="e">
        <f>T37</f>
        <v>#DIV/0!</v>
      </c>
      <c r="J41" s="53"/>
      <c r="K41" s="55"/>
      <c r="L41" s="53"/>
      <c r="M41" s="41"/>
      <c r="N41" s="41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</row>
    <row r="42" spans="1:28" ht="12.75" x14ac:dyDescent="0.2">
      <c r="A42" s="125"/>
      <c r="B42" s="122"/>
      <c r="C42" s="122"/>
      <c r="D42" s="122"/>
      <c r="E42" s="56" t="s">
        <v>11</v>
      </c>
      <c r="F42" s="48" t="s">
        <v>11</v>
      </c>
      <c r="G42" s="57" t="s">
        <v>11</v>
      </c>
      <c r="H42" s="122"/>
      <c r="I42" s="122"/>
      <c r="J42" s="58"/>
      <c r="K42" s="58"/>
      <c r="L42" s="59"/>
      <c r="M42" s="59"/>
      <c r="N42" s="59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60"/>
      <c r="Z42" s="60"/>
      <c r="AA42" s="60"/>
    </row>
    <row r="43" spans="1:28" ht="12.75" x14ac:dyDescent="0.2">
      <c r="A43" s="125"/>
      <c r="B43" s="122"/>
      <c r="C43" s="122"/>
      <c r="D43" s="122"/>
      <c r="E43" s="61">
        <f t="shared" ref="E43:G43" si="78">E45/E41</f>
        <v>777.77777777777783</v>
      </c>
      <c r="F43" s="61" t="e">
        <f t="shared" si="78"/>
        <v>#DIV/0!</v>
      </c>
      <c r="G43" s="62" t="e">
        <f t="shared" si="78"/>
        <v>#DIV/0!</v>
      </c>
      <c r="H43" s="122"/>
      <c r="I43" s="122"/>
      <c r="J43" s="58"/>
      <c r="K43" s="58"/>
      <c r="L43" s="59"/>
      <c r="M43" s="59"/>
      <c r="N43" s="59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60"/>
      <c r="Z43" s="60"/>
      <c r="AA43" s="60"/>
    </row>
    <row r="44" spans="1:28" ht="12.75" x14ac:dyDescent="0.2">
      <c r="A44" s="125"/>
      <c r="B44" s="122"/>
      <c r="C44" s="122"/>
      <c r="D44" s="122"/>
      <c r="E44" s="63" t="s">
        <v>10</v>
      </c>
      <c r="F44" s="64" t="s">
        <v>10</v>
      </c>
      <c r="G44" s="57" t="s">
        <v>28</v>
      </c>
      <c r="H44" s="122"/>
      <c r="I44" s="122"/>
      <c r="J44" s="58"/>
      <c r="K44" s="58"/>
      <c r="L44" s="59"/>
      <c r="M44" s="59"/>
      <c r="N44" s="59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60"/>
      <c r="Z44" s="60"/>
      <c r="AA44" s="60"/>
    </row>
    <row r="45" spans="1:28" ht="12.75" x14ac:dyDescent="0.2">
      <c r="A45" s="125"/>
      <c r="B45" s="122"/>
      <c r="C45" s="122"/>
      <c r="D45" s="122"/>
      <c r="E45" s="21">
        <f>D37+I37</f>
        <v>35000</v>
      </c>
      <c r="F45" s="65">
        <f>S37</f>
        <v>0</v>
      </c>
      <c r="G45" s="66">
        <f>X37</f>
        <v>0</v>
      </c>
      <c r="H45" s="122"/>
      <c r="I45" s="122"/>
      <c r="J45" s="58"/>
      <c r="K45" s="58"/>
      <c r="L45" s="59"/>
      <c r="M45" s="59"/>
      <c r="N45" s="59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60"/>
      <c r="Z45" s="60"/>
      <c r="AA45" s="60"/>
    </row>
    <row r="46" spans="1:28" ht="12.75" x14ac:dyDescent="0.2">
      <c r="A46" s="125"/>
      <c r="B46" s="122"/>
      <c r="C46" s="122"/>
      <c r="D46" s="122"/>
      <c r="E46" s="115" t="s">
        <v>29</v>
      </c>
      <c r="F46" s="116"/>
      <c r="G46" s="116"/>
      <c r="H46" s="122"/>
      <c r="I46" s="122"/>
      <c r="J46" s="58"/>
      <c r="K46" s="58"/>
      <c r="L46" s="59"/>
      <c r="M46" s="59"/>
      <c r="N46" s="59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60"/>
      <c r="Z46" s="60"/>
      <c r="AA46" s="60"/>
    </row>
    <row r="47" spans="1:28" ht="12.75" x14ac:dyDescent="0.2">
      <c r="A47" s="125"/>
      <c r="B47" s="122"/>
      <c r="C47" s="122"/>
      <c r="D47" s="122"/>
      <c r="E47" s="117" t="s">
        <v>30</v>
      </c>
      <c r="F47" s="102"/>
      <c r="G47" s="108"/>
      <c r="H47" s="122"/>
      <c r="I47" s="122"/>
      <c r="J47" s="58"/>
      <c r="K47" s="58"/>
      <c r="L47" s="59"/>
      <c r="M47" s="59"/>
      <c r="N47" s="59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60"/>
      <c r="Z47" s="60"/>
      <c r="AA47" s="60"/>
    </row>
    <row r="48" spans="1:28" ht="12.75" x14ac:dyDescent="0.2">
      <c r="A48" s="125"/>
      <c r="B48" s="122"/>
      <c r="C48" s="122"/>
      <c r="D48" s="122"/>
      <c r="E48" s="67" t="s">
        <v>31</v>
      </c>
      <c r="F48" s="115" t="s">
        <v>32</v>
      </c>
      <c r="G48" s="118"/>
      <c r="H48" s="122"/>
      <c r="I48" s="122"/>
      <c r="J48" s="58"/>
      <c r="K48" s="58"/>
      <c r="L48" s="59"/>
      <c r="M48" s="59"/>
      <c r="N48" s="59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60"/>
      <c r="Z48" s="60"/>
      <c r="AA48" s="60"/>
    </row>
    <row r="49" spans="1:27" ht="12.75" x14ac:dyDescent="0.2">
      <c r="A49" s="125"/>
      <c r="B49" s="122"/>
      <c r="C49" s="122"/>
      <c r="D49" s="122"/>
      <c r="E49" s="68" t="e">
        <f>F45/E47</f>
        <v>#VALUE!</v>
      </c>
      <c r="F49" s="119" t="e">
        <f>E47-F45</f>
        <v>#VALUE!</v>
      </c>
      <c r="G49" s="108"/>
      <c r="H49" s="122"/>
      <c r="I49" s="122"/>
      <c r="J49" s="58"/>
      <c r="K49" s="58"/>
      <c r="L49" s="59"/>
      <c r="M49" s="59"/>
      <c r="N49" s="59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60"/>
      <c r="Z49" s="60"/>
      <c r="AA49" s="60"/>
    </row>
    <row r="50" spans="1:27" ht="12.75" x14ac:dyDescent="0.2">
      <c r="A50" s="125"/>
      <c r="B50" s="122"/>
      <c r="C50" s="56" t="s">
        <v>33</v>
      </c>
      <c r="D50" s="56" t="s">
        <v>33</v>
      </c>
      <c r="E50" s="67" t="s">
        <v>12</v>
      </c>
      <c r="F50" s="49" t="s">
        <v>12</v>
      </c>
      <c r="G50" s="69" t="s">
        <v>12</v>
      </c>
      <c r="H50" s="122"/>
      <c r="I50" s="122"/>
      <c r="J50" s="58"/>
      <c r="K50" s="58"/>
      <c r="L50" s="59"/>
      <c r="M50" s="59"/>
      <c r="N50" s="59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60"/>
      <c r="Z50" s="60"/>
      <c r="AA50" s="60"/>
    </row>
    <row r="51" spans="1:27" ht="12.75" x14ac:dyDescent="0.2">
      <c r="A51" s="125"/>
      <c r="B51" s="122"/>
      <c r="C51" s="70" t="s">
        <v>34</v>
      </c>
      <c r="D51" s="71" t="s">
        <v>35</v>
      </c>
      <c r="E51" s="72">
        <f t="shared" ref="E51:G51" si="79">E45/$B$41</f>
        <v>7</v>
      </c>
      <c r="F51" s="72">
        <f t="shared" si="79"/>
        <v>0</v>
      </c>
      <c r="G51" s="72">
        <f t="shared" si="79"/>
        <v>0</v>
      </c>
      <c r="H51" s="122"/>
      <c r="I51" s="122"/>
      <c r="J51" s="73"/>
      <c r="K51" s="58"/>
      <c r="L51" s="59"/>
      <c r="M51" s="59"/>
      <c r="N51" s="59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60"/>
      <c r="Z51" s="60"/>
      <c r="AA51" s="60"/>
    </row>
    <row r="52" spans="1:27" ht="12.75" x14ac:dyDescent="0.2">
      <c r="A52" s="125"/>
      <c r="B52" s="122"/>
      <c r="C52" s="67" t="s">
        <v>36</v>
      </c>
      <c r="D52" s="67" t="s">
        <v>37</v>
      </c>
      <c r="E52" s="115" t="s">
        <v>38</v>
      </c>
      <c r="F52" s="116"/>
      <c r="G52" s="116"/>
      <c r="H52" s="52" t="s">
        <v>39</v>
      </c>
      <c r="I52" s="52" t="s">
        <v>40</v>
      </c>
      <c r="J52" s="58"/>
      <c r="K52" s="58"/>
      <c r="L52" s="59"/>
      <c r="M52" s="59"/>
      <c r="N52" s="59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60"/>
      <c r="Z52" s="60"/>
      <c r="AA52" s="60"/>
    </row>
    <row r="53" spans="1:27" ht="12.75" x14ac:dyDescent="0.2">
      <c r="A53" s="126"/>
      <c r="B53" s="123"/>
      <c r="C53" s="74" t="e">
        <f>C51-C41</f>
        <v>#VALUE!</v>
      </c>
      <c r="D53" s="75" t="e">
        <f>D51 - D41</f>
        <v>#VALUE!</v>
      </c>
      <c r="E53" s="120" t="s">
        <v>41</v>
      </c>
      <c r="F53" s="102"/>
      <c r="G53" s="108"/>
      <c r="H53" s="76">
        <v>0.1</v>
      </c>
      <c r="I53" s="77">
        <v>2.29E-2</v>
      </c>
      <c r="J53" s="58"/>
      <c r="K53" s="58"/>
      <c r="L53" s="59"/>
      <c r="M53" s="59"/>
      <c r="N53" s="59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60"/>
      <c r="Z53" s="60"/>
      <c r="AA53" s="60"/>
    </row>
    <row r="54" spans="1:27" ht="12.75" x14ac:dyDescent="0.2">
      <c r="A54" s="78"/>
      <c r="B54" s="79"/>
      <c r="C54" s="79"/>
      <c r="D54" s="79"/>
      <c r="E54" s="58"/>
      <c r="F54" s="58"/>
      <c r="G54" s="58"/>
      <c r="H54" s="58"/>
      <c r="I54" s="58"/>
      <c r="J54" s="58"/>
      <c r="K54" s="58"/>
      <c r="L54" s="59"/>
      <c r="M54" s="59"/>
      <c r="N54" s="59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60"/>
      <c r="Z54" s="60"/>
      <c r="AA54" s="60"/>
    </row>
    <row r="55" spans="1:27" ht="12.75" x14ac:dyDescent="0.2">
      <c r="A55" s="78"/>
      <c r="B55" s="79"/>
      <c r="C55" s="79"/>
      <c r="D55" s="79"/>
      <c r="E55" s="58"/>
      <c r="F55" s="58"/>
      <c r="G55" s="58"/>
      <c r="H55" s="58"/>
      <c r="I55" s="58"/>
      <c r="J55" s="58"/>
      <c r="K55" s="58"/>
      <c r="L55" s="59"/>
      <c r="M55" s="59"/>
      <c r="N55" s="59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60"/>
      <c r="Z55" s="60"/>
      <c r="AA55" s="60"/>
    </row>
    <row r="56" spans="1:27" ht="12.75" x14ac:dyDescent="0.2">
      <c r="A56" s="78"/>
      <c r="B56" s="80"/>
      <c r="C56" s="80"/>
      <c r="D56" s="79"/>
      <c r="E56" s="58"/>
      <c r="F56" s="58"/>
      <c r="G56" s="58"/>
      <c r="H56" s="58"/>
      <c r="I56" s="58"/>
      <c r="J56" s="58"/>
      <c r="K56" s="58"/>
      <c r="L56" s="59"/>
      <c r="M56" s="59"/>
      <c r="N56" s="59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60"/>
      <c r="Z56" s="60"/>
      <c r="AA56" s="60"/>
    </row>
    <row r="57" spans="1:27" ht="12.75" x14ac:dyDescent="0.2">
      <c r="A57" s="81" t="s">
        <v>42</v>
      </c>
      <c r="B57" s="5" t="s">
        <v>3</v>
      </c>
      <c r="C57" s="7" t="s">
        <v>4</v>
      </c>
      <c r="D57" s="82" t="s">
        <v>43</v>
      </c>
      <c r="E57" s="83"/>
      <c r="F57" s="83"/>
      <c r="G57" s="83"/>
      <c r="H57" s="83"/>
      <c r="I57" s="83"/>
      <c r="J57" s="83"/>
      <c r="K57" s="83"/>
      <c r="L57" s="84"/>
      <c r="M57" s="84"/>
      <c r="N57" s="84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60"/>
      <c r="Z57" s="60"/>
      <c r="AA57" s="60"/>
    </row>
    <row r="58" spans="1:27" ht="12.75" x14ac:dyDescent="0.2">
      <c r="A58" s="85" t="s">
        <v>44</v>
      </c>
      <c r="B58" s="61">
        <f>D58*0.3</f>
        <v>14999.019</v>
      </c>
      <c r="C58" s="61">
        <f>D58*0.7</f>
        <v>34997.711000000003</v>
      </c>
      <c r="D58" s="61">
        <v>49996.73</v>
      </c>
      <c r="E58" s="83"/>
      <c r="F58" s="53"/>
      <c r="G58" s="83"/>
      <c r="H58" s="83"/>
      <c r="I58" s="83"/>
      <c r="J58" s="83"/>
      <c r="K58" s="83"/>
      <c r="L58" s="84"/>
      <c r="M58" s="84"/>
      <c r="N58" s="84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60"/>
      <c r="Z58" s="60"/>
      <c r="AA58" s="60"/>
    </row>
    <row r="59" spans="1:27" ht="12.75" x14ac:dyDescent="0.2">
      <c r="A59" s="34" t="s">
        <v>45</v>
      </c>
      <c r="B59" s="86">
        <f>B37/B58</f>
        <v>0</v>
      </c>
      <c r="C59" s="86">
        <f>G37/C58</f>
        <v>0.14286648632534851</v>
      </c>
      <c r="D59" s="86">
        <f>B41/D58</f>
        <v>0.10000654042774397</v>
      </c>
      <c r="E59" s="83"/>
      <c r="F59" s="83"/>
      <c r="G59" s="83"/>
      <c r="H59" s="83"/>
      <c r="I59" s="83"/>
      <c r="J59" s="83"/>
      <c r="K59" s="83"/>
      <c r="L59" s="84"/>
      <c r="M59" s="84"/>
      <c r="N59" s="84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60"/>
      <c r="Z59" s="60"/>
      <c r="AA59" s="60"/>
    </row>
    <row r="60" spans="1:27" ht="12.75" x14ac:dyDescent="0.2">
      <c r="A60" s="87" t="s">
        <v>46</v>
      </c>
      <c r="B60" s="88">
        <f>B58-B37</f>
        <v>14999.019</v>
      </c>
      <c r="C60" s="88">
        <f>C58-G37</f>
        <v>29997.711000000003</v>
      </c>
      <c r="D60" s="88">
        <f>D58-B41</f>
        <v>44996.73</v>
      </c>
      <c r="E60" s="53"/>
      <c r="F60" s="53"/>
      <c r="G60" s="53"/>
      <c r="H60" s="53"/>
      <c r="I60" s="53"/>
      <c r="J60" s="53"/>
      <c r="K60" s="53"/>
      <c r="L60" s="89"/>
      <c r="M60" s="89"/>
      <c r="N60" s="89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90"/>
      <c r="Z60" s="90"/>
      <c r="AA60" s="90"/>
    </row>
    <row r="61" spans="1:27" ht="12.75" x14ac:dyDescent="0.2">
      <c r="A61" s="91" t="s">
        <v>47</v>
      </c>
      <c r="B61" s="92">
        <f t="shared" ref="B61:D61" ca="1" si="80">B60/$E$64</f>
        <v>937.43868750000001</v>
      </c>
      <c r="C61" s="92">
        <f t="shared" ca="1" si="80"/>
        <v>1874.8569375000002</v>
      </c>
      <c r="D61" s="92">
        <f t="shared" ca="1" si="80"/>
        <v>2812.2956250000002</v>
      </c>
      <c r="E61" s="53"/>
      <c r="F61" s="53"/>
      <c r="G61" s="53"/>
      <c r="H61" s="53"/>
      <c r="I61" s="53"/>
      <c r="J61" s="53"/>
      <c r="K61" s="53"/>
      <c r="L61" s="93"/>
      <c r="M61" s="93"/>
      <c r="N61" s="93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42"/>
      <c r="Z61" s="42"/>
      <c r="AA61" s="42"/>
    </row>
    <row r="62" spans="1:27" ht="12.75" x14ac:dyDescent="0.2">
      <c r="A62" s="94"/>
      <c r="B62" s="94"/>
      <c r="C62" s="94"/>
      <c r="D62" s="94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</row>
    <row r="63" spans="1:27" ht="12.75" x14ac:dyDescent="0.2">
      <c r="A63" s="4" t="s">
        <v>48</v>
      </c>
      <c r="B63" s="4" t="s">
        <v>49</v>
      </c>
      <c r="C63" s="4" t="s">
        <v>50</v>
      </c>
      <c r="D63" s="33" t="s">
        <v>51</v>
      </c>
      <c r="E63" s="33" t="s">
        <v>52</v>
      </c>
      <c r="F63" s="95"/>
      <c r="G63" s="96"/>
      <c r="H63" s="96"/>
      <c r="I63" s="96"/>
      <c r="J63" s="96"/>
      <c r="K63" s="96"/>
      <c r="L63" s="96"/>
      <c r="M63" s="96"/>
      <c r="N63" s="95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</row>
    <row r="64" spans="1:27" ht="12.75" x14ac:dyDescent="0.2">
      <c r="A64" s="97">
        <v>44501</v>
      </c>
      <c r="B64" s="97">
        <v>44530</v>
      </c>
      <c r="C64" s="98">
        <f ca="1">TODAY()</f>
        <v>44515</v>
      </c>
      <c r="D64" s="33">
        <v>30</v>
      </c>
      <c r="E64" s="33">
        <f ca="1">(B64-C64)+1</f>
        <v>16</v>
      </c>
      <c r="F64" s="95"/>
      <c r="G64" s="99"/>
      <c r="H64" s="99"/>
      <c r="I64" s="99"/>
      <c r="J64" s="99"/>
      <c r="K64" s="99"/>
      <c r="L64" s="100"/>
      <c r="M64" s="100"/>
      <c r="N64" s="95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</row>
  </sheetData>
  <mergeCells count="28">
    <mergeCell ref="H41:H51"/>
    <mergeCell ref="I41:I51"/>
    <mergeCell ref="E53:G53"/>
    <mergeCell ref="A35:A37"/>
    <mergeCell ref="A40:A53"/>
    <mergeCell ref="B41:B53"/>
    <mergeCell ref="C41:C49"/>
    <mergeCell ref="D41:D49"/>
    <mergeCell ref="E46:G46"/>
    <mergeCell ref="E47:G47"/>
    <mergeCell ref="F48:G48"/>
    <mergeCell ref="F49:G49"/>
    <mergeCell ref="E52:G52"/>
    <mergeCell ref="B35:F35"/>
    <mergeCell ref="G35:K35"/>
    <mergeCell ref="L35:P35"/>
    <mergeCell ref="R35:V35"/>
    <mergeCell ref="W35:AA35"/>
    <mergeCell ref="B2:F2"/>
    <mergeCell ref="G2:K2"/>
    <mergeCell ref="L2:P2"/>
    <mergeCell ref="Q2:V2"/>
    <mergeCell ref="W2:AA2"/>
    <mergeCell ref="B1:F1"/>
    <mergeCell ref="G1:K1"/>
    <mergeCell ref="L1:P1"/>
    <mergeCell ref="Q1:V1"/>
    <mergeCell ref="W1:AA1"/>
  </mergeCells>
  <conditionalFormatting sqref="B59:D59">
    <cfRule type="cellIs" dxfId="15" priority="1" operator="lessThan">
      <formula>"100%"</formula>
    </cfRule>
  </conditionalFormatting>
  <conditionalFormatting sqref="B59:D59">
    <cfRule type="cellIs" dxfId="14" priority="2" operator="greaterThan">
      <formula>"100%"</formula>
    </cfRule>
  </conditionalFormatting>
  <conditionalFormatting sqref="B60:D60">
    <cfRule type="cellIs" dxfId="13" priority="3" operator="greaterThan">
      <formula>0</formula>
    </cfRule>
  </conditionalFormatting>
  <conditionalFormatting sqref="B60:D60">
    <cfRule type="cellIs" dxfId="12" priority="4" operator="lessThan">
      <formula>0</formula>
    </cfRule>
  </conditionalFormatting>
  <conditionalFormatting sqref="B61:D61">
    <cfRule type="cellIs" dxfId="11" priority="5" operator="greaterThan">
      <formula>0</formula>
    </cfRule>
  </conditionalFormatting>
  <conditionalFormatting sqref="B61:D61">
    <cfRule type="cellIs" dxfId="10" priority="6" operator="lessThan">
      <formula>0</formula>
    </cfRule>
  </conditionalFormatting>
  <conditionalFormatting sqref="E49">
    <cfRule type="cellIs" dxfId="9" priority="7" operator="lessThan">
      <formula>"100%"</formula>
    </cfRule>
  </conditionalFormatting>
  <conditionalFormatting sqref="E49">
    <cfRule type="cellIs" dxfId="8" priority="8" operator="greaterThanOrEqual">
      <formula>"100%"</formula>
    </cfRule>
  </conditionalFormatting>
  <conditionalFormatting sqref="F49:G49">
    <cfRule type="cellIs" dxfId="7" priority="9" operator="greaterThan">
      <formula>0</formula>
    </cfRule>
  </conditionalFormatting>
  <conditionalFormatting sqref="F49:G49">
    <cfRule type="cellIs" dxfId="6" priority="10" operator="lessThanOrEqual">
      <formula>0</formula>
    </cfRule>
  </conditionalFormatting>
  <conditionalFormatting sqref="C53">
    <cfRule type="cellIs" dxfId="5" priority="11" operator="greaterThan">
      <formula>0</formula>
    </cfRule>
  </conditionalFormatting>
  <conditionalFormatting sqref="C53">
    <cfRule type="cellIs" dxfId="4" priority="12" operator="lessThanOrEqual">
      <formula>0</formula>
    </cfRule>
  </conditionalFormatting>
  <conditionalFormatting sqref="E51:G51">
    <cfRule type="cellIs" dxfId="3" priority="13" operator="lessThanOrEqual">
      <formula>4.58</formula>
    </cfRule>
  </conditionalFormatting>
  <conditionalFormatting sqref="E51:G51">
    <cfRule type="cellIs" dxfId="2" priority="14" operator="greaterThanOrEqual">
      <formula>4.58</formula>
    </cfRule>
  </conditionalFormatting>
  <conditionalFormatting sqref="D53">
    <cfRule type="cellIs" dxfId="1" priority="15" operator="lessThan">
      <formula>0</formula>
    </cfRule>
  </conditionalFormatting>
  <conditionalFormatting sqref="D53">
    <cfRule type="cellIs" dxfId="0" priority="16" operator="greaterThanOrEqual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Diego</cp:lastModifiedBy>
  <dcterms:modified xsi:type="dcterms:W3CDTF">2021-11-16T00:33:54Z</dcterms:modified>
</cp:coreProperties>
</file>