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ER\Quantamental Dropbox\Rafael Lavrado\Risk_Expert\Risk_Expert\"/>
    </mc:Choice>
  </mc:AlternateContent>
  <xr:revisionPtr revIDLastSave="0" documentId="13_ncr:1_{3D06E88D-7E90-4EB3-8178-A87C9D29E599}" xr6:coauthVersionLast="45" xr6:coauthVersionMax="45" xr10:uidLastSave="{00000000-0000-0000-0000-000000000000}"/>
  <bookViews>
    <workbookView xWindow="-108" yWindow="-108" windowWidth="23256" windowHeight="13176" xr2:uid="{00000000-000D-0000-FFFF-FFFF00000000}"/>
  </bookViews>
  <sheets>
    <sheet name="Portfolio" sheetId="9" r:id="rId1"/>
    <sheet name="Paramétrico" sheetId="8" r:id="rId2"/>
    <sheet name="Value at Risk" sheetId="7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4" i="7" l="1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33" i="8"/>
  <c r="F34" i="8"/>
  <c r="F35" i="8"/>
  <c r="F36" i="8"/>
  <c r="F37" i="8"/>
  <c r="F38" i="8"/>
  <c r="F39" i="8"/>
  <c r="F40" i="8"/>
  <c r="F41" i="8"/>
  <c r="F42" i="8"/>
  <c r="F43" i="8"/>
  <c r="F44" i="8"/>
  <c r="F45" i="8"/>
  <c r="F46" i="8"/>
  <c r="F47" i="8"/>
  <c r="F48" i="8"/>
  <c r="F49" i="8"/>
  <c r="F50" i="8"/>
  <c r="F51" i="8"/>
  <c r="F52" i="8"/>
  <c r="F53" i="8"/>
  <c r="F54" i="8"/>
  <c r="F55" i="8"/>
  <c r="F56" i="8"/>
  <c r="F57" i="8"/>
  <c r="F58" i="8"/>
  <c r="F59" i="8"/>
  <c r="F60" i="8"/>
  <c r="F61" i="8"/>
  <c r="F62" i="8"/>
  <c r="F63" i="8"/>
  <c r="F64" i="8"/>
  <c r="F65" i="8"/>
  <c r="F66" i="8"/>
  <c r="F67" i="8"/>
  <c r="F68" i="8"/>
  <c r="F69" i="8"/>
  <c r="F70" i="8"/>
  <c r="F71" i="8"/>
  <c r="F72" i="8"/>
  <c r="F73" i="8"/>
  <c r="F74" i="8"/>
  <c r="F75" i="8"/>
  <c r="F76" i="8"/>
  <c r="F77" i="8"/>
  <c r="F78" i="8"/>
  <c r="F79" i="8"/>
  <c r="F80" i="8"/>
  <c r="F81" i="8"/>
  <c r="F82" i="8"/>
  <c r="F83" i="8"/>
  <c r="F84" i="8"/>
  <c r="F85" i="8"/>
  <c r="F86" i="8"/>
  <c r="F87" i="8"/>
  <c r="F88" i="8"/>
  <c r="F89" i="8"/>
  <c r="F90" i="8"/>
  <c r="F91" i="8"/>
  <c r="F92" i="8"/>
  <c r="F93" i="8"/>
  <c r="F94" i="8"/>
  <c r="F95" i="8"/>
  <c r="F96" i="8"/>
  <c r="F97" i="8"/>
  <c r="F98" i="8"/>
  <c r="F99" i="8"/>
  <c r="F100" i="8"/>
  <c r="F101" i="8"/>
  <c r="F102" i="8"/>
  <c r="F103" i="8"/>
  <c r="F104" i="8"/>
  <c r="F105" i="8"/>
  <c r="F106" i="8"/>
  <c r="F107" i="8"/>
  <c r="F108" i="8"/>
  <c r="F109" i="8"/>
  <c r="F110" i="8"/>
  <c r="F111" i="8"/>
  <c r="F112" i="8"/>
  <c r="F113" i="8"/>
  <c r="F114" i="8"/>
  <c r="F115" i="8"/>
  <c r="F116" i="8"/>
  <c r="F117" i="8"/>
  <c r="F118" i="8"/>
  <c r="F119" i="8"/>
  <c r="F120" i="8"/>
  <c r="F121" i="8"/>
  <c r="F122" i="8"/>
  <c r="F123" i="8"/>
  <c r="F124" i="8"/>
  <c r="F125" i="8"/>
  <c r="F126" i="8"/>
  <c r="F127" i="8"/>
  <c r="F128" i="8"/>
  <c r="F129" i="8"/>
  <c r="F130" i="8"/>
  <c r="F131" i="8"/>
  <c r="F132" i="8"/>
  <c r="F133" i="8"/>
  <c r="F134" i="8"/>
  <c r="F135" i="8"/>
  <c r="F136" i="8"/>
  <c r="F137" i="8"/>
  <c r="F138" i="8"/>
  <c r="F139" i="8"/>
  <c r="F140" i="8"/>
  <c r="F141" i="8"/>
  <c r="F142" i="8"/>
  <c r="F143" i="8"/>
  <c r="F144" i="8"/>
  <c r="F145" i="8"/>
  <c r="F146" i="8"/>
  <c r="F147" i="8"/>
  <c r="F148" i="8"/>
  <c r="F149" i="8"/>
  <c r="F150" i="8"/>
  <c r="F151" i="8"/>
  <c r="F152" i="8"/>
  <c r="F153" i="8"/>
  <c r="F154" i="8"/>
  <c r="F155" i="8"/>
  <c r="F156" i="8"/>
  <c r="F157" i="8"/>
  <c r="F158" i="8"/>
  <c r="F159" i="8"/>
  <c r="F160" i="8"/>
  <c r="F161" i="8"/>
  <c r="F162" i="8"/>
  <c r="F163" i="8"/>
  <c r="F164" i="8"/>
  <c r="F165" i="8"/>
  <c r="F166" i="8"/>
  <c r="F167" i="8"/>
  <c r="F168" i="8"/>
  <c r="F169" i="8"/>
  <c r="F170" i="8"/>
  <c r="F171" i="8"/>
  <c r="F172" i="8"/>
  <c r="F173" i="8"/>
  <c r="F174" i="8"/>
  <c r="F175" i="8"/>
  <c r="F176" i="8"/>
  <c r="F177" i="8"/>
  <c r="F178" i="8"/>
  <c r="F179" i="8"/>
  <c r="F180" i="8"/>
  <c r="F181" i="8"/>
  <c r="F182" i="8"/>
  <c r="F183" i="8"/>
  <c r="F184" i="8"/>
  <c r="F185" i="8"/>
  <c r="F186" i="8"/>
  <c r="F187" i="8"/>
  <c r="F188" i="8"/>
  <c r="F189" i="8"/>
  <c r="F190" i="8"/>
  <c r="F191" i="8"/>
  <c r="F192" i="8"/>
  <c r="F193" i="8"/>
  <c r="F194" i="8"/>
  <c r="F195" i="8"/>
  <c r="F196" i="8"/>
  <c r="F197" i="8"/>
  <c r="F198" i="8"/>
  <c r="F199" i="8"/>
  <c r="F200" i="8"/>
  <c r="F201" i="8"/>
  <c r="F202" i="8"/>
  <c r="F203" i="8"/>
  <c r="F204" i="8"/>
  <c r="F205" i="8"/>
  <c r="F206" i="8"/>
  <c r="F207" i="8"/>
  <c r="F208" i="8"/>
  <c r="F209" i="8"/>
  <c r="F210" i="8"/>
  <c r="F211" i="8"/>
  <c r="F212" i="8"/>
  <c r="F213" i="8"/>
  <c r="F214" i="8"/>
  <c r="F215" i="8"/>
  <c r="F216" i="8"/>
  <c r="F217" i="8"/>
  <c r="F218" i="8"/>
  <c r="F219" i="8"/>
  <c r="F220" i="8"/>
  <c r="F221" i="8"/>
  <c r="F222" i="8"/>
  <c r="F223" i="8"/>
  <c r="F224" i="8"/>
  <c r="F225" i="8"/>
  <c r="F226" i="8"/>
  <c r="F227" i="8"/>
  <c r="F228" i="8"/>
  <c r="F229" i="8"/>
  <c r="F230" i="8"/>
  <c r="F231" i="8"/>
  <c r="F232" i="8"/>
  <c r="F233" i="8"/>
  <c r="F234" i="8"/>
  <c r="F235" i="8"/>
  <c r="F236" i="8"/>
  <c r="F237" i="8"/>
  <c r="F238" i="8"/>
  <c r="F239" i="8"/>
  <c r="F240" i="8"/>
  <c r="F241" i="8"/>
  <c r="F242" i="8"/>
  <c r="F243" i="8"/>
  <c r="F244" i="8"/>
  <c r="F245" i="8"/>
  <c r="F246" i="8"/>
  <c r="F247" i="8"/>
  <c r="F248" i="8"/>
  <c r="F249" i="8"/>
  <c r="F250" i="8"/>
  <c r="F251" i="8"/>
  <c r="F252" i="8"/>
  <c r="F253" i="8"/>
  <c r="F254" i="8"/>
  <c r="F255" i="8"/>
  <c r="F256" i="8"/>
  <c r="F257" i="8"/>
  <c r="F258" i="8"/>
  <c r="F259" i="8"/>
  <c r="F260" i="8"/>
  <c r="F261" i="8"/>
  <c r="F262" i="8"/>
  <c r="F263" i="8"/>
  <c r="F264" i="8"/>
  <c r="F265" i="8"/>
  <c r="F266" i="8"/>
  <c r="F267" i="8"/>
  <c r="F268" i="8"/>
  <c r="F269" i="8"/>
  <c r="F270" i="8"/>
  <c r="F271" i="8"/>
  <c r="F272" i="8"/>
  <c r="F273" i="8"/>
  <c r="F274" i="8"/>
  <c r="F275" i="8"/>
  <c r="F276" i="8"/>
  <c r="F277" i="8"/>
  <c r="F278" i="8"/>
  <c r="F279" i="8"/>
  <c r="F280" i="8"/>
  <c r="F281" i="8"/>
  <c r="F282" i="8"/>
  <c r="F283" i="8"/>
  <c r="F284" i="8"/>
  <c r="F285" i="8"/>
  <c r="F286" i="8"/>
  <c r="F287" i="8"/>
  <c r="F288" i="8"/>
  <c r="F289" i="8"/>
  <c r="F290" i="8"/>
  <c r="F291" i="8"/>
  <c r="F292" i="8"/>
  <c r="F293" i="8"/>
  <c r="F294" i="8"/>
  <c r="F295" i="8"/>
  <c r="F296" i="8"/>
  <c r="F297" i="8"/>
  <c r="F298" i="8"/>
  <c r="F299" i="8"/>
  <c r="F300" i="8"/>
  <c r="F301" i="8"/>
  <c r="F302" i="8"/>
  <c r="F303" i="8"/>
  <c r="F304" i="8"/>
  <c r="F305" i="8"/>
  <c r="F306" i="8"/>
  <c r="F307" i="8"/>
  <c r="F308" i="8"/>
  <c r="F309" i="8"/>
  <c r="F310" i="8"/>
  <c r="F311" i="8"/>
  <c r="F312" i="8"/>
  <c r="F313" i="8"/>
  <c r="F314" i="8"/>
  <c r="F315" i="8"/>
  <c r="F316" i="8"/>
  <c r="F317" i="8"/>
  <c r="F318" i="8"/>
  <c r="F319" i="8"/>
  <c r="F320" i="8"/>
  <c r="F321" i="8"/>
  <c r="F322" i="8"/>
  <c r="F323" i="8"/>
  <c r="F324" i="8"/>
  <c r="F325" i="8"/>
  <c r="F326" i="8"/>
  <c r="F327" i="8"/>
  <c r="F328" i="8"/>
  <c r="F329" i="8"/>
  <c r="F330" i="8"/>
  <c r="F331" i="8"/>
  <c r="F332" i="8"/>
  <c r="F333" i="8"/>
  <c r="F334" i="8"/>
  <c r="F335" i="8"/>
  <c r="F336" i="8"/>
  <c r="F337" i="8"/>
  <c r="F338" i="8"/>
  <c r="F339" i="8"/>
  <c r="F340" i="8"/>
  <c r="F341" i="8"/>
  <c r="F342" i="8"/>
  <c r="F343" i="8"/>
  <c r="F344" i="8"/>
  <c r="F345" i="8"/>
  <c r="F346" i="8"/>
  <c r="F347" i="8"/>
  <c r="F348" i="8"/>
  <c r="F349" i="8"/>
  <c r="F350" i="8"/>
  <c r="F351" i="8"/>
  <c r="F352" i="8"/>
  <c r="F353" i="8"/>
  <c r="F354" i="8"/>
  <c r="F355" i="8"/>
  <c r="F356" i="8"/>
  <c r="F357" i="8"/>
  <c r="F358" i="8"/>
  <c r="F359" i="8"/>
  <c r="F360" i="8"/>
  <c r="F361" i="8"/>
  <c r="F362" i="8"/>
  <c r="F363" i="8"/>
  <c r="F364" i="8"/>
  <c r="F365" i="8"/>
  <c r="F366" i="8"/>
  <c r="F367" i="8"/>
  <c r="F368" i="8"/>
  <c r="F369" i="8"/>
  <c r="F370" i="8"/>
  <c r="F371" i="8"/>
  <c r="F372" i="8"/>
  <c r="F373" i="8"/>
  <c r="F374" i="8"/>
  <c r="F375" i="8"/>
  <c r="F376" i="8"/>
  <c r="F377" i="8"/>
  <c r="F378" i="8"/>
  <c r="F379" i="8"/>
  <c r="F380" i="8"/>
  <c r="F381" i="8"/>
  <c r="F382" i="8"/>
  <c r="F383" i="8"/>
  <c r="F384" i="8"/>
  <c r="F385" i="8"/>
  <c r="F386" i="8"/>
  <c r="F387" i="8"/>
  <c r="F388" i="8"/>
  <c r="F389" i="8"/>
  <c r="F390" i="8"/>
  <c r="F391" i="8"/>
  <c r="G9" i="9"/>
  <c r="B9" i="9"/>
  <c r="C7" i="9" s="1"/>
  <c r="G8" i="9"/>
  <c r="G7" i="9"/>
  <c r="G6" i="9"/>
  <c r="C6" i="9"/>
  <c r="G5" i="9"/>
  <c r="C5" i="9"/>
  <c r="G4" i="9"/>
  <c r="G3" i="9"/>
  <c r="H7" i="9" l="1"/>
  <c r="C4" i="9"/>
  <c r="C8" i="9"/>
  <c r="C3" i="9"/>
  <c r="H3" i="9" l="1"/>
  <c r="H5" i="9"/>
  <c r="E9" i="9"/>
  <c r="C9" i="9"/>
  <c r="E11" i="9"/>
  <c r="H8" i="9"/>
  <c r="H4" i="9"/>
  <c r="H6" i="9"/>
  <c r="R23" i="8"/>
  <c r="T21" i="8" s="1"/>
  <c r="R22" i="8"/>
  <c r="S21" i="8" s="1"/>
  <c r="Q23" i="8"/>
  <c r="T20" i="8" s="1"/>
  <c r="Q22" i="8"/>
  <c r="S20" i="8" s="1"/>
  <c r="Q21" i="8"/>
  <c r="R20" i="8" s="1"/>
  <c r="K23" i="8"/>
  <c r="K22" i="8"/>
  <c r="F7" i="8"/>
  <c r="F8" i="8"/>
  <c r="K20" i="8"/>
  <c r="K21" i="8"/>
  <c r="J23" i="8"/>
  <c r="J22" i="8"/>
  <c r="J21" i="8"/>
  <c r="J20" i="8"/>
  <c r="L23" i="8"/>
  <c r="L22" i="8"/>
  <c r="L21" i="8"/>
  <c r="L20" i="8"/>
  <c r="S23" i="8"/>
  <c r="T22" i="8" s="1"/>
  <c r="P23" i="8"/>
  <c r="P22" i="8"/>
  <c r="P21" i="8"/>
  <c r="P20" i="8"/>
  <c r="R19" i="8"/>
  <c r="S19" i="8"/>
  <c r="T19" i="8"/>
  <c r="Q19" i="8"/>
  <c r="F6" i="8"/>
  <c r="I4" i="8" s="1"/>
  <c r="F4" i="8"/>
  <c r="H9" i="9" l="1"/>
  <c r="K24" i="8"/>
  <c r="N7" i="8"/>
  <c r="K8" i="8"/>
  <c r="N21" i="8"/>
  <c r="N23" i="8"/>
  <c r="N22" i="8"/>
  <c r="N20" i="8"/>
  <c r="K7" i="8"/>
  <c r="O26" i="8" l="1" a="1"/>
  <c r="O26" i="8" s="1"/>
  <c r="O27" i="8" s="1"/>
  <c r="J24" i="8" s="1"/>
  <c r="N8" i="8"/>
  <c r="N9" i="8" s="1"/>
  <c r="K9" i="8"/>
  <c r="M12" i="8"/>
  <c r="F393" i="7"/>
  <c r="F392" i="7"/>
  <c r="F391" i="7"/>
  <c r="F390" i="7"/>
  <c r="F389" i="7"/>
  <c r="F388" i="7"/>
  <c r="F387" i="7"/>
  <c r="F386" i="7"/>
  <c r="F385" i="7"/>
  <c r="F384" i="7"/>
  <c r="F383" i="7"/>
  <c r="F382" i="7"/>
  <c r="F381" i="7"/>
  <c r="F380" i="7"/>
  <c r="F379" i="7"/>
  <c r="F378" i="7"/>
  <c r="F377" i="7"/>
  <c r="F376" i="7"/>
  <c r="F375" i="7"/>
  <c r="F374" i="7"/>
  <c r="F373" i="7"/>
  <c r="F372" i="7"/>
  <c r="F371" i="7"/>
  <c r="F370" i="7"/>
  <c r="F369" i="7"/>
  <c r="F368" i="7"/>
  <c r="F367" i="7"/>
  <c r="F366" i="7"/>
  <c r="F365" i="7"/>
  <c r="F364" i="7"/>
  <c r="F363" i="7"/>
  <c r="F362" i="7"/>
  <c r="F361" i="7"/>
  <c r="F360" i="7"/>
  <c r="F359" i="7"/>
  <c r="F358" i="7"/>
  <c r="F357" i="7"/>
  <c r="F356" i="7"/>
  <c r="F355" i="7"/>
  <c r="F354" i="7"/>
  <c r="F353" i="7"/>
  <c r="F352" i="7"/>
  <c r="F351" i="7"/>
  <c r="F350" i="7"/>
  <c r="F349" i="7"/>
  <c r="F348" i="7"/>
  <c r="F347" i="7"/>
  <c r="F346" i="7"/>
  <c r="F345" i="7"/>
  <c r="F344" i="7"/>
  <c r="F343" i="7"/>
  <c r="F342" i="7"/>
  <c r="F341" i="7"/>
  <c r="F340" i="7"/>
  <c r="F339" i="7"/>
  <c r="F338" i="7"/>
  <c r="F337" i="7"/>
  <c r="F336" i="7"/>
  <c r="F335" i="7"/>
  <c r="F334" i="7"/>
  <c r="F333" i="7"/>
  <c r="F332" i="7"/>
  <c r="F331" i="7"/>
  <c r="F330" i="7"/>
  <c r="F329" i="7"/>
  <c r="F328" i="7"/>
  <c r="F327" i="7"/>
  <c r="F326" i="7"/>
  <c r="F325" i="7"/>
  <c r="F324" i="7"/>
  <c r="F323" i="7"/>
  <c r="F322" i="7"/>
  <c r="F321" i="7"/>
  <c r="F320" i="7"/>
  <c r="F319" i="7"/>
  <c r="F318" i="7"/>
  <c r="F317" i="7"/>
  <c r="F316" i="7"/>
  <c r="F315" i="7"/>
  <c r="F314" i="7"/>
  <c r="F313" i="7"/>
  <c r="F312" i="7"/>
  <c r="F311" i="7"/>
  <c r="F310" i="7"/>
  <c r="F309" i="7"/>
  <c r="F308" i="7"/>
  <c r="F307" i="7"/>
  <c r="F306" i="7"/>
  <c r="F305" i="7"/>
  <c r="F304" i="7"/>
  <c r="F303" i="7"/>
  <c r="F302" i="7"/>
  <c r="F301" i="7"/>
  <c r="F300" i="7"/>
  <c r="F299" i="7"/>
  <c r="F298" i="7"/>
  <c r="F297" i="7"/>
  <c r="F296" i="7"/>
  <c r="F295" i="7"/>
  <c r="F294" i="7"/>
  <c r="F293" i="7"/>
  <c r="F292" i="7"/>
  <c r="F291" i="7"/>
  <c r="F290" i="7"/>
  <c r="F289" i="7"/>
  <c r="F288" i="7"/>
  <c r="F287" i="7"/>
  <c r="F286" i="7"/>
  <c r="F285" i="7"/>
  <c r="F284" i="7"/>
  <c r="F283" i="7"/>
  <c r="F282" i="7"/>
  <c r="F281" i="7"/>
  <c r="F280" i="7"/>
  <c r="F279" i="7"/>
  <c r="F278" i="7"/>
  <c r="F277" i="7"/>
  <c r="F276" i="7"/>
  <c r="F275" i="7"/>
  <c r="F274" i="7"/>
  <c r="F273" i="7"/>
  <c r="F272" i="7"/>
  <c r="F271" i="7"/>
  <c r="F270" i="7"/>
  <c r="F269" i="7"/>
  <c r="F268" i="7"/>
  <c r="F267" i="7"/>
  <c r="F266" i="7"/>
  <c r="F265" i="7"/>
  <c r="F264" i="7"/>
  <c r="F263" i="7"/>
  <c r="F262" i="7"/>
  <c r="F261" i="7"/>
  <c r="F260" i="7"/>
  <c r="F259" i="7"/>
  <c r="F258" i="7"/>
  <c r="F257" i="7"/>
  <c r="F256" i="7"/>
  <c r="F255" i="7"/>
  <c r="F254" i="7"/>
  <c r="F253" i="7"/>
  <c r="F252" i="7"/>
  <c r="F251" i="7"/>
  <c r="F250" i="7"/>
  <c r="F249" i="7"/>
  <c r="F248" i="7"/>
  <c r="F247" i="7"/>
  <c r="F246" i="7"/>
  <c r="F245" i="7"/>
  <c r="F244" i="7"/>
  <c r="F243" i="7"/>
  <c r="F242" i="7"/>
  <c r="F241" i="7"/>
  <c r="F240" i="7"/>
  <c r="F239" i="7"/>
  <c r="F238" i="7"/>
  <c r="F237" i="7"/>
  <c r="F236" i="7"/>
  <c r="F235" i="7"/>
  <c r="F234" i="7"/>
  <c r="F233" i="7"/>
  <c r="F232" i="7"/>
  <c r="F231" i="7"/>
  <c r="F230" i="7"/>
  <c r="F229" i="7"/>
  <c r="F228" i="7"/>
  <c r="F227" i="7"/>
  <c r="F226" i="7"/>
  <c r="F225" i="7"/>
  <c r="F224" i="7"/>
  <c r="F223" i="7"/>
  <c r="F222" i="7"/>
  <c r="F221" i="7"/>
  <c r="F220" i="7"/>
  <c r="F219" i="7"/>
  <c r="F218" i="7"/>
  <c r="F217" i="7"/>
  <c r="F216" i="7"/>
  <c r="F215" i="7"/>
  <c r="F214" i="7"/>
  <c r="F213" i="7"/>
  <c r="F212" i="7"/>
  <c r="F211" i="7"/>
  <c r="F210" i="7"/>
  <c r="F209" i="7"/>
  <c r="F208" i="7"/>
  <c r="F207" i="7"/>
  <c r="F206" i="7"/>
  <c r="F205" i="7"/>
  <c r="F204" i="7"/>
  <c r="F203" i="7"/>
  <c r="F202" i="7"/>
  <c r="F201" i="7"/>
  <c r="F200" i="7"/>
  <c r="F199" i="7"/>
  <c r="F198" i="7"/>
  <c r="F197" i="7"/>
  <c r="F196" i="7"/>
  <c r="F195" i="7"/>
  <c r="F194" i="7"/>
  <c r="F193" i="7"/>
  <c r="F192" i="7"/>
  <c r="F191" i="7"/>
  <c r="F190" i="7"/>
  <c r="F189" i="7"/>
  <c r="F188" i="7"/>
  <c r="F187" i="7"/>
  <c r="F186" i="7"/>
  <c r="F185" i="7"/>
  <c r="F184" i="7"/>
  <c r="F183" i="7"/>
  <c r="F182" i="7"/>
  <c r="F181" i="7"/>
  <c r="F180" i="7"/>
  <c r="F179" i="7"/>
  <c r="F178" i="7"/>
  <c r="F177" i="7"/>
  <c r="F176" i="7"/>
  <c r="F175" i="7"/>
  <c r="F174" i="7"/>
  <c r="F173" i="7"/>
  <c r="F172" i="7"/>
  <c r="F171" i="7"/>
  <c r="F170" i="7"/>
  <c r="F169" i="7"/>
  <c r="F168" i="7"/>
  <c r="F167" i="7"/>
  <c r="F166" i="7"/>
  <c r="F165" i="7"/>
  <c r="F164" i="7"/>
  <c r="F163" i="7"/>
  <c r="F162" i="7"/>
  <c r="F161" i="7"/>
  <c r="F160" i="7"/>
  <c r="F159" i="7"/>
  <c r="F158" i="7"/>
  <c r="F157" i="7"/>
  <c r="F156" i="7"/>
  <c r="F155" i="7"/>
  <c r="F154" i="7"/>
  <c r="F153" i="7"/>
  <c r="F152" i="7"/>
  <c r="F151" i="7"/>
  <c r="F150" i="7"/>
  <c r="F149" i="7"/>
  <c r="F148" i="7"/>
  <c r="F147" i="7"/>
  <c r="F146" i="7"/>
  <c r="F145" i="7"/>
  <c r="F144" i="7"/>
  <c r="F143" i="7"/>
  <c r="F142" i="7"/>
  <c r="F141" i="7"/>
  <c r="F140" i="7"/>
  <c r="F139" i="7"/>
  <c r="F138" i="7"/>
  <c r="F137" i="7"/>
  <c r="F136" i="7"/>
  <c r="F135" i="7"/>
  <c r="F134" i="7"/>
  <c r="F133" i="7"/>
  <c r="F132" i="7"/>
  <c r="F131" i="7"/>
  <c r="F130" i="7"/>
  <c r="F129" i="7"/>
  <c r="F128" i="7"/>
  <c r="F127" i="7"/>
  <c r="F126" i="7"/>
  <c r="F125" i="7"/>
  <c r="F124" i="7"/>
  <c r="F123" i="7"/>
  <c r="F122" i="7"/>
  <c r="F121" i="7"/>
  <c r="F120" i="7"/>
  <c r="F119" i="7"/>
  <c r="F118" i="7"/>
  <c r="F117" i="7"/>
  <c r="F116" i="7"/>
  <c r="F115" i="7"/>
  <c r="F114" i="7"/>
  <c r="F113" i="7"/>
  <c r="F112" i="7"/>
  <c r="F111" i="7"/>
  <c r="F110" i="7"/>
  <c r="F109" i="7"/>
  <c r="F108" i="7"/>
  <c r="F107" i="7"/>
  <c r="F106" i="7"/>
  <c r="F105" i="7"/>
  <c r="F104" i="7"/>
  <c r="F103" i="7"/>
  <c r="F102" i="7"/>
  <c r="F101" i="7"/>
  <c r="F100" i="7"/>
  <c r="F99" i="7"/>
  <c r="F98" i="7"/>
  <c r="F97" i="7"/>
  <c r="F96" i="7"/>
  <c r="F95" i="7"/>
  <c r="F94" i="7"/>
  <c r="F93" i="7"/>
  <c r="F92" i="7"/>
  <c r="F91" i="7"/>
  <c r="F90" i="7"/>
  <c r="F89" i="7"/>
  <c r="F88" i="7"/>
  <c r="F87" i="7"/>
  <c r="F86" i="7"/>
  <c r="F85" i="7"/>
  <c r="F84" i="7"/>
  <c r="F83" i="7"/>
  <c r="F82" i="7"/>
  <c r="F81" i="7"/>
  <c r="F80" i="7"/>
  <c r="F79" i="7"/>
  <c r="F78" i="7"/>
  <c r="F77" i="7"/>
  <c r="F76" i="7"/>
  <c r="F75" i="7"/>
  <c r="F74" i="7"/>
  <c r="F73" i="7"/>
  <c r="F72" i="7"/>
  <c r="F71" i="7"/>
  <c r="F70" i="7"/>
  <c r="F69" i="7"/>
  <c r="F68" i="7"/>
  <c r="F67" i="7"/>
  <c r="F66" i="7"/>
  <c r="F65" i="7"/>
  <c r="F64" i="7"/>
  <c r="F63" i="7"/>
  <c r="F62" i="7"/>
  <c r="F61" i="7"/>
  <c r="F60" i="7"/>
  <c r="F59" i="7"/>
  <c r="F58" i="7"/>
  <c r="F57" i="7"/>
  <c r="F56" i="7"/>
  <c r="F55" i="7"/>
  <c r="F54" i="7"/>
  <c r="F53" i="7"/>
  <c r="F52" i="7"/>
  <c r="F51" i="7"/>
  <c r="F50" i="7"/>
  <c r="F49" i="7"/>
  <c r="F48" i="7"/>
  <c r="F47" i="7"/>
  <c r="F46" i="7"/>
  <c r="F45" i="7"/>
  <c r="F44" i="7"/>
  <c r="F43" i="7"/>
  <c r="F42" i="7"/>
  <c r="F41" i="7"/>
  <c r="F40" i="7"/>
  <c r="F39" i="7"/>
  <c r="F38" i="7"/>
  <c r="F37" i="7"/>
  <c r="F36" i="7"/>
  <c r="F35" i="7"/>
  <c r="F34" i="7"/>
  <c r="F33" i="7"/>
  <c r="F32" i="7"/>
  <c r="F31" i="7"/>
  <c r="F30" i="7"/>
  <c r="F29" i="7"/>
  <c r="F28" i="7"/>
  <c r="F27" i="7"/>
  <c r="F26" i="7"/>
  <c r="F25" i="7"/>
  <c r="F24" i="7"/>
  <c r="F23" i="7"/>
  <c r="F22" i="7"/>
  <c r="F21" i="7"/>
  <c r="F20" i="7"/>
  <c r="F19" i="7"/>
  <c r="F18" i="7"/>
  <c r="F17" i="7"/>
  <c r="F16" i="7"/>
  <c r="F15" i="7"/>
  <c r="F14" i="7"/>
  <c r="F13" i="7"/>
  <c r="F12" i="7"/>
  <c r="F11" i="7"/>
  <c r="F10" i="7"/>
  <c r="F9" i="7"/>
  <c r="F8" i="7"/>
  <c r="F7" i="7"/>
  <c r="F5" i="7"/>
  <c r="E4" i="7"/>
  <c r="D4" i="7"/>
  <c r="C4" i="7"/>
  <c r="B4" i="7"/>
  <c r="N8" i="7" l="1"/>
  <c r="K8" i="7"/>
  <c r="M19" i="7"/>
  <c r="M12" i="7" l="1"/>
  <c r="L24" i="8" l="1"/>
</calcChain>
</file>

<file path=xl/sharedStrings.xml><?xml version="1.0" encoding="utf-8"?>
<sst xmlns="http://schemas.openxmlformats.org/spreadsheetml/2006/main" count="59" uniqueCount="39">
  <si>
    <t>Date</t>
  </si>
  <si>
    <t>Média</t>
  </si>
  <si>
    <t>Desvio Padrão</t>
  </si>
  <si>
    <t>Intervalo de Confiança:</t>
  </si>
  <si>
    <t>Value-at-Risk</t>
  </si>
  <si>
    <t>Método Paramétrico Distribuição Normal</t>
  </si>
  <si>
    <t>Método Histórico</t>
  </si>
  <si>
    <t>BBDC4</t>
  </si>
  <si>
    <t>CIEL3</t>
  </si>
  <si>
    <t>LREN3</t>
  </si>
  <si>
    <t>KROT3</t>
  </si>
  <si>
    <t>Portfolio</t>
  </si>
  <si>
    <t>Var Portfólio</t>
  </si>
  <si>
    <t>VaR Individual Ativos Histórico</t>
  </si>
  <si>
    <t>Vol</t>
  </si>
  <si>
    <t>Variance</t>
  </si>
  <si>
    <t>Total</t>
  </si>
  <si>
    <t>D</t>
  </si>
  <si>
    <t>C</t>
  </si>
  <si>
    <t>B</t>
  </si>
  <si>
    <t>A</t>
  </si>
  <si>
    <t>wnσn</t>
  </si>
  <si>
    <t>Peso</t>
  </si>
  <si>
    <t>Ativo</t>
  </si>
  <si>
    <t>Matriz de Correlação7</t>
  </si>
  <si>
    <t>Average</t>
  </si>
  <si>
    <t>Pela Série de Retornos</t>
  </si>
  <si>
    <t>Calculado</t>
  </si>
  <si>
    <t>Check se é igual:</t>
  </si>
  <si>
    <t>Vol:</t>
  </si>
  <si>
    <t>Empresa</t>
  </si>
  <si>
    <t>R$</t>
  </si>
  <si>
    <t>%AuM</t>
  </si>
  <si>
    <t>%Chg</t>
  </si>
  <si>
    <t>ITUB4</t>
  </si>
  <si>
    <t>VALE5</t>
  </si>
  <si>
    <t>CSAN3</t>
  </si>
  <si>
    <t>PETR4</t>
  </si>
  <si>
    <t>GGBR4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</si>
</sst>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-* #,##0.00_-;\-* #,##0.00_-;_-* &quot;-&quot;??_-;_-@_-"/>
    <numFmt numFmtId="164" formatCode="_(* #,##0.00_);_(* \(#,##0.00\);_(* &quot;-&quot;??_);_(@_)"/>
    <numFmt numFmtId="165" formatCode="dd\-mmm\-yy"/>
    <numFmt numFmtId="166" formatCode="0.0%"/>
    <numFmt numFmtId="167" formatCode="0.00000%"/>
    <numFmt numFmtId="168" formatCode="0.0"/>
    <numFmt numFmtId="169" formatCode="0.0000%"/>
    <numFmt numFmtId="170" formatCode="_-* #,##0_-;\-* #,##0_-;_-* &quot;-&quot;??_-;_-@_-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E26B0B"/>
        <bgColor indexed="64"/>
      </patternFill>
    </fill>
    <fill>
      <patternFill patternType="solid">
        <fgColor rgb="FFFFFF71"/>
        <bgColor indexed="64"/>
      </patternFill>
    </fill>
    <fill>
      <patternFill patternType="solid">
        <fgColor theme="5"/>
        <bgColor indexed="0"/>
      </patternFill>
    </fill>
    <fill>
      <patternFill patternType="solid">
        <fgColor theme="0"/>
        <bgColor indexed="0"/>
      </patternFill>
    </fill>
    <fill>
      <patternFill patternType="solid">
        <fgColor rgb="FFFFFFBD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FFFFAF"/>
        <bgColor indexed="64"/>
      </patternFill>
    </fill>
  </fills>
  <borders count="37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 style="double">
        <color indexed="64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 style="double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slantDashDot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</cellStyleXfs>
  <cellXfs count="106">
    <xf numFmtId="0" fontId="0" fillId="0" borderId="0" xfId="0"/>
    <xf numFmtId="0" fontId="0" fillId="2" borderId="1" xfId="0" applyFill="1" applyBorder="1"/>
    <xf numFmtId="0" fontId="4" fillId="4" borderId="2" xfId="3" applyFont="1" applyFill="1" applyBorder="1" applyAlignment="1">
      <alignment horizontal="center"/>
    </xf>
    <xf numFmtId="164" fontId="4" fillId="5" borderId="0" xfId="1" applyFont="1" applyFill="1" applyBorder="1" applyAlignment="1">
      <alignment horizontal="center"/>
    </xf>
    <xf numFmtId="164" fontId="4" fillId="0" borderId="0" xfId="1" applyFont="1" applyFill="1" applyBorder="1" applyAlignment="1">
      <alignment horizontal="right" wrapText="1"/>
    </xf>
    <xf numFmtId="165" fontId="4" fillId="0" borderId="4" xfId="3" applyNumberFormat="1" applyFont="1" applyFill="1" applyBorder="1" applyAlignment="1">
      <alignment horizontal="right" wrapText="1"/>
    </xf>
    <xf numFmtId="166" fontId="4" fillId="0" borderId="0" xfId="2" applyNumberFormat="1" applyFont="1" applyFill="1" applyBorder="1" applyAlignment="1">
      <alignment horizontal="right" wrapText="1"/>
    </xf>
    <xf numFmtId="0" fontId="0" fillId="0" borderId="5" xfId="0" applyBorder="1"/>
    <xf numFmtId="0" fontId="0" fillId="0" borderId="0" xfId="0" applyBorder="1"/>
    <xf numFmtId="0" fontId="0" fillId="0" borderId="6" xfId="0" applyBorder="1"/>
    <xf numFmtId="166" fontId="0" fillId="0" borderId="0" xfId="0" applyNumberFormat="1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0" borderId="9" xfId="0" applyBorder="1"/>
    <xf numFmtId="166" fontId="0" fillId="0" borderId="6" xfId="2" applyNumberFormat="1" applyFont="1" applyBorder="1" applyAlignment="1">
      <alignment horizontal="center"/>
    </xf>
    <xf numFmtId="9" fontId="0" fillId="3" borderId="0" xfId="0" applyNumberFormat="1" applyFill="1" applyBorder="1" applyAlignment="1">
      <alignment horizontal="center"/>
    </xf>
    <xf numFmtId="10" fontId="5" fillId="0" borderId="11" xfId="0" applyNumberFormat="1" applyFont="1" applyBorder="1" applyAlignment="1">
      <alignment horizontal="center"/>
    </xf>
    <xf numFmtId="0" fontId="4" fillId="4" borderId="12" xfId="3" applyFont="1" applyFill="1" applyBorder="1" applyAlignment="1">
      <alignment horizontal="center"/>
    </xf>
    <xf numFmtId="166" fontId="4" fillId="0" borderId="13" xfId="2" applyNumberFormat="1" applyFont="1" applyFill="1" applyBorder="1" applyAlignment="1">
      <alignment horizontal="center" wrapText="1"/>
    </xf>
    <xf numFmtId="10" fontId="0" fillId="8" borderId="0" xfId="2" applyNumberFormat="1" applyFont="1" applyFill="1" applyAlignment="1">
      <alignment horizontal="center" vertical="center"/>
    </xf>
    <xf numFmtId="0" fontId="0" fillId="9" borderId="0" xfId="0" applyFill="1" applyBorder="1"/>
    <xf numFmtId="0" fontId="0" fillId="9" borderId="0" xfId="0" applyFill="1" applyBorder="1" applyAlignment="1">
      <alignment horizontal="left" vertical="center"/>
    </xf>
    <xf numFmtId="1" fontId="0" fillId="9" borderId="0" xfId="0" applyNumberFormat="1" applyFill="1" applyBorder="1" applyAlignment="1">
      <alignment horizontal="center" vertical="center"/>
    </xf>
    <xf numFmtId="0" fontId="0" fillId="9" borderId="0" xfId="0" applyFill="1" applyAlignment="1">
      <alignment horizontal="center" vertical="center"/>
    </xf>
    <xf numFmtId="166" fontId="0" fillId="9" borderId="14" xfId="2" applyNumberFormat="1" applyFont="1" applyFill="1" applyBorder="1" applyAlignment="1">
      <alignment horizontal="center" vertical="center"/>
    </xf>
    <xf numFmtId="0" fontId="0" fillId="7" borderId="15" xfId="0" applyFill="1" applyBorder="1" applyAlignment="1">
      <alignment horizontal="center" vertical="center" wrapText="1"/>
    </xf>
    <xf numFmtId="164" fontId="4" fillId="4" borderId="12" xfId="1" applyFont="1" applyFill="1" applyBorder="1" applyAlignment="1">
      <alignment horizontal="center"/>
    </xf>
    <xf numFmtId="10" fontId="0" fillId="9" borderId="17" xfId="0" applyNumberFormat="1" applyFill="1" applyBorder="1" applyAlignment="1">
      <alignment horizontal="center" vertical="center"/>
    </xf>
    <xf numFmtId="164" fontId="4" fillId="4" borderId="19" xfId="1" applyFont="1" applyFill="1" applyBorder="1" applyAlignment="1">
      <alignment horizontal="center"/>
    </xf>
    <xf numFmtId="166" fontId="4" fillId="6" borderId="18" xfId="2" applyNumberFormat="1" applyFont="1" applyFill="1" applyBorder="1" applyAlignment="1">
      <alignment horizontal="center" wrapText="1"/>
    </xf>
    <xf numFmtId="166" fontId="4" fillId="6" borderId="20" xfId="2" applyNumberFormat="1" applyFont="1" applyFill="1" applyBorder="1" applyAlignment="1">
      <alignment horizontal="center" wrapText="1"/>
    </xf>
    <xf numFmtId="10" fontId="6" fillId="0" borderId="21" xfId="0" applyNumberFormat="1" applyFont="1" applyBorder="1" applyAlignment="1">
      <alignment horizontal="center" vertical="center"/>
    </xf>
    <xf numFmtId="167" fontId="0" fillId="0" borderId="0" xfId="2" applyNumberFormat="1" applyFont="1"/>
    <xf numFmtId="10" fontId="0" fillId="0" borderId="22" xfId="2" applyNumberFormat="1" applyFont="1" applyBorder="1"/>
    <xf numFmtId="10" fontId="0" fillId="0" borderId="23" xfId="2" applyNumberFormat="1" applyFont="1" applyBorder="1"/>
    <xf numFmtId="0" fontId="0" fillId="0" borderId="10" xfId="0" applyBorder="1"/>
    <xf numFmtId="9" fontId="0" fillId="0" borderId="24" xfId="0" applyNumberFormat="1" applyBorder="1" applyAlignment="1">
      <alignment horizontal="center"/>
    </xf>
    <xf numFmtId="9" fontId="0" fillId="0" borderId="0" xfId="0" applyNumberFormat="1" applyAlignment="1">
      <alignment horizontal="center"/>
    </xf>
    <xf numFmtId="10" fontId="0" fillId="0" borderId="0" xfId="0" applyNumberFormat="1" applyAlignment="1">
      <alignment horizontal="center"/>
    </xf>
    <xf numFmtId="0" fontId="0" fillId="0" borderId="0" xfId="0" applyAlignment="1">
      <alignment horizontal="left"/>
    </xf>
    <xf numFmtId="168" fontId="6" fillId="0" borderId="15" xfId="0" applyNumberFormat="1" applyFont="1" applyBorder="1" applyAlignment="1">
      <alignment horizontal="center"/>
    </xf>
    <xf numFmtId="168" fontId="0" fillId="0" borderId="14" xfId="0" applyNumberFormat="1" applyBorder="1" applyAlignment="1">
      <alignment horizontal="center"/>
    </xf>
    <xf numFmtId="168" fontId="0" fillId="0" borderId="25" xfId="0" applyNumberFormat="1" applyBorder="1" applyAlignment="1">
      <alignment horizontal="center"/>
    </xf>
    <xf numFmtId="9" fontId="0" fillId="0" borderId="25" xfId="2" applyNumberFormat="1" applyFont="1" applyBorder="1" applyAlignment="1">
      <alignment horizontal="center"/>
    </xf>
    <xf numFmtId="9" fontId="0" fillId="0" borderId="0" xfId="2" applyNumberFormat="1" applyFont="1" applyAlignment="1">
      <alignment horizontal="center"/>
    </xf>
    <xf numFmtId="166" fontId="0" fillId="0" borderId="0" xfId="2" applyNumberFormat="1" applyFont="1" applyAlignment="1">
      <alignment horizontal="center"/>
    </xf>
    <xf numFmtId="9" fontId="0" fillId="10" borderId="25" xfId="2" applyNumberFormat="1" applyFont="1" applyFill="1" applyBorder="1" applyAlignment="1">
      <alignment horizontal="center" vertical="center"/>
    </xf>
    <xf numFmtId="9" fontId="0" fillId="10" borderId="0" xfId="2" applyNumberFormat="1" applyFont="1" applyFill="1" applyAlignment="1">
      <alignment horizontal="center"/>
    </xf>
    <xf numFmtId="166" fontId="0" fillId="10" borderId="0" xfId="2" applyNumberFormat="1" applyFont="1" applyFill="1" applyAlignment="1">
      <alignment horizontal="center"/>
    </xf>
    <xf numFmtId="0" fontId="0" fillId="10" borderId="0" xfId="0" applyFill="1"/>
    <xf numFmtId="9" fontId="0" fillId="10" borderId="0" xfId="2" applyNumberFormat="1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7" borderId="27" xfId="0" applyFill="1" applyBorder="1" applyAlignment="1">
      <alignment horizontal="center" vertical="center"/>
    </xf>
    <xf numFmtId="0" fontId="7" fillId="7" borderId="26" xfId="0" applyFont="1" applyFill="1" applyBorder="1" applyAlignment="1">
      <alignment horizontal="center" vertical="center"/>
    </xf>
    <xf numFmtId="0" fontId="0" fillId="0" borderId="14" xfId="0" applyBorder="1"/>
    <xf numFmtId="0" fontId="0" fillId="0" borderId="28" xfId="0" applyBorder="1" applyAlignment="1">
      <alignment horizontal="center" vertical="center"/>
    </xf>
    <xf numFmtId="0" fontId="0" fillId="7" borderId="29" xfId="0" applyFill="1" applyBorder="1" applyAlignment="1">
      <alignment horizontal="center" vertical="center"/>
    </xf>
    <xf numFmtId="0" fontId="0" fillId="7" borderId="3" xfId="0" applyFill="1" applyBorder="1" applyAlignment="1">
      <alignment horizontal="center"/>
    </xf>
    <xf numFmtId="168" fontId="6" fillId="0" borderId="0" xfId="0" applyNumberFormat="1" applyFont="1" applyBorder="1" applyAlignment="1">
      <alignment horizontal="center"/>
    </xf>
    <xf numFmtId="168" fontId="0" fillId="0" borderId="0" xfId="0" applyNumberFormat="1" applyBorder="1" applyAlignment="1">
      <alignment horizontal="center"/>
    </xf>
    <xf numFmtId="164" fontId="0" fillId="7" borderId="16" xfId="0" applyNumberFormat="1" applyFill="1" applyBorder="1" applyAlignment="1">
      <alignment horizontal="center"/>
    </xf>
    <xf numFmtId="10" fontId="0" fillId="10" borderId="0" xfId="2" applyNumberFormat="1" applyFont="1" applyFill="1" applyAlignment="1">
      <alignment horizontal="center"/>
    </xf>
    <xf numFmtId="10" fontId="0" fillId="0" borderId="0" xfId="2" applyNumberFormat="1" applyFont="1" applyAlignment="1">
      <alignment horizontal="center"/>
    </xf>
    <xf numFmtId="0" fontId="6" fillId="0" borderId="5" xfId="0" applyFont="1" applyBorder="1"/>
    <xf numFmtId="169" fontId="0" fillId="0" borderId="6" xfId="2" applyNumberFormat="1" applyFont="1" applyBorder="1" applyAlignment="1">
      <alignment horizontal="center"/>
    </xf>
    <xf numFmtId="0" fontId="0" fillId="11" borderId="5" xfId="0" applyFill="1" applyBorder="1"/>
    <xf numFmtId="0" fontId="0" fillId="11" borderId="0" xfId="0" applyFill="1"/>
    <xf numFmtId="0" fontId="6" fillId="11" borderId="0" xfId="0" applyFont="1" applyFill="1"/>
    <xf numFmtId="0" fontId="6" fillId="11" borderId="6" xfId="0" applyFont="1" applyFill="1" applyBorder="1"/>
    <xf numFmtId="166" fontId="5" fillId="9" borderId="11" xfId="2" applyNumberFormat="1" applyFont="1" applyFill="1" applyBorder="1" applyAlignment="1">
      <alignment horizontal="center" vertical="center"/>
    </xf>
    <xf numFmtId="0" fontId="8" fillId="0" borderId="30" xfId="0" applyFont="1" applyBorder="1"/>
    <xf numFmtId="0" fontId="9" fillId="0" borderId="0" xfId="0" applyFont="1" applyAlignment="1">
      <alignment horizontal="center"/>
    </xf>
    <xf numFmtId="0" fontId="10" fillId="0" borderId="0" xfId="0" applyFont="1"/>
    <xf numFmtId="0" fontId="10" fillId="0" borderId="0" xfId="0" applyFont="1" applyAlignment="1">
      <alignment horizontal="center"/>
    </xf>
    <xf numFmtId="170" fontId="0" fillId="0" borderId="0" xfId="4" applyNumberFormat="1" applyFont="1"/>
    <xf numFmtId="0" fontId="11" fillId="12" borderId="31" xfId="0" applyFont="1" applyFill="1" applyBorder="1" applyAlignment="1">
      <alignment horizontal="center" vertical="center"/>
    </xf>
    <xf numFmtId="0" fontId="12" fillId="12" borderId="32" xfId="0" applyFont="1" applyFill="1" applyBorder="1" applyAlignment="1">
      <alignment horizontal="center" vertical="center"/>
    </xf>
    <xf numFmtId="0" fontId="12" fillId="12" borderId="33" xfId="0" applyFont="1" applyFill="1" applyBorder="1" applyAlignment="1">
      <alignment horizontal="center" vertical="center"/>
    </xf>
    <xf numFmtId="0" fontId="0" fillId="0" borderId="34" xfId="0" applyBorder="1"/>
    <xf numFmtId="0" fontId="9" fillId="10" borderId="34" xfId="0" applyFont="1" applyFill="1" applyBorder="1" applyAlignment="1">
      <alignment horizontal="center"/>
    </xf>
    <xf numFmtId="43" fontId="10" fillId="10" borderId="35" xfId="4" applyFont="1" applyFill="1" applyBorder="1"/>
    <xf numFmtId="166" fontId="10" fillId="10" borderId="6" xfId="2" applyNumberFormat="1" applyFont="1" applyFill="1" applyBorder="1" applyAlignment="1">
      <alignment horizontal="center"/>
    </xf>
    <xf numFmtId="166" fontId="10" fillId="13" borderId="6" xfId="2" applyNumberFormat="1" applyFont="1" applyFill="1" applyBorder="1" applyAlignment="1">
      <alignment horizontal="center"/>
    </xf>
    <xf numFmtId="0" fontId="9" fillId="0" borderId="34" xfId="0" applyFont="1" applyBorder="1" applyAlignment="1">
      <alignment horizontal="center"/>
    </xf>
    <xf numFmtId="43" fontId="10" fillId="0" borderId="35" xfId="4" applyFont="1" applyBorder="1"/>
    <xf numFmtId="166" fontId="10" fillId="0" borderId="6" xfId="2" applyNumberFormat="1" applyFont="1" applyBorder="1" applyAlignment="1">
      <alignment horizontal="center"/>
    </xf>
    <xf numFmtId="43" fontId="10" fillId="9" borderId="35" xfId="4" applyFont="1" applyFill="1" applyBorder="1"/>
    <xf numFmtId="0" fontId="9" fillId="0" borderId="34" xfId="0" applyFont="1" applyBorder="1" applyAlignment="1">
      <alignment horizontal="center" vertical="center"/>
    </xf>
    <xf numFmtId="0" fontId="0" fillId="0" borderId="34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43" fontId="0" fillId="0" borderId="0" xfId="4" applyFont="1" applyAlignment="1">
      <alignment horizontal="left" vertical="top"/>
    </xf>
    <xf numFmtId="0" fontId="9" fillId="10" borderId="34" xfId="0" applyFont="1" applyFill="1" applyBorder="1" applyAlignment="1">
      <alignment horizontal="center" vertical="center"/>
    </xf>
    <xf numFmtId="0" fontId="0" fillId="0" borderId="0" xfId="0" applyAlignment="1">
      <alignment horizontal="left" vertical="top"/>
    </xf>
    <xf numFmtId="0" fontId="13" fillId="0" borderId="23" xfId="0" applyFont="1" applyBorder="1" applyAlignment="1">
      <alignment horizontal="center"/>
    </xf>
    <xf numFmtId="43" fontId="8" fillId="0" borderId="36" xfId="4" applyFont="1" applyBorder="1"/>
    <xf numFmtId="9" fontId="8" fillId="0" borderId="11" xfId="0" applyNumberFormat="1" applyFont="1" applyBorder="1" applyAlignment="1">
      <alignment horizontal="center"/>
    </xf>
    <xf numFmtId="0" fontId="10" fillId="0" borderId="34" xfId="0" applyFont="1" applyBorder="1"/>
    <xf numFmtId="166" fontId="8" fillId="0" borderId="11" xfId="0" applyNumberFormat="1" applyFont="1" applyBorder="1" applyAlignment="1">
      <alignment horizontal="center"/>
    </xf>
    <xf numFmtId="0" fontId="10" fillId="0" borderId="0" xfId="0" applyFont="1" applyAlignment="1">
      <alignment horizontal="left"/>
    </xf>
    <xf numFmtId="0" fontId="2" fillId="7" borderId="10" xfId="0" applyFont="1" applyFill="1" applyBorder="1" applyAlignment="1">
      <alignment horizontal="center"/>
    </xf>
    <xf numFmtId="0" fontId="2" fillId="7" borderId="1" xfId="0" applyFont="1" applyFill="1" applyBorder="1" applyAlignment="1">
      <alignment horizontal="center"/>
    </xf>
    <xf numFmtId="0" fontId="2" fillId="7" borderId="11" xfId="0" applyFont="1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7" borderId="10" xfId="0" applyFill="1" applyBorder="1" applyAlignment="1">
      <alignment horizontal="center"/>
    </xf>
    <xf numFmtId="0" fontId="0" fillId="7" borderId="1" xfId="0" applyFill="1" applyBorder="1" applyAlignment="1">
      <alignment horizontal="center"/>
    </xf>
    <xf numFmtId="0" fontId="0" fillId="7" borderId="11" xfId="0" applyFill="1" applyBorder="1" applyAlignment="1">
      <alignment horizontal="center"/>
    </xf>
  </cellXfs>
  <cellStyles count="5">
    <cellStyle name="Comma" xfId="1" builtinId="3"/>
    <cellStyle name="Comma 2" xfId="4" xr:uid="{0572187C-36FC-4DC3-A135-FD83CCA8875C}"/>
    <cellStyle name="Normal" xfId="0" builtinId="0"/>
    <cellStyle name="Normal_Sheet2" xfId="3" xr:uid="{BC1F4584-8963-4CCB-80BA-BE2BF3AB23A6}"/>
    <cellStyle name="Percent" xfId="2" builtinId="5"/>
  </cellStyles>
  <dxfs count="0"/>
  <tableStyles count="0" defaultTableStyle="TableStyleMedium2" defaultPivotStyle="PivotStyleLight16"/>
  <colors>
    <mruColors>
      <color rgb="FFFFFF7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pt-BR" sz="2000"/>
              <a:t>Value at</a:t>
            </a:r>
            <a:r>
              <a:rPr lang="pt-BR" sz="2000" baseline="0"/>
              <a:t> Risk</a:t>
            </a:r>
            <a:endParaRPr lang="pt-BR" sz="20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8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'Value at Risk'!$B$6:$F$6</c:f>
              <c:strCache>
                <c:ptCount val="5"/>
                <c:pt idx="0">
                  <c:v>BBDC4</c:v>
                </c:pt>
                <c:pt idx="1">
                  <c:v>CIEL3</c:v>
                </c:pt>
                <c:pt idx="2">
                  <c:v>LREN3</c:v>
                </c:pt>
                <c:pt idx="3">
                  <c:v> KROT3 </c:v>
                </c:pt>
                <c:pt idx="4">
                  <c:v> Portfolio </c:v>
                </c:pt>
              </c:strCache>
            </c:strRef>
          </c:cat>
          <c:val>
            <c:numRef>
              <c:f>'Value at Risk'!$B$4:$F$4</c:f>
              <c:numCache>
                <c:formatCode>0.0%</c:formatCode>
                <c:ptCount val="5"/>
                <c:pt idx="0">
                  <c:v>-0.04</c:v>
                </c:pt>
                <c:pt idx="1">
                  <c:v>-3.2599999999999983E-2</c:v>
                </c:pt>
                <c:pt idx="2">
                  <c:v>-3.3000000000000002E-2</c:v>
                </c:pt>
                <c:pt idx="3">
                  <c:v>-4.4999999999999998E-2</c:v>
                </c:pt>
                <c:pt idx="4" formatCode="0.00%">
                  <c:v>-2.8399999999999998E-2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13A-4F66-BDA6-57F77526A3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558858000"/>
        <c:axId val="558854480"/>
      </c:barChart>
      <c:catAx>
        <c:axId val="5588580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800" b="0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58854480"/>
        <c:crosses val="autoZero"/>
        <c:auto val="1"/>
        <c:lblAlgn val="ctr"/>
        <c:lblOffset val="100"/>
        <c:noMultiLvlLbl val="0"/>
      </c:catAx>
      <c:valAx>
        <c:axId val="5588544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588580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style1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0</xdr:colOff>
      <xdr:row>4</xdr:row>
      <xdr:rowOff>0</xdr:rowOff>
    </xdr:from>
    <xdr:to>
      <xdr:col>30</xdr:col>
      <xdr:colOff>316545</xdr:colOff>
      <xdr:row>9</xdr:row>
      <xdr:rowOff>91187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Rectangle 1">
              <a:extLst>
                <a:ext uri="{FF2B5EF4-FFF2-40B4-BE49-F238E27FC236}">
                  <a16:creationId xmlns:a16="http://schemas.microsoft.com/office/drawing/2014/main" id="{23BB7185-C212-4349-A68F-AA8F202CA39C}"/>
                </a:ext>
              </a:extLst>
            </xdr:cNvPr>
            <xdr:cNvSpPr/>
          </xdr:nvSpPr>
          <xdr:spPr>
            <a:xfrm>
              <a:off x="18257520" y="1333500"/>
              <a:ext cx="5193345" cy="1996187"/>
            </a:xfrm>
            <a:prstGeom prst="rect">
              <a:avLst/>
            </a:prstGeom>
          </xdr:spPr>
          <xdr:txBody>
            <a:bodyPr wrap="square">
              <a:spAutoFit/>
            </a:bodyPr>
            <a:lstStyle>
              <a:defPPr marR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</a:defPPr>
              <a:lvl1pPr marR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None/>
                <a:defRPr sz="1400" b="0" i="0" u="none" strike="noStrike" cap="none" baseline="0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1pPr>
              <a:lvl2pPr marR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None/>
                <a:defRPr sz="1400" b="0" i="0" u="none" strike="noStrike" cap="none" baseline="0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2pPr>
              <a:lvl3pPr marR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None/>
                <a:defRPr sz="1400" b="0" i="0" u="none" strike="noStrike" cap="none" baseline="0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3pPr>
              <a:lvl4pPr marR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None/>
                <a:defRPr sz="1400" b="0" i="0" u="none" strike="noStrike" cap="none" baseline="0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4pPr>
              <a:lvl5pPr marR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None/>
                <a:defRPr sz="1400" b="0" i="0" u="none" strike="noStrike" cap="none" baseline="0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5pPr>
              <a:lvl6pPr marR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None/>
                <a:defRPr sz="1400" b="0" i="0" u="none" strike="noStrike" cap="none" baseline="0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6pPr>
              <a:lvl7pPr marR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None/>
                <a:defRPr sz="1400" b="0" i="0" u="none" strike="noStrike" cap="none" baseline="0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7pPr>
              <a:lvl8pPr marR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None/>
                <a:defRPr sz="1400" b="0" i="0" u="none" strike="noStrike" cap="none" baseline="0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8pPr>
              <a:lvl9pPr marR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None/>
                <a:defRPr sz="1400" b="0" i="0" u="none" strike="noStrike" cap="none" baseline="0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9pPr>
            </a:lstStyle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440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pt-BR" sz="440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  <m:t>𝑅</m:t>
                        </m:r>
                      </m:e>
                      <m:sub>
                        <m:r>
                          <a:rPr lang="pt-BR" sz="440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  <m:t>𝑝</m:t>
                        </m:r>
                      </m:sub>
                    </m:sSub>
                    <m:r>
                      <a:rPr lang="en-US" sz="4400" i="1">
                        <a:solidFill>
                          <a:sysClr val="windowText" lastClr="000000"/>
                        </a:solidFill>
                        <a:latin typeface="Cambria Math" panose="02040503050406030204" pitchFamily="18" charset="0"/>
                      </a:rPr>
                      <m:t>=</m:t>
                    </m:r>
                    <m:nary>
                      <m:naryPr>
                        <m:chr m:val="∑"/>
                        <m:ctrlPr>
                          <a:rPr lang="en-US" sz="440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</m:ctrlPr>
                      </m:naryPr>
                      <m:sub>
                        <m:r>
                          <m:rPr>
                            <m:brk m:alnAt="23"/>
                          </m:rPr>
                          <a:rPr lang="pt-BR" sz="440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  <m:t>𝑖</m:t>
                        </m:r>
                        <m:r>
                          <a:rPr lang="pt-BR" sz="440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  <m:t>=1</m:t>
                        </m:r>
                      </m:sub>
                      <m:sup>
                        <m:r>
                          <a:rPr lang="pt-BR" sz="440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  <m:t>𝑁</m:t>
                        </m:r>
                      </m:sup>
                      <m:e>
                        <m:sSub>
                          <m:sSubPr>
                            <m:ctrlPr>
                              <a:rPr lang="en-US" sz="4400" i="1">
                                <a:solidFill>
                                  <a:sysClr val="windowText" lastClr="000000"/>
                                </a:solidFill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pt-BR" sz="4400" i="1">
                                <a:solidFill>
                                  <a:sysClr val="windowText" lastClr="000000"/>
                                </a:solidFill>
                                <a:latin typeface="Cambria Math" panose="02040503050406030204" pitchFamily="18" charset="0"/>
                              </a:rPr>
                              <m:t>𝑤</m:t>
                            </m:r>
                          </m:e>
                          <m:sub>
                            <m:r>
                              <a:rPr lang="pt-BR" sz="4400" i="1">
                                <a:solidFill>
                                  <a:sysClr val="windowText" lastClr="000000"/>
                                </a:solidFill>
                                <a:latin typeface="Cambria Math" panose="02040503050406030204" pitchFamily="18" charset="0"/>
                              </a:rPr>
                              <m:t>𝑖</m:t>
                            </m:r>
                          </m:sub>
                        </m:sSub>
                        <m:sSub>
                          <m:sSubPr>
                            <m:ctrlPr>
                              <a:rPr lang="en-US" sz="4400" i="1">
                                <a:solidFill>
                                  <a:sysClr val="windowText" lastClr="000000"/>
                                </a:solidFill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pt-BR" sz="4400" i="1">
                                <a:solidFill>
                                  <a:sysClr val="windowText" lastClr="000000"/>
                                </a:solidFill>
                                <a:latin typeface="Cambria Math" panose="02040503050406030204" pitchFamily="18" charset="0"/>
                              </a:rPr>
                              <m:t>𝑟</m:t>
                            </m:r>
                          </m:e>
                          <m:sub>
                            <m:r>
                              <a:rPr lang="pt-BR" sz="4400" i="1">
                                <a:solidFill>
                                  <a:sysClr val="windowText" lastClr="000000"/>
                                </a:solidFill>
                                <a:latin typeface="Cambria Math" panose="02040503050406030204" pitchFamily="18" charset="0"/>
                              </a:rPr>
                              <m:t>𝑖</m:t>
                            </m:r>
                          </m:sub>
                        </m:sSub>
                      </m:e>
                    </m:nary>
                  </m:oMath>
                </m:oMathPara>
              </a14:m>
              <a:endParaRPr lang="en-US" sz="4400">
                <a:solidFill>
                  <a:sysClr val="windowText" lastClr="000000"/>
                </a:solidFill>
                <a:latin typeface="Avenir LT Std 65 Medium" panose="020B0603020203020204" pitchFamily="34" charset="0"/>
              </a:endParaRPr>
            </a:p>
          </xdr:txBody>
        </xdr:sp>
      </mc:Choice>
      <mc:Fallback xmlns="">
        <xdr:sp macro="" textlink="">
          <xdr:nvSpPr>
            <xdr:cNvPr id="2" name="Rectangle 1">
              <a:extLst>
                <a:ext uri="{FF2B5EF4-FFF2-40B4-BE49-F238E27FC236}">
                  <a16:creationId xmlns:a16="http://schemas.microsoft.com/office/drawing/2014/main" id="{23BB7185-C212-4349-A68F-AA8F202CA39C}"/>
                </a:ext>
              </a:extLst>
            </xdr:cNvPr>
            <xdr:cNvSpPr/>
          </xdr:nvSpPr>
          <xdr:spPr>
            <a:xfrm>
              <a:off x="18257520" y="1333500"/>
              <a:ext cx="5193345" cy="1996187"/>
            </a:xfrm>
            <a:prstGeom prst="rect">
              <a:avLst/>
            </a:prstGeom>
          </xdr:spPr>
          <xdr:txBody>
            <a:bodyPr wrap="square">
              <a:spAutoFit/>
            </a:bodyPr>
            <a:lstStyle>
              <a:defPPr marR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</a:defPPr>
              <a:lvl1pPr marR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None/>
                <a:defRPr sz="1400" b="0" i="0" u="none" strike="noStrike" cap="none" baseline="0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1pPr>
              <a:lvl2pPr marR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None/>
                <a:defRPr sz="1400" b="0" i="0" u="none" strike="noStrike" cap="none" baseline="0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2pPr>
              <a:lvl3pPr marR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None/>
                <a:defRPr sz="1400" b="0" i="0" u="none" strike="noStrike" cap="none" baseline="0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3pPr>
              <a:lvl4pPr marR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None/>
                <a:defRPr sz="1400" b="0" i="0" u="none" strike="noStrike" cap="none" baseline="0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4pPr>
              <a:lvl5pPr marR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None/>
                <a:defRPr sz="1400" b="0" i="0" u="none" strike="noStrike" cap="none" baseline="0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5pPr>
              <a:lvl6pPr marR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None/>
                <a:defRPr sz="1400" b="0" i="0" u="none" strike="noStrike" cap="none" baseline="0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6pPr>
              <a:lvl7pPr marR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None/>
                <a:defRPr sz="1400" b="0" i="0" u="none" strike="noStrike" cap="none" baseline="0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7pPr>
              <a:lvl8pPr marR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None/>
                <a:defRPr sz="1400" b="0" i="0" u="none" strike="noStrike" cap="none" baseline="0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8pPr>
              <a:lvl9pPr marR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None/>
                <a:defRPr sz="1400" b="0" i="0" u="none" strike="noStrike" cap="none" baseline="0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9pPr>
            </a:lstStyle>
            <a:p>
              <a:pPr/>
              <a:r>
                <a:rPr lang="pt-BR" sz="4400" i="0">
                  <a:solidFill>
                    <a:sysClr val="windowText" lastClr="000000"/>
                  </a:solidFill>
                  <a:latin typeface="Cambria Math" panose="02040503050406030204" pitchFamily="18" charset="0"/>
                </a:rPr>
                <a:t>𝑅</a:t>
              </a:r>
              <a:r>
                <a:rPr lang="en-US" sz="4400" i="0">
                  <a:solidFill>
                    <a:sysClr val="windowText" lastClr="000000"/>
                  </a:solidFill>
                  <a:latin typeface="Cambria Math" panose="02040503050406030204" pitchFamily="18" charset="0"/>
                </a:rPr>
                <a:t>_</a:t>
              </a:r>
              <a:r>
                <a:rPr lang="pt-BR" sz="4400" i="0">
                  <a:solidFill>
                    <a:sysClr val="windowText" lastClr="000000"/>
                  </a:solidFill>
                  <a:latin typeface="Cambria Math" panose="02040503050406030204" pitchFamily="18" charset="0"/>
                </a:rPr>
                <a:t>𝑝</a:t>
              </a:r>
              <a:r>
                <a:rPr lang="en-US" sz="4400" i="0">
                  <a:solidFill>
                    <a:sysClr val="windowText" lastClr="000000"/>
                  </a:solidFill>
                  <a:latin typeface="Cambria Math" panose="02040503050406030204" pitchFamily="18" charset="0"/>
                </a:rPr>
                <a:t>=∑</a:t>
              </a:r>
              <a:r>
                <a:rPr lang="pt-BR" sz="4400" i="0">
                  <a:solidFill>
                    <a:sysClr val="windowText" lastClr="000000"/>
                  </a:solidFill>
                  <a:latin typeface="Cambria Math" panose="02040503050406030204" pitchFamily="18" charset="0"/>
                </a:rPr>
                <a:t>_</a:t>
              </a:r>
              <a:r>
                <a:rPr lang="en-US" sz="4400" i="0">
                  <a:solidFill>
                    <a:sysClr val="windowText" lastClr="000000"/>
                  </a:solidFill>
                  <a:latin typeface="Cambria Math" panose="02040503050406030204" pitchFamily="18" charset="0"/>
                </a:rPr>
                <a:t>(</a:t>
              </a:r>
              <a:r>
                <a:rPr lang="pt-BR" sz="4400" i="0">
                  <a:solidFill>
                    <a:sysClr val="windowText" lastClr="000000"/>
                  </a:solidFill>
                  <a:latin typeface="Cambria Math" panose="02040503050406030204" pitchFamily="18" charset="0"/>
                </a:rPr>
                <a:t>𝑖=1</a:t>
              </a:r>
              <a:r>
                <a:rPr lang="en-US" sz="4400" i="0">
                  <a:solidFill>
                    <a:sysClr val="windowText" lastClr="000000"/>
                  </a:solidFill>
                  <a:latin typeface="Cambria Math" panose="02040503050406030204" pitchFamily="18" charset="0"/>
                </a:rPr>
                <a:t>)</a:t>
              </a:r>
              <a:r>
                <a:rPr lang="pt-BR" sz="4400" i="0">
                  <a:solidFill>
                    <a:sysClr val="windowText" lastClr="000000"/>
                  </a:solidFill>
                  <a:latin typeface="Cambria Math" panose="02040503050406030204" pitchFamily="18" charset="0"/>
                </a:rPr>
                <a:t>^𝑁▒〖𝑤</a:t>
              </a:r>
              <a:r>
                <a:rPr lang="en-US" sz="4400" i="0">
                  <a:solidFill>
                    <a:sysClr val="windowText" lastClr="000000"/>
                  </a:solidFill>
                  <a:latin typeface="Cambria Math" panose="02040503050406030204" pitchFamily="18" charset="0"/>
                </a:rPr>
                <a:t>_</a:t>
              </a:r>
              <a:r>
                <a:rPr lang="pt-BR" sz="4400" i="0">
                  <a:solidFill>
                    <a:sysClr val="windowText" lastClr="000000"/>
                  </a:solidFill>
                  <a:latin typeface="Cambria Math" panose="02040503050406030204" pitchFamily="18" charset="0"/>
                </a:rPr>
                <a:t>𝑖</a:t>
              </a:r>
              <a:r>
                <a:rPr lang="en-US" sz="4400" i="0">
                  <a:solidFill>
                    <a:sysClr val="windowText" lastClr="000000"/>
                  </a:solidFill>
                  <a:latin typeface="Cambria Math" panose="02040503050406030204" pitchFamily="18" charset="0"/>
                </a:rPr>
                <a:t> </a:t>
              </a:r>
              <a:r>
                <a:rPr lang="pt-BR" sz="4400" i="0">
                  <a:solidFill>
                    <a:sysClr val="windowText" lastClr="000000"/>
                  </a:solidFill>
                  <a:latin typeface="Cambria Math" panose="02040503050406030204" pitchFamily="18" charset="0"/>
                </a:rPr>
                <a:t>𝑟</a:t>
              </a:r>
              <a:r>
                <a:rPr lang="en-US" sz="4400" i="0">
                  <a:solidFill>
                    <a:sysClr val="windowText" lastClr="000000"/>
                  </a:solidFill>
                  <a:latin typeface="Cambria Math" panose="02040503050406030204" pitchFamily="18" charset="0"/>
                </a:rPr>
                <a:t>_</a:t>
              </a:r>
              <a:r>
                <a:rPr lang="pt-BR" sz="4400" i="0">
                  <a:solidFill>
                    <a:sysClr val="windowText" lastClr="000000"/>
                  </a:solidFill>
                  <a:latin typeface="Cambria Math" panose="02040503050406030204" pitchFamily="18" charset="0"/>
                </a:rPr>
                <a:t>𝑖 〗</a:t>
              </a:r>
              <a:endParaRPr lang="en-US" sz="4400">
                <a:solidFill>
                  <a:sysClr val="windowText" lastClr="000000"/>
                </a:solidFill>
                <a:latin typeface="Avenir LT Std 65 Medium" panose="020B0603020203020204" pitchFamily="34" charset="0"/>
              </a:endParaRPr>
            </a:p>
          </xdr:txBody>
        </xdr:sp>
      </mc:Fallback>
    </mc:AlternateContent>
    <xdr:clientData/>
  </xdr:twoCellAnchor>
  <xdr:twoCellAnchor>
    <xdr:from>
      <xdr:col>7</xdr:col>
      <xdr:colOff>662940</xdr:colOff>
      <xdr:row>1</xdr:row>
      <xdr:rowOff>137160</xdr:rowOff>
    </xdr:from>
    <xdr:to>
      <xdr:col>13</xdr:col>
      <xdr:colOff>606105</xdr:colOff>
      <xdr:row>8</xdr:row>
      <xdr:rowOff>158717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Rectangle 2">
              <a:extLst>
                <a:ext uri="{FF2B5EF4-FFF2-40B4-BE49-F238E27FC236}">
                  <a16:creationId xmlns:a16="http://schemas.microsoft.com/office/drawing/2014/main" id="{FBF0CD36-456F-45F3-9724-0AC9C54B67F8}"/>
                </a:ext>
              </a:extLst>
            </xdr:cNvPr>
            <xdr:cNvSpPr/>
          </xdr:nvSpPr>
          <xdr:spPr>
            <a:xfrm>
              <a:off x="8275320" y="327660"/>
              <a:ext cx="5193345" cy="2688557"/>
            </a:xfrm>
            <a:prstGeom prst="rect">
              <a:avLst/>
            </a:prstGeom>
          </xdr:spPr>
          <xdr:txBody>
            <a:bodyPr wrap="square">
              <a:spAutoFit/>
            </a:bodyPr>
            <a:lstStyle>
              <a:defPPr marR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</a:defPPr>
              <a:lvl1pPr marR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None/>
                <a:defRPr sz="1400" b="0" i="0" u="none" strike="noStrike" cap="none" baseline="0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1pPr>
              <a:lvl2pPr marR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None/>
                <a:defRPr sz="1400" b="0" i="0" u="none" strike="noStrike" cap="none" baseline="0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2pPr>
              <a:lvl3pPr marR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None/>
                <a:defRPr sz="1400" b="0" i="0" u="none" strike="noStrike" cap="none" baseline="0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3pPr>
              <a:lvl4pPr marR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None/>
                <a:defRPr sz="1400" b="0" i="0" u="none" strike="noStrike" cap="none" baseline="0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4pPr>
              <a:lvl5pPr marR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None/>
                <a:defRPr sz="1400" b="0" i="0" u="none" strike="noStrike" cap="none" baseline="0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5pPr>
              <a:lvl6pPr marR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None/>
                <a:defRPr sz="1400" b="0" i="0" u="none" strike="noStrike" cap="none" baseline="0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6pPr>
              <a:lvl7pPr marR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None/>
                <a:defRPr sz="1400" b="0" i="0" u="none" strike="noStrike" cap="none" baseline="0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7pPr>
              <a:lvl8pPr marR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None/>
                <a:defRPr sz="1400" b="0" i="0" u="none" strike="noStrike" cap="none" baseline="0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8pPr>
              <a:lvl9pPr marR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None/>
                <a:defRPr sz="1400" b="0" i="0" u="none" strike="noStrike" cap="none" baseline="0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9pPr>
            </a:lstStyle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600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pt-BR" sz="600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  <m:t>𝑅</m:t>
                        </m:r>
                      </m:e>
                      <m:sub>
                        <m:r>
                          <a:rPr lang="pt-BR" sz="600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  <m:t>𝑝</m:t>
                        </m:r>
                      </m:sub>
                    </m:sSub>
                    <m:r>
                      <a:rPr lang="en-US" sz="6000" i="1">
                        <a:solidFill>
                          <a:sysClr val="windowText" lastClr="000000"/>
                        </a:solidFill>
                        <a:latin typeface="Cambria Math" panose="02040503050406030204" pitchFamily="18" charset="0"/>
                      </a:rPr>
                      <m:t>=</m:t>
                    </m:r>
                    <m:nary>
                      <m:naryPr>
                        <m:chr m:val="∑"/>
                        <m:ctrlPr>
                          <a:rPr lang="en-US" sz="600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</m:ctrlPr>
                      </m:naryPr>
                      <m:sub>
                        <m:r>
                          <m:rPr>
                            <m:brk m:alnAt="23"/>
                          </m:rPr>
                          <a:rPr lang="pt-BR" sz="600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  <m:t>𝑖</m:t>
                        </m:r>
                        <m:r>
                          <a:rPr lang="pt-BR" sz="600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  <m:t>=1</m:t>
                        </m:r>
                      </m:sub>
                      <m:sup>
                        <m:r>
                          <a:rPr lang="pt-BR" sz="600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  <m:t>𝑁</m:t>
                        </m:r>
                      </m:sup>
                      <m:e>
                        <m:sSub>
                          <m:sSubPr>
                            <m:ctrlPr>
                              <a:rPr lang="en-US" sz="6000" i="1">
                                <a:solidFill>
                                  <a:sysClr val="windowText" lastClr="000000"/>
                                </a:solidFill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pt-BR" sz="6000" i="1">
                                <a:solidFill>
                                  <a:sysClr val="windowText" lastClr="000000"/>
                                </a:solidFill>
                                <a:latin typeface="Cambria Math" panose="02040503050406030204" pitchFamily="18" charset="0"/>
                              </a:rPr>
                              <m:t>𝑤</m:t>
                            </m:r>
                          </m:e>
                          <m:sub>
                            <m:r>
                              <a:rPr lang="pt-BR" sz="6000" i="1">
                                <a:solidFill>
                                  <a:sysClr val="windowText" lastClr="000000"/>
                                </a:solidFill>
                                <a:latin typeface="Cambria Math" panose="02040503050406030204" pitchFamily="18" charset="0"/>
                              </a:rPr>
                              <m:t>𝑖</m:t>
                            </m:r>
                          </m:sub>
                        </m:sSub>
                        <m:sSub>
                          <m:sSubPr>
                            <m:ctrlPr>
                              <a:rPr lang="en-US" sz="6000" i="1">
                                <a:solidFill>
                                  <a:sysClr val="windowText" lastClr="000000"/>
                                </a:solidFill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pt-BR" sz="6000" i="1">
                                <a:solidFill>
                                  <a:sysClr val="windowText" lastClr="000000"/>
                                </a:solidFill>
                                <a:latin typeface="Cambria Math" panose="02040503050406030204" pitchFamily="18" charset="0"/>
                              </a:rPr>
                              <m:t>𝑟</m:t>
                            </m:r>
                          </m:e>
                          <m:sub>
                            <m:r>
                              <a:rPr lang="pt-BR" sz="6000" i="1">
                                <a:solidFill>
                                  <a:sysClr val="windowText" lastClr="000000"/>
                                </a:solidFill>
                                <a:latin typeface="Cambria Math" panose="02040503050406030204" pitchFamily="18" charset="0"/>
                              </a:rPr>
                              <m:t>𝑖</m:t>
                            </m:r>
                          </m:sub>
                        </m:sSub>
                      </m:e>
                    </m:nary>
                  </m:oMath>
                </m:oMathPara>
              </a14:m>
              <a:endParaRPr lang="en-US" sz="6000">
                <a:solidFill>
                  <a:sysClr val="windowText" lastClr="000000"/>
                </a:solidFill>
                <a:latin typeface="Avenir LT Std 65 Medium" panose="020B0603020203020204" pitchFamily="34" charset="0"/>
              </a:endParaRPr>
            </a:p>
          </xdr:txBody>
        </xdr:sp>
      </mc:Choice>
      <mc:Fallback xmlns="">
        <xdr:sp macro="" textlink="">
          <xdr:nvSpPr>
            <xdr:cNvPr id="3" name="Rectangle 2">
              <a:extLst>
                <a:ext uri="{FF2B5EF4-FFF2-40B4-BE49-F238E27FC236}">
                  <a16:creationId xmlns:a16="http://schemas.microsoft.com/office/drawing/2014/main" id="{FBF0CD36-456F-45F3-9724-0AC9C54B67F8}"/>
                </a:ext>
              </a:extLst>
            </xdr:cNvPr>
            <xdr:cNvSpPr/>
          </xdr:nvSpPr>
          <xdr:spPr>
            <a:xfrm>
              <a:off x="8275320" y="327660"/>
              <a:ext cx="5193345" cy="2688557"/>
            </a:xfrm>
            <a:prstGeom prst="rect">
              <a:avLst/>
            </a:prstGeom>
          </xdr:spPr>
          <xdr:txBody>
            <a:bodyPr wrap="square">
              <a:spAutoFit/>
            </a:bodyPr>
            <a:lstStyle>
              <a:defPPr marR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</a:defPPr>
              <a:lvl1pPr marR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None/>
                <a:defRPr sz="1400" b="0" i="0" u="none" strike="noStrike" cap="none" baseline="0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1pPr>
              <a:lvl2pPr marR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None/>
                <a:defRPr sz="1400" b="0" i="0" u="none" strike="noStrike" cap="none" baseline="0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2pPr>
              <a:lvl3pPr marR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None/>
                <a:defRPr sz="1400" b="0" i="0" u="none" strike="noStrike" cap="none" baseline="0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3pPr>
              <a:lvl4pPr marR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None/>
                <a:defRPr sz="1400" b="0" i="0" u="none" strike="noStrike" cap="none" baseline="0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4pPr>
              <a:lvl5pPr marR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None/>
                <a:defRPr sz="1400" b="0" i="0" u="none" strike="noStrike" cap="none" baseline="0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5pPr>
              <a:lvl6pPr marR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None/>
                <a:defRPr sz="1400" b="0" i="0" u="none" strike="noStrike" cap="none" baseline="0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6pPr>
              <a:lvl7pPr marR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None/>
                <a:defRPr sz="1400" b="0" i="0" u="none" strike="noStrike" cap="none" baseline="0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7pPr>
              <a:lvl8pPr marR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None/>
                <a:defRPr sz="1400" b="0" i="0" u="none" strike="noStrike" cap="none" baseline="0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8pPr>
              <a:lvl9pPr marR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None/>
                <a:defRPr sz="1400" b="0" i="0" u="none" strike="noStrike" cap="none" baseline="0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9pPr>
            </a:lstStyle>
            <a:p>
              <a:pPr/>
              <a:r>
                <a:rPr lang="pt-BR" sz="6000" i="0">
                  <a:solidFill>
                    <a:sysClr val="windowText" lastClr="000000"/>
                  </a:solidFill>
                  <a:latin typeface="Cambria Math" panose="02040503050406030204" pitchFamily="18" charset="0"/>
                </a:rPr>
                <a:t>𝑅</a:t>
              </a:r>
              <a:r>
                <a:rPr lang="en-US" sz="6000" i="0">
                  <a:solidFill>
                    <a:sysClr val="windowText" lastClr="000000"/>
                  </a:solidFill>
                  <a:latin typeface="Cambria Math" panose="02040503050406030204" pitchFamily="18" charset="0"/>
                </a:rPr>
                <a:t>_</a:t>
              </a:r>
              <a:r>
                <a:rPr lang="pt-BR" sz="6000" i="0">
                  <a:solidFill>
                    <a:sysClr val="windowText" lastClr="000000"/>
                  </a:solidFill>
                  <a:latin typeface="Cambria Math" panose="02040503050406030204" pitchFamily="18" charset="0"/>
                </a:rPr>
                <a:t>𝑝</a:t>
              </a:r>
              <a:r>
                <a:rPr lang="en-US" sz="6000" i="0">
                  <a:solidFill>
                    <a:sysClr val="windowText" lastClr="000000"/>
                  </a:solidFill>
                  <a:latin typeface="Cambria Math" panose="02040503050406030204" pitchFamily="18" charset="0"/>
                </a:rPr>
                <a:t>=∑</a:t>
              </a:r>
              <a:r>
                <a:rPr lang="pt-BR" sz="6000" i="0">
                  <a:solidFill>
                    <a:sysClr val="windowText" lastClr="000000"/>
                  </a:solidFill>
                  <a:latin typeface="Cambria Math" panose="02040503050406030204" pitchFamily="18" charset="0"/>
                </a:rPr>
                <a:t>_</a:t>
              </a:r>
              <a:r>
                <a:rPr lang="en-US" sz="6000" i="0">
                  <a:solidFill>
                    <a:sysClr val="windowText" lastClr="000000"/>
                  </a:solidFill>
                  <a:latin typeface="Cambria Math" panose="02040503050406030204" pitchFamily="18" charset="0"/>
                </a:rPr>
                <a:t>(</a:t>
              </a:r>
              <a:r>
                <a:rPr lang="pt-BR" sz="6000" i="0">
                  <a:solidFill>
                    <a:sysClr val="windowText" lastClr="000000"/>
                  </a:solidFill>
                  <a:latin typeface="Cambria Math" panose="02040503050406030204" pitchFamily="18" charset="0"/>
                </a:rPr>
                <a:t>𝑖=1</a:t>
              </a:r>
              <a:r>
                <a:rPr lang="en-US" sz="6000" i="0">
                  <a:solidFill>
                    <a:sysClr val="windowText" lastClr="000000"/>
                  </a:solidFill>
                  <a:latin typeface="Cambria Math" panose="02040503050406030204" pitchFamily="18" charset="0"/>
                </a:rPr>
                <a:t>)</a:t>
              </a:r>
              <a:r>
                <a:rPr lang="pt-BR" sz="6000" i="0">
                  <a:solidFill>
                    <a:sysClr val="windowText" lastClr="000000"/>
                  </a:solidFill>
                  <a:latin typeface="Cambria Math" panose="02040503050406030204" pitchFamily="18" charset="0"/>
                </a:rPr>
                <a:t>^𝑁▒〖𝑤</a:t>
              </a:r>
              <a:r>
                <a:rPr lang="en-US" sz="6000" i="0">
                  <a:solidFill>
                    <a:sysClr val="windowText" lastClr="000000"/>
                  </a:solidFill>
                  <a:latin typeface="Cambria Math" panose="02040503050406030204" pitchFamily="18" charset="0"/>
                </a:rPr>
                <a:t>_</a:t>
              </a:r>
              <a:r>
                <a:rPr lang="pt-BR" sz="6000" i="0">
                  <a:solidFill>
                    <a:sysClr val="windowText" lastClr="000000"/>
                  </a:solidFill>
                  <a:latin typeface="Cambria Math" panose="02040503050406030204" pitchFamily="18" charset="0"/>
                </a:rPr>
                <a:t>𝑖</a:t>
              </a:r>
              <a:r>
                <a:rPr lang="en-US" sz="6000" i="0">
                  <a:solidFill>
                    <a:sysClr val="windowText" lastClr="000000"/>
                  </a:solidFill>
                  <a:latin typeface="Cambria Math" panose="02040503050406030204" pitchFamily="18" charset="0"/>
                </a:rPr>
                <a:t> </a:t>
              </a:r>
              <a:r>
                <a:rPr lang="pt-BR" sz="6000" i="0">
                  <a:solidFill>
                    <a:sysClr val="windowText" lastClr="000000"/>
                  </a:solidFill>
                  <a:latin typeface="Cambria Math" panose="02040503050406030204" pitchFamily="18" charset="0"/>
                </a:rPr>
                <a:t>𝑟</a:t>
              </a:r>
              <a:r>
                <a:rPr lang="en-US" sz="6000" i="0">
                  <a:solidFill>
                    <a:sysClr val="windowText" lastClr="000000"/>
                  </a:solidFill>
                  <a:latin typeface="Cambria Math" panose="02040503050406030204" pitchFamily="18" charset="0"/>
                </a:rPr>
                <a:t>_</a:t>
              </a:r>
              <a:r>
                <a:rPr lang="pt-BR" sz="6000" i="0">
                  <a:solidFill>
                    <a:sysClr val="windowText" lastClr="000000"/>
                  </a:solidFill>
                  <a:latin typeface="Cambria Math" panose="02040503050406030204" pitchFamily="18" charset="0"/>
                </a:rPr>
                <a:t>𝑖 〗</a:t>
              </a:r>
              <a:endParaRPr lang="en-US" sz="6000">
                <a:solidFill>
                  <a:sysClr val="windowText" lastClr="000000"/>
                </a:solidFill>
                <a:latin typeface="Avenir LT Std 65 Medium" panose="020B0603020203020204" pitchFamily="34" charset="0"/>
              </a:endParaRPr>
            </a:p>
          </xdr:txBody>
        </xdr:sp>
      </mc:Fallback>
    </mc:AlternateContent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200025</xdr:colOff>
      <xdr:row>3</xdr:row>
      <xdr:rowOff>119062</xdr:rowOff>
    </xdr:from>
    <xdr:to>
      <xdr:col>22</xdr:col>
      <xdr:colOff>561975</xdr:colOff>
      <xdr:row>15</xdr:row>
      <xdr:rowOff>119062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8E0CF362-480B-4B7F-9E15-FF78F9638EF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AA8F7B-9705-47C3-8EF2-2F07861EA36A}">
  <dimension ref="A1:I11"/>
  <sheetViews>
    <sheetView showGridLines="0" tabSelected="1" workbookViewId="0">
      <selection activeCell="E9" sqref="E9"/>
    </sheetView>
  </sheetViews>
  <sheetFormatPr defaultRowHeight="15" customHeight="1" x14ac:dyDescent="0.4"/>
  <cols>
    <col min="1" max="1" width="23.33203125" style="71" customWidth="1"/>
    <col min="2" max="2" width="22.77734375" style="72" customWidth="1"/>
    <col min="3" max="3" width="15.6640625" style="73" customWidth="1"/>
    <col min="5" max="5" width="12" customWidth="1"/>
    <col min="7" max="7" width="19.44140625" bestFit="1" customWidth="1"/>
    <col min="8" max="8" width="15.21875" style="74" customWidth="1"/>
    <col min="9" max="9" width="25.77734375" style="39" customWidth="1"/>
  </cols>
  <sheetData>
    <row r="1" spans="1:9" ht="15" customHeight="1" thickBot="1" x14ac:dyDescent="0.45"/>
    <row r="2" spans="1:9" ht="30" customHeight="1" thickBot="1" x14ac:dyDescent="0.35">
      <c r="A2" s="75" t="s">
        <v>30</v>
      </c>
      <c r="B2" s="76" t="s">
        <v>31</v>
      </c>
      <c r="C2" s="77" t="s">
        <v>32</v>
      </c>
      <c r="D2" s="78"/>
      <c r="E2" s="77" t="s">
        <v>33</v>
      </c>
      <c r="G2" s="76" t="s">
        <v>31</v>
      </c>
      <c r="H2" s="77" t="s">
        <v>32</v>
      </c>
    </row>
    <row r="3" spans="1:9" ht="30" customHeight="1" thickTop="1" x14ac:dyDescent="0.4">
      <c r="A3" s="79" t="s">
        <v>34</v>
      </c>
      <c r="B3" s="80">
        <v>5000000</v>
      </c>
      <c r="C3" s="81">
        <f>B3/$B$9</f>
        <v>0.25</v>
      </c>
      <c r="D3" s="78"/>
      <c r="E3" s="82">
        <v>0.1</v>
      </c>
      <c r="G3" s="80">
        <f>B3*(1+E3)</f>
        <v>5500000</v>
      </c>
      <c r="H3" s="81">
        <f>G3/G$9</f>
        <v>0.26699029126213591</v>
      </c>
    </row>
    <row r="4" spans="1:9" ht="30" customHeight="1" x14ac:dyDescent="0.4">
      <c r="A4" s="83" t="s">
        <v>7</v>
      </c>
      <c r="B4" s="84">
        <v>4500000</v>
      </c>
      <c r="C4" s="85">
        <f t="shared" ref="C4:C8" si="0">B4/$B$9</f>
        <v>0.22500000000000001</v>
      </c>
      <c r="D4" s="78"/>
      <c r="E4" s="82">
        <v>-0.05</v>
      </c>
      <c r="G4" s="86">
        <f t="shared" ref="G4:G8" si="1">B4*(1+E4)</f>
        <v>4275000</v>
      </c>
      <c r="H4" s="85">
        <f t="shared" ref="H4:H8" si="2">G4/G$9</f>
        <v>0.20752427184466019</v>
      </c>
    </row>
    <row r="5" spans="1:9" ht="30" customHeight="1" x14ac:dyDescent="0.4">
      <c r="A5" s="79" t="s">
        <v>35</v>
      </c>
      <c r="B5" s="80">
        <v>4000000</v>
      </c>
      <c r="C5" s="81">
        <f t="shared" si="0"/>
        <v>0.2</v>
      </c>
      <c r="D5" s="78"/>
      <c r="E5" s="82">
        <v>0.1</v>
      </c>
      <c r="G5" s="80">
        <f t="shared" si="1"/>
        <v>4400000</v>
      </c>
      <c r="H5" s="81">
        <f t="shared" si="2"/>
        <v>0.21359223300970873</v>
      </c>
    </row>
    <row r="6" spans="1:9" s="89" customFormat="1" ht="30" customHeight="1" x14ac:dyDescent="0.35">
      <c r="A6" s="87" t="s">
        <v>36</v>
      </c>
      <c r="B6" s="84">
        <v>3000000</v>
      </c>
      <c r="C6" s="85">
        <f t="shared" si="0"/>
        <v>0.15</v>
      </c>
      <c r="D6" s="88"/>
      <c r="E6" s="82">
        <v>-0.01</v>
      </c>
      <c r="G6" s="86">
        <f t="shared" si="1"/>
        <v>2970000</v>
      </c>
      <c r="H6" s="85">
        <f t="shared" si="2"/>
        <v>0.14417475728155341</v>
      </c>
      <c r="I6" s="90"/>
    </row>
    <row r="7" spans="1:9" s="89" customFormat="1" ht="30" customHeight="1" x14ac:dyDescent="0.35">
      <c r="A7" s="91" t="s">
        <v>37</v>
      </c>
      <c r="B7" s="80">
        <v>2500000</v>
      </c>
      <c r="C7" s="81">
        <f t="shared" si="0"/>
        <v>0.125</v>
      </c>
      <c r="D7" s="88"/>
      <c r="E7" s="82">
        <v>-0.03</v>
      </c>
      <c r="G7" s="80">
        <f t="shared" si="1"/>
        <v>2425000</v>
      </c>
      <c r="H7" s="81">
        <f t="shared" si="2"/>
        <v>0.11771844660194175</v>
      </c>
      <c r="I7" s="92"/>
    </row>
    <row r="8" spans="1:9" ht="30" customHeight="1" thickBot="1" x14ac:dyDescent="0.45">
      <c r="A8" s="83" t="s">
        <v>38</v>
      </c>
      <c r="B8" s="84">
        <v>1000000</v>
      </c>
      <c r="C8" s="85">
        <f t="shared" si="0"/>
        <v>0.05</v>
      </c>
      <c r="D8" s="78"/>
      <c r="E8" s="82">
        <v>0.03</v>
      </c>
      <c r="G8" s="86">
        <f t="shared" si="1"/>
        <v>1030000</v>
      </c>
      <c r="H8" s="85">
        <f t="shared" si="2"/>
        <v>0.05</v>
      </c>
    </row>
    <row r="9" spans="1:9" s="72" customFormat="1" ht="30" customHeight="1" thickBot="1" x14ac:dyDescent="0.45">
      <c r="A9" s="93" t="s">
        <v>16</v>
      </c>
      <c r="B9" s="94">
        <f>SUM(B2:B8)</f>
        <v>20000000</v>
      </c>
      <c r="C9" s="95">
        <f>SUM(C3:C8)</f>
        <v>1</v>
      </c>
      <c r="D9" s="96"/>
      <c r="E9" s="97">
        <f>SUMPRODUCT(C3:C8,E3:E8)</f>
        <v>3.0000000000000002E-2</v>
      </c>
      <c r="G9" s="94">
        <f>SUM(G2:G8)</f>
        <v>20600000</v>
      </c>
      <c r="H9" s="95">
        <f>SUM(H2:H8)</f>
        <v>1</v>
      </c>
      <c r="I9" s="98"/>
    </row>
    <row r="10" spans="1:9" ht="15" customHeight="1" thickBot="1" x14ac:dyDescent="0.45"/>
    <row r="11" spans="1:9" ht="24" customHeight="1" thickBot="1" x14ac:dyDescent="0.45">
      <c r="D11" s="9"/>
      <c r="E11" s="97">
        <f>G9/B9-1</f>
        <v>3.0000000000000027E-2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DF0F13-00FC-4640-B624-E5D855D0EBDE}">
  <dimension ref="A1:T391"/>
  <sheetViews>
    <sheetView showGridLines="0" workbookViewId="0">
      <selection activeCell="F6" sqref="F6"/>
    </sheetView>
  </sheetViews>
  <sheetFormatPr defaultRowHeight="14.4" x14ac:dyDescent="0.3"/>
  <cols>
    <col min="1" max="1" width="16.44140625" customWidth="1"/>
    <col min="2" max="4" width="9.88671875" customWidth="1"/>
    <col min="5" max="5" width="10.5546875" bestFit="1" customWidth="1"/>
    <col min="6" max="6" width="10.33203125" bestFit="1" customWidth="1"/>
    <col min="7" max="7" width="12.33203125" bestFit="1" customWidth="1"/>
    <col min="8" max="8" width="7.109375" customWidth="1"/>
    <col min="9" max="9" width="21.44140625" bestFit="1" customWidth="1"/>
  </cols>
  <sheetData>
    <row r="1" spans="1:14" ht="4.2" customHeight="1" thickBot="1" x14ac:dyDescent="0.35"/>
    <row r="2" spans="1:14" s="1" customFormat="1" ht="6.75" customHeight="1" thickBot="1" x14ac:dyDescent="0.35"/>
    <row r="3" spans="1:14" s="20" customFormat="1" ht="6.75" hidden="1" customHeight="1" x14ac:dyDescent="0.3"/>
    <row r="4" spans="1:14" ht="16.8" customHeight="1" thickBot="1" x14ac:dyDescent="0.4">
      <c r="B4" s="19">
        <v>0.25</v>
      </c>
      <c r="C4" s="19">
        <v>0.3</v>
      </c>
      <c r="D4" s="19">
        <v>0.15</v>
      </c>
      <c r="E4" s="19">
        <v>0.3</v>
      </c>
      <c r="F4" s="31">
        <f>SUM(B4:E4)</f>
        <v>1</v>
      </c>
      <c r="H4" s="70" t="s">
        <v>29</v>
      </c>
      <c r="I4" s="69">
        <f>_xlfn.STDEV.P(F6:F391)*SQRT(252)</f>
        <v>0.30142737151949056</v>
      </c>
      <c r="J4" s="21"/>
      <c r="K4" s="21"/>
      <c r="L4" s="22"/>
      <c r="M4" s="23"/>
    </row>
    <row r="5" spans="1:14" ht="15" thickBot="1" x14ac:dyDescent="0.35">
      <c r="A5" s="2" t="s">
        <v>0</v>
      </c>
      <c r="B5" s="17" t="s">
        <v>7</v>
      </c>
      <c r="C5" s="17" t="s">
        <v>8</v>
      </c>
      <c r="D5" s="17" t="s">
        <v>9</v>
      </c>
      <c r="E5" s="26" t="s">
        <v>10</v>
      </c>
      <c r="F5" s="28" t="s">
        <v>11</v>
      </c>
      <c r="G5" s="3"/>
    </row>
    <row r="6" spans="1:14" ht="15.6" thickTop="1" thickBot="1" x14ac:dyDescent="0.35">
      <c r="A6" s="5">
        <v>42179</v>
      </c>
      <c r="B6" s="18">
        <v>6.0000000000000001E-3</v>
      </c>
      <c r="C6" s="18">
        <v>-1.2E-2</v>
      </c>
      <c r="D6" s="18">
        <v>5.0000000000000001E-3</v>
      </c>
      <c r="E6" s="18">
        <v>3.5999999999999997E-2</v>
      </c>
      <c r="F6" s="29">
        <f>SUMPRODUCT(B6:E6,$B$4:$E$4)</f>
        <v>9.4499999999999983E-3</v>
      </c>
      <c r="G6" s="4"/>
      <c r="I6" s="99" t="s">
        <v>5</v>
      </c>
      <c r="J6" s="100"/>
      <c r="K6" s="100"/>
      <c r="L6" s="100"/>
      <c r="M6" s="100"/>
      <c r="N6" s="101"/>
    </row>
    <row r="7" spans="1:14" x14ac:dyDescent="0.3">
      <c r="A7" s="5">
        <v>42180</v>
      </c>
      <c r="B7" s="18">
        <v>-6.0000000000000001E-3</v>
      </c>
      <c r="C7" s="18">
        <v>1E-3</v>
      </c>
      <c r="D7" s="18">
        <v>2.3E-2</v>
      </c>
      <c r="E7" s="18">
        <v>0.01</v>
      </c>
      <c r="F7" s="29">
        <f t="shared" ref="F7:F70" si="0">SUMPRODUCT(B7:E7,$B$4:$E$4)</f>
        <v>5.2499999999999995E-3</v>
      </c>
      <c r="G7" s="6"/>
      <c r="I7" s="63" t="s">
        <v>26</v>
      </c>
      <c r="J7" s="8" t="s">
        <v>1</v>
      </c>
      <c r="K7" s="10">
        <f>AVERAGE(F6:F391)</f>
        <v>1.7422279792746095E-4</v>
      </c>
      <c r="L7" s="8" t="s">
        <v>2</v>
      </c>
      <c r="M7" s="8"/>
      <c r="N7" s="64">
        <f>_xlfn.STDEV.P(F6:F391)</f>
        <v>1.8988139604486799E-2</v>
      </c>
    </row>
    <row r="8" spans="1:14" x14ac:dyDescent="0.3">
      <c r="A8" s="5">
        <v>42181</v>
      </c>
      <c r="B8" s="18">
        <v>1.6E-2</v>
      </c>
      <c r="C8" s="18">
        <v>1.4999999999999999E-2</v>
      </c>
      <c r="D8" s="18">
        <v>6.0000000000000001E-3</v>
      </c>
      <c r="E8" s="18">
        <v>-0.06</v>
      </c>
      <c r="F8" s="29">
        <f t="shared" si="0"/>
        <v>-8.5999999999999983E-3</v>
      </c>
      <c r="G8" s="4"/>
      <c r="I8" s="63" t="s">
        <v>27</v>
      </c>
      <c r="J8" s="8" t="s">
        <v>1</v>
      </c>
      <c r="K8" s="10">
        <f>K24</f>
        <v>1.7422279792746057E-4</v>
      </c>
      <c r="L8" s="8" t="s">
        <v>2</v>
      </c>
      <c r="M8" s="8"/>
      <c r="N8" s="64">
        <f>O27</f>
        <v>1.8988139604486799E-2</v>
      </c>
    </row>
    <row r="9" spans="1:14" x14ac:dyDescent="0.3">
      <c r="A9" s="5">
        <v>42184</v>
      </c>
      <c r="B9" s="18">
        <v>-2.1999999999999999E-2</v>
      </c>
      <c r="C9" s="18">
        <v>-3.0000000000000001E-3</v>
      </c>
      <c r="D9" s="18">
        <v>-8.9999999999999993E-3</v>
      </c>
      <c r="E9" s="18">
        <v>-4.2000000000000003E-2</v>
      </c>
      <c r="F9" s="29">
        <f t="shared" si="0"/>
        <v>-2.035E-2</v>
      </c>
      <c r="G9" s="4"/>
      <c r="I9" s="65" t="s">
        <v>28</v>
      </c>
      <c r="J9" s="66"/>
      <c r="K9" s="67" t="b">
        <f>K7=K8</f>
        <v>1</v>
      </c>
      <c r="L9" s="66"/>
      <c r="M9" s="66"/>
      <c r="N9" s="68" t="b">
        <f>N7=N8</f>
        <v>1</v>
      </c>
    </row>
    <row r="10" spans="1:14" x14ac:dyDescent="0.3">
      <c r="A10" s="5">
        <v>42185</v>
      </c>
      <c r="B10" s="18">
        <v>2E-3</v>
      </c>
      <c r="C10" s="18">
        <v>3.6999999999999998E-2</v>
      </c>
      <c r="D10" s="18">
        <v>-7.0000000000000001E-3</v>
      </c>
      <c r="E10" s="18">
        <v>2.1000000000000001E-2</v>
      </c>
      <c r="F10" s="29">
        <f t="shared" si="0"/>
        <v>1.6849999999999997E-2</v>
      </c>
      <c r="G10" s="4"/>
      <c r="I10" s="7"/>
      <c r="J10" s="8" t="s">
        <v>3</v>
      </c>
      <c r="K10" s="8"/>
      <c r="L10" s="8"/>
      <c r="M10" s="15">
        <v>0.95</v>
      </c>
      <c r="N10" s="9"/>
    </row>
    <row r="11" spans="1:14" ht="15" thickBot="1" x14ac:dyDescent="0.35">
      <c r="A11" s="5">
        <v>42186</v>
      </c>
      <c r="B11" s="18">
        <v>-5.0000000000000001E-3</v>
      </c>
      <c r="C11" s="18">
        <v>1.9E-2</v>
      </c>
      <c r="D11" s="18">
        <v>2.3E-2</v>
      </c>
      <c r="E11" s="18">
        <v>4.0000000000000001E-3</v>
      </c>
      <c r="F11" s="29">
        <f t="shared" si="0"/>
        <v>9.0999999999999987E-3</v>
      </c>
      <c r="G11" s="4"/>
      <c r="I11" s="7"/>
      <c r="J11" s="8"/>
      <c r="K11" s="8"/>
      <c r="L11" s="8"/>
      <c r="M11" s="8"/>
      <c r="N11" s="9"/>
    </row>
    <row r="12" spans="1:14" ht="16.2" thickBot="1" x14ac:dyDescent="0.35">
      <c r="A12" s="5">
        <v>42187</v>
      </c>
      <c r="B12" s="18">
        <v>1.7999999999999999E-2</v>
      </c>
      <c r="C12" s="18">
        <v>0.01</v>
      </c>
      <c r="D12" s="18">
        <v>1.7999999999999999E-2</v>
      </c>
      <c r="E12" s="18">
        <v>-8.0000000000000002E-3</v>
      </c>
      <c r="F12" s="29">
        <f t="shared" si="0"/>
        <v>7.7999999999999996E-3</v>
      </c>
      <c r="G12" s="4"/>
      <c r="I12" s="11"/>
      <c r="J12" s="103" t="s">
        <v>4</v>
      </c>
      <c r="K12" s="104"/>
      <c r="L12" s="105"/>
      <c r="M12" s="16">
        <f>K7-N7*NORMINV(M10,0,1)</f>
        <v>-3.1058487499573528E-2</v>
      </c>
      <c r="N12" s="13"/>
    </row>
    <row r="13" spans="1:14" x14ac:dyDescent="0.3">
      <c r="A13" s="5">
        <v>42188</v>
      </c>
      <c r="B13" s="18">
        <v>-1.2E-2</v>
      </c>
      <c r="C13" s="18">
        <v>-6.0000000000000001E-3</v>
      </c>
      <c r="D13" s="18">
        <v>2E-3</v>
      </c>
      <c r="E13" s="18">
        <v>0</v>
      </c>
      <c r="F13" s="29">
        <f t="shared" si="0"/>
        <v>-4.5000000000000005E-3</v>
      </c>
      <c r="G13" s="4"/>
    </row>
    <row r="14" spans="1:14" x14ac:dyDescent="0.3">
      <c r="A14" s="5">
        <v>42191</v>
      </c>
      <c r="B14" s="18">
        <v>-1.7999999999999999E-2</v>
      </c>
      <c r="C14" s="18">
        <v>-6.0000000000000001E-3</v>
      </c>
      <c r="D14" s="18">
        <v>-1.0999999999999999E-2</v>
      </c>
      <c r="E14" s="18">
        <v>-1.7999999999999999E-2</v>
      </c>
      <c r="F14" s="29">
        <f t="shared" si="0"/>
        <v>-1.3350000000000001E-2</v>
      </c>
      <c r="G14" s="4"/>
    </row>
    <row r="15" spans="1:14" x14ac:dyDescent="0.3">
      <c r="A15" s="5">
        <v>42192</v>
      </c>
      <c r="B15" s="18">
        <v>-5.0000000000000001E-3</v>
      </c>
      <c r="C15" s="18">
        <v>-4.0000000000000001E-3</v>
      </c>
      <c r="D15" s="18">
        <v>-0.02</v>
      </c>
      <c r="E15" s="18">
        <v>-2.5000000000000001E-2</v>
      </c>
      <c r="F15" s="29">
        <f t="shared" si="0"/>
        <v>-1.295E-2</v>
      </c>
      <c r="G15" s="4"/>
    </row>
    <row r="16" spans="1:14" x14ac:dyDescent="0.3">
      <c r="A16" s="5">
        <v>42193</v>
      </c>
      <c r="B16" s="18">
        <v>-1.7999999999999999E-2</v>
      </c>
      <c r="C16" s="18">
        <v>-1.7999999999999999E-2</v>
      </c>
      <c r="D16" s="18">
        <v>-1.4E-2</v>
      </c>
      <c r="E16" s="18">
        <v>4.0000000000000001E-3</v>
      </c>
      <c r="F16" s="29">
        <f t="shared" si="0"/>
        <v>-1.0799999999999999E-2</v>
      </c>
      <c r="G16" s="4"/>
    </row>
    <row r="17" spans="1:20" x14ac:dyDescent="0.3">
      <c r="A17" s="5">
        <v>42194</v>
      </c>
      <c r="B17" s="18">
        <v>0</v>
      </c>
      <c r="C17" s="18">
        <v>0</v>
      </c>
      <c r="D17" s="18">
        <v>0</v>
      </c>
      <c r="E17" s="18">
        <v>0</v>
      </c>
      <c r="F17" s="29">
        <f t="shared" si="0"/>
        <v>0</v>
      </c>
      <c r="G17" s="4"/>
    </row>
    <row r="18" spans="1:20" x14ac:dyDescent="0.3">
      <c r="A18" s="5">
        <v>42195</v>
      </c>
      <c r="B18" s="18">
        <v>0.04</v>
      </c>
      <c r="C18" s="18">
        <v>1.4999999999999999E-2</v>
      </c>
      <c r="D18" s="18">
        <v>2.5000000000000001E-2</v>
      </c>
      <c r="E18" s="18">
        <v>2.3E-2</v>
      </c>
      <c r="F18" s="29">
        <f t="shared" si="0"/>
        <v>2.5149999999999999E-2</v>
      </c>
      <c r="G18" s="4"/>
      <c r="N18" s="54"/>
      <c r="Q18" s="102" t="s">
        <v>24</v>
      </c>
      <c r="R18" s="102"/>
      <c r="S18" s="102"/>
      <c r="T18" s="102"/>
    </row>
    <row r="19" spans="1:20" ht="16.2" thickBot="1" x14ac:dyDescent="0.35">
      <c r="A19" s="5">
        <v>42198</v>
      </c>
      <c r="B19" s="18">
        <v>1.7999999999999999E-2</v>
      </c>
      <c r="C19" s="18">
        <v>-1.7999999999999999E-2</v>
      </c>
      <c r="D19" s="18">
        <v>0</v>
      </c>
      <c r="E19" s="18">
        <v>1.6E-2</v>
      </c>
      <c r="F19" s="29">
        <f t="shared" si="0"/>
        <v>3.8999999999999998E-3</v>
      </c>
      <c r="G19" s="4"/>
      <c r="I19" s="53" t="s">
        <v>23</v>
      </c>
      <c r="J19" s="53" t="s">
        <v>14</v>
      </c>
      <c r="K19" s="53" t="s">
        <v>25</v>
      </c>
      <c r="L19" s="53" t="s">
        <v>22</v>
      </c>
      <c r="N19" s="52" t="s">
        <v>21</v>
      </c>
      <c r="O19" s="51"/>
      <c r="P19" s="55"/>
      <c r="Q19" s="56" t="str">
        <f>B5</f>
        <v>BBDC4</v>
      </c>
      <c r="R19" s="56" t="str">
        <f>C5</f>
        <v>CIEL3</v>
      </c>
      <c r="S19" s="56" t="str">
        <f>D5</f>
        <v>LREN3</v>
      </c>
      <c r="T19" s="56" t="str">
        <f>E5</f>
        <v>KROT3</v>
      </c>
    </row>
    <row r="20" spans="1:20" ht="15" thickTop="1" x14ac:dyDescent="0.3">
      <c r="A20" s="5">
        <v>42200</v>
      </c>
      <c r="B20" s="18">
        <v>-7.0000000000000001E-3</v>
      </c>
      <c r="C20" s="18">
        <v>0.01</v>
      </c>
      <c r="D20" s="18">
        <v>7.0000000000000001E-3</v>
      </c>
      <c r="E20" s="18">
        <v>2E-3</v>
      </c>
      <c r="F20" s="29">
        <f t="shared" si="0"/>
        <v>2.8999999999999998E-3</v>
      </c>
      <c r="G20" s="4"/>
      <c r="I20" s="49" t="s">
        <v>20</v>
      </c>
      <c r="J20" s="48">
        <f>_xlfn.STDEV.P(B6:B391)</f>
        <v>2.3794575650444134E-2</v>
      </c>
      <c r="K20" s="61">
        <f>AVERAGE(B6:B391)</f>
        <v>4.7150259067357402E-4</v>
      </c>
      <c r="L20" s="50">
        <f>B4</f>
        <v>0.25</v>
      </c>
      <c r="N20" s="46">
        <f>J20*L20</f>
        <v>5.9486439126110336E-3</v>
      </c>
      <c r="O20" s="8"/>
      <c r="P20" s="57" t="str">
        <f>B5</f>
        <v>BBDC4</v>
      </c>
      <c r="Q20" s="58">
        <v>1</v>
      </c>
      <c r="R20" s="59">
        <f>Q21</f>
        <v>0.50523814153677371</v>
      </c>
      <c r="S20" s="59">
        <f>Q22</f>
        <v>0.56061602426207635</v>
      </c>
      <c r="T20" s="42">
        <f>Q23</f>
        <v>0.46357795186386103</v>
      </c>
    </row>
    <row r="21" spans="1:20" x14ac:dyDescent="0.3">
      <c r="A21" s="5">
        <v>42201</v>
      </c>
      <c r="B21" s="18">
        <v>-2E-3</v>
      </c>
      <c r="C21" s="18">
        <v>6.0000000000000001E-3</v>
      </c>
      <c r="D21" s="18">
        <v>-1E-3</v>
      </c>
      <c r="E21" s="18">
        <v>-2.3E-2</v>
      </c>
      <c r="F21" s="29">
        <f t="shared" si="0"/>
        <v>-5.7499999999999999E-3</v>
      </c>
      <c r="G21" s="4"/>
      <c r="I21" t="s">
        <v>19</v>
      </c>
      <c r="J21" s="45">
        <f>_xlfn.STDEV.P(C6:C391)</f>
        <v>2.0423081002727373E-2</v>
      </c>
      <c r="K21" s="62">
        <f>AVERAGE(C6:C391)</f>
        <v>-4.4818652849740995E-4</v>
      </c>
      <c r="L21" s="44">
        <f>C4</f>
        <v>0.3</v>
      </c>
      <c r="N21" s="43">
        <f>J21*L21</f>
        <v>6.1269243008182121E-3</v>
      </c>
      <c r="O21" s="8"/>
      <c r="P21" s="57" t="str">
        <f>C5</f>
        <v>CIEL3</v>
      </c>
      <c r="Q21" s="59">
        <f>CORREL(B6:B391,C6:C391)</f>
        <v>0.50523814153677371</v>
      </c>
      <c r="R21" s="58">
        <v>1</v>
      </c>
      <c r="S21" s="59">
        <f>R22</f>
        <v>0.57178880287494993</v>
      </c>
      <c r="T21" s="42">
        <f>R23</f>
        <v>0.36118233986569859</v>
      </c>
    </row>
    <row r="22" spans="1:20" x14ac:dyDescent="0.3">
      <c r="A22" s="5">
        <v>42202</v>
      </c>
      <c r="B22" s="18">
        <v>-6.0000000000000001E-3</v>
      </c>
      <c r="C22" s="18">
        <v>8.9999999999999993E-3</v>
      </c>
      <c r="D22" s="18">
        <v>-8.9999999999999993E-3</v>
      </c>
      <c r="E22" s="18">
        <v>-3.5999999999999997E-2</v>
      </c>
      <c r="F22" s="29">
        <f t="shared" si="0"/>
        <v>-1.095E-2</v>
      </c>
      <c r="G22" s="4"/>
      <c r="I22" s="49" t="s">
        <v>18</v>
      </c>
      <c r="J22" s="48">
        <f>_xlfn.STDEV.P(D6:D391)</f>
        <v>2.0777140858902258E-2</v>
      </c>
      <c r="K22" s="61">
        <f>AVERAGE(D6:D391)</f>
        <v>8.5492227979274321E-5</v>
      </c>
      <c r="L22" s="47">
        <f>D4</f>
        <v>0.15</v>
      </c>
      <c r="N22" s="46">
        <f>J22*L22</f>
        <v>3.1165711288353385E-3</v>
      </c>
      <c r="O22" s="8"/>
      <c r="P22" s="57" t="str">
        <f>D5</f>
        <v>LREN3</v>
      </c>
      <c r="Q22" s="59">
        <f>CORREL(B6:B391,D6:D391)</f>
        <v>0.56061602426207635</v>
      </c>
      <c r="R22" s="59">
        <f>CORREL(C6:C391,D6:D391)</f>
        <v>0.57178880287494993</v>
      </c>
      <c r="S22" s="58">
        <v>1.0000000000000002</v>
      </c>
      <c r="T22" s="42">
        <f>S23</f>
        <v>0.40907282675081219</v>
      </c>
    </row>
    <row r="23" spans="1:20" ht="15" thickBot="1" x14ac:dyDescent="0.35">
      <c r="A23" s="5">
        <v>42205</v>
      </c>
      <c r="B23" s="18">
        <v>-1.7999999999999999E-2</v>
      </c>
      <c r="C23" s="18">
        <v>1E-3</v>
      </c>
      <c r="D23" s="18">
        <v>-1.0999999999999999E-2</v>
      </c>
      <c r="E23" s="18">
        <v>-2.9000000000000001E-2</v>
      </c>
      <c r="F23" s="29">
        <f t="shared" si="0"/>
        <v>-1.4549999999999999E-2</v>
      </c>
      <c r="G23" s="4"/>
      <c r="I23" t="s">
        <v>17</v>
      </c>
      <c r="J23" s="45">
        <f>_xlfn.STDEV.P(E6:E391)</f>
        <v>3.0547980712546434E-2</v>
      </c>
      <c r="K23" s="62">
        <f>AVERAGE(E6:E391)</f>
        <v>5.9326424870466301E-4</v>
      </c>
      <c r="L23" s="44">
        <f>E4</f>
        <v>0.3</v>
      </c>
      <c r="N23" s="43">
        <f>J23*L23</f>
        <v>9.1643942137639295E-3</v>
      </c>
      <c r="O23" s="8"/>
      <c r="P23" s="60" t="str">
        <f>E5</f>
        <v>KROT3</v>
      </c>
      <c r="Q23" s="41">
        <f>CORREL(B6:B391,E6:E391)</f>
        <v>0.46357795186386103</v>
      </c>
      <c r="R23" s="41">
        <f>CORREL(C6:C391,E6:E391)</f>
        <v>0.36118233986569859</v>
      </c>
      <c r="S23" s="41">
        <f>CORREL(D6:D391,E6:E391)</f>
        <v>0.40907282675081219</v>
      </c>
      <c r="T23" s="40">
        <v>1</v>
      </c>
    </row>
    <row r="24" spans="1:20" x14ac:dyDescent="0.3">
      <c r="A24" s="5">
        <v>42206</v>
      </c>
      <c r="B24" s="18">
        <v>-8.9999999999999993E-3</v>
      </c>
      <c r="C24" s="18">
        <v>8.0000000000000002E-3</v>
      </c>
      <c r="D24" s="18">
        <v>-8.0000000000000002E-3</v>
      </c>
      <c r="E24" s="18">
        <v>-2.9000000000000001E-2</v>
      </c>
      <c r="F24" s="29">
        <f t="shared" si="0"/>
        <v>-9.75E-3</v>
      </c>
      <c r="G24" s="4"/>
      <c r="I24" s="39" t="s">
        <v>16</v>
      </c>
      <c r="J24" s="38">
        <f>O27</f>
        <v>1.8988139604486799E-2</v>
      </c>
      <c r="K24" s="38">
        <f>SUMPRODUCT(K20:K23,L20:L23)</f>
        <v>1.7422279792746057E-4</v>
      </c>
      <c r="L24" s="37">
        <f>SUM(L20:L23)</f>
        <v>1</v>
      </c>
      <c r="N24" s="36"/>
    </row>
    <row r="25" spans="1:20" ht="15" thickBot="1" x14ac:dyDescent="0.35">
      <c r="A25" s="5">
        <v>42207</v>
      </c>
      <c r="B25" s="18">
        <v>-8.0000000000000002E-3</v>
      </c>
      <c r="C25" s="18">
        <v>3.0000000000000001E-3</v>
      </c>
      <c r="D25" s="18">
        <v>-5.0000000000000001E-3</v>
      </c>
      <c r="E25" s="18">
        <v>-1.4999999999999999E-2</v>
      </c>
      <c r="F25" s="29">
        <f t="shared" si="0"/>
        <v>-6.3499999999999997E-3</v>
      </c>
      <c r="G25" s="4"/>
    </row>
    <row r="26" spans="1:20" ht="15" thickBot="1" x14ac:dyDescent="0.35">
      <c r="A26" s="5">
        <v>42208</v>
      </c>
      <c r="B26" s="18">
        <v>-4.3999999999999997E-2</v>
      </c>
      <c r="C26" s="18">
        <v>-3.3000000000000002E-2</v>
      </c>
      <c r="D26" s="18">
        <v>-2.5000000000000001E-2</v>
      </c>
      <c r="E26" s="18">
        <v>-5.2999999999999999E-2</v>
      </c>
      <c r="F26" s="29">
        <f t="shared" si="0"/>
        <v>-4.0550000000000003E-2</v>
      </c>
      <c r="G26" s="4"/>
      <c r="N26" s="35" t="s">
        <v>15</v>
      </c>
      <c r="O26" s="34">
        <f t="array" ref="O26">MMULT(MMULT(TRANSPOSE(N20:N23),Q20:T23),N20:N23)</f>
        <v>3.6054944563948012E-4</v>
      </c>
    </row>
    <row r="27" spans="1:20" ht="15" thickBot="1" x14ac:dyDescent="0.35">
      <c r="A27" s="5">
        <v>42209</v>
      </c>
      <c r="B27" s="18">
        <v>8.0000000000000002E-3</v>
      </c>
      <c r="C27" s="18">
        <v>-8.9999999999999993E-3</v>
      </c>
      <c r="D27" s="18">
        <v>-1.0999999999999999E-2</v>
      </c>
      <c r="E27" s="18">
        <v>1.7000000000000001E-2</v>
      </c>
      <c r="F27" s="29">
        <f t="shared" si="0"/>
        <v>2.7500000000000007E-3</v>
      </c>
      <c r="G27" s="4"/>
      <c r="N27" s="11" t="s">
        <v>14</v>
      </c>
      <c r="O27" s="33">
        <f>SQRT(O26)</f>
        <v>1.8988139604486799E-2</v>
      </c>
      <c r="P27" s="32"/>
    </row>
    <row r="28" spans="1:20" x14ac:dyDescent="0.3">
      <c r="A28" s="5">
        <v>42212</v>
      </c>
      <c r="B28" s="18">
        <v>8.9999999999999993E-3</v>
      </c>
      <c r="C28" s="18">
        <v>-1.2E-2</v>
      </c>
      <c r="D28" s="18">
        <v>-1.4999999999999999E-2</v>
      </c>
      <c r="E28" s="18">
        <v>-8.9999999999999993E-3</v>
      </c>
      <c r="F28" s="29">
        <f t="shared" si="0"/>
        <v>-6.3E-3</v>
      </c>
      <c r="G28" s="4"/>
    </row>
    <row r="29" spans="1:20" x14ac:dyDescent="0.3">
      <c r="A29" s="5">
        <v>42213</v>
      </c>
      <c r="B29" s="18">
        <v>1.2999999999999999E-2</v>
      </c>
      <c r="C29" s="18">
        <v>1.7000000000000001E-2</v>
      </c>
      <c r="D29" s="18">
        <v>2.3E-2</v>
      </c>
      <c r="E29" s="18">
        <v>-0.02</v>
      </c>
      <c r="F29" s="29">
        <f t="shared" si="0"/>
        <v>5.7999999999999996E-3</v>
      </c>
      <c r="G29" s="4"/>
    </row>
    <row r="30" spans="1:20" x14ac:dyDescent="0.3">
      <c r="A30" s="5">
        <v>42214</v>
      </c>
      <c r="B30" s="18">
        <v>1.0999999999999999E-2</v>
      </c>
      <c r="C30" s="18">
        <v>1.7999999999999999E-2</v>
      </c>
      <c r="D30" s="18">
        <v>0</v>
      </c>
      <c r="E30" s="18">
        <v>-1.2E-2</v>
      </c>
      <c r="F30" s="29">
        <f t="shared" si="0"/>
        <v>4.5499999999999994E-3</v>
      </c>
      <c r="G30" s="4"/>
    </row>
    <row r="31" spans="1:20" x14ac:dyDescent="0.3">
      <c r="A31" s="5">
        <v>42215</v>
      </c>
      <c r="B31" s="18">
        <v>-0.02</v>
      </c>
      <c r="C31" s="18">
        <v>-3.2000000000000001E-2</v>
      </c>
      <c r="D31" s="18">
        <v>2.5999999999999999E-2</v>
      </c>
      <c r="E31" s="18">
        <v>-3.9E-2</v>
      </c>
      <c r="F31" s="29">
        <f t="shared" si="0"/>
        <v>-2.2399999999999996E-2</v>
      </c>
      <c r="G31" s="4"/>
    </row>
    <row r="32" spans="1:20" x14ac:dyDescent="0.3">
      <c r="A32" s="5">
        <v>42216</v>
      </c>
      <c r="B32" s="18">
        <v>8.9999999999999993E-3</v>
      </c>
      <c r="C32" s="18">
        <v>3.0000000000000001E-3</v>
      </c>
      <c r="D32" s="18">
        <v>-1.4999999999999999E-2</v>
      </c>
      <c r="E32" s="18">
        <v>3.2000000000000001E-2</v>
      </c>
      <c r="F32" s="29">
        <f t="shared" si="0"/>
        <v>1.0499999999999999E-2</v>
      </c>
      <c r="G32" s="4"/>
    </row>
    <row r="33" spans="1:7" x14ac:dyDescent="0.3">
      <c r="A33" s="5">
        <v>42219</v>
      </c>
      <c r="B33" s="18">
        <v>-3.1E-2</v>
      </c>
      <c r="C33" s="18">
        <v>4.0000000000000001E-3</v>
      </c>
      <c r="D33" s="18">
        <v>-4.2999999999999997E-2</v>
      </c>
      <c r="E33" s="18">
        <v>-4.3999999999999997E-2</v>
      </c>
      <c r="F33" s="29">
        <f t="shared" si="0"/>
        <v>-2.6199999999999998E-2</v>
      </c>
      <c r="G33" s="4"/>
    </row>
    <row r="34" spans="1:7" x14ac:dyDescent="0.3">
      <c r="A34" s="5">
        <v>42220</v>
      </c>
      <c r="B34" s="18">
        <v>-1.4E-2</v>
      </c>
      <c r="C34" s="18">
        <v>-4.0000000000000001E-3</v>
      </c>
      <c r="D34" s="18">
        <v>1.0999999999999999E-2</v>
      </c>
      <c r="E34" s="18">
        <v>-1.4E-2</v>
      </c>
      <c r="F34" s="29">
        <f t="shared" si="0"/>
        <v>-7.2500000000000004E-3</v>
      </c>
      <c r="G34" s="4"/>
    </row>
    <row r="35" spans="1:7" x14ac:dyDescent="0.3">
      <c r="A35" s="5">
        <v>42221</v>
      </c>
      <c r="B35" s="18">
        <v>-3.0000000000000001E-3</v>
      </c>
      <c r="C35" s="18">
        <v>6.0000000000000001E-3</v>
      </c>
      <c r="D35" s="18">
        <v>-2E-3</v>
      </c>
      <c r="E35" s="18">
        <v>1.7000000000000001E-2</v>
      </c>
      <c r="F35" s="29">
        <f t="shared" si="0"/>
        <v>5.8500000000000002E-3</v>
      </c>
      <c r="G35" s="4"/>
    </row>
    <row r="36" spans="1:7" x14ac:dyDescent="0.3">
      <c r="A36" s="5">
        <v>42222</v>
      </c>
      <c r="B36" s="18">
        <v>2E-3</v>
      </c>
      <c r="C36" s="18">
        <v>-0.04</v>
      </c>
      <c r="D36" s="18">
        <v>-1.6E-2</v>
      </c>
      <c r="E36" s="18">
        <v>-2.3E-2</v>
      </c>
      <c r="F36" s="29">
        <f t="shared" si="0"/>
        <v>-2.0799999999999999E-2</v>
      </c>
      <c r="G36" s="4"/>
    </row>
    <row r="37" spans="1:7" x14ac:dyDescent="0.3">
      <c r="A37" s="5">
        <v>42223</v>
      </c>
      <c r="B37" s="18">
        <v>-2.8000000000000001E-2</v>
      </c>
      <c r="C37" s="18">
        <v>-1.7000000000000001E-2</v>
      </c>
      <c r="D37" s="18">
        <v>-2.1000000000000001E-2</v>
      </c>
      <c r="E37" s="18">
        <v>-1.9E-2</v>
      </c>
      <c r="F37" s="29">
        <f t="shared" si="0"/>
        <v>-2.095E-2</v>
      </c>
      <c r="G37" s="4"/>
    </row>
    <row r="38" spans="1:7" x14ac:dyDescent="0.3">
      <c r="A38" s="5">
        <v>42226</v>
      </c>
      <c r="B38" s="18">
        <v>1.2E-2</v>
      </c>
      <c r="C38" s="18">
        <v>2.5999999999999999E-2</v>
      </c>
      <c r="D38" s="18">
        <v>-6.0000000000000001E-3</v>
      </c>
      <c r="E38" s="18">
        <v>2E-3</v>
      </c>
      <c r="F38" s="29">
        <f t="shared" si="0"/>
        <v>1.0500000000000001E-2</v>
      </c>
      <c r="G38" s="4"/>
    </row>
    <row r="39" spans="1:7" x14ac:dyDescent="0.3">
      <c r="A39" s="5">
        <v>42227</v>
      </c>
      <c r="B39" s="18">
        <v>0</v>
      </c>
      <c r="C39" s="18">
        <v>-1.6E-2</v>
      </c>
      <c r="D39" s="18">
        <v>-7.0000000000000001E-3</v>
      </c>
      <c r="E39" s="18">
        <v>-1E-3</v>
      </c>
      <c r="F39" s="29">
        <f t="shared" si="0"/>
        <v>-6.1499999999999992E-3</v>
      </c>
      <c r="G39" s="4"/>
    </row>
    <row r="40" spans="1:7" x14ac:dyDescent="0.3">
      <c r="A40" s="5">
        <v>42228</v>
      </c>
      <c r="B40" s="18">
        <v>-3.2000000000000001E-2</v>
      </c>
      <c r="C40" s="18">
        <v>-1.0999999999999999E-2</v>
      </c>
      <c r="D40" s="18">
        <v>-2.3E-2</v>
      </c>
      <c r="E40" s="18">
        <v>3.6999999999999998E-2</v>
      </c>
      <c r="F40" s="29">
        <f t="shared" si="0"/>
        <v>-3.6500000000000005E-3</v>
      </c>
      <c r="G40" s="4"/>
    </row>
    <row r="41" spans="1:7" x14ac:dyDescent="0.3">
      <c r="A41" s="5">
        <v>42229</v>
      </c>
      <c r="B41" s="18">
        <v>-1.4999999999999999E-2</v>
      </c>
      <c r="C41" s="18">
        <v>-2E-3</v>
      </c>
      <c r="D41" s="18">
        <v>3.0000000000000001E-3</v>
      </c>
      <c r="E41" s="18">
        <v>8.7999999999999995E-2</v>
      </c>
      <c r="F41" s="29">
        <f t="shared" si="0"/>
        <v>2.2499999999999996E-2</v>
      </c>
      <c r="G41" s="4"/>
    </row>
    <row r="42" spans="1:7" x14ac:dyDescent="0.3">
      <c r="A42" s="5">
        <v>42230</v>
      </c>
      <c r="B42" s="18">
        <v>-7.0000000000000001E-3</v>
      </c>
      <c r="C42" s="18">
        <v>-2.1999999999999999E-2</v>
      </c>
      <c r="D42" s="18">
        <v>7.0000000000000001E-3</v>
      </c>
      <c r="E42" s="18">
        <v>-1.2E-2</v>
      </c>
      <c r="F42" s="29">
        <f t="shared" si="0"/>
        <v>-1.09E-2</v>
      </c>
      <c r="G42" s="4"/>
    </row>
    <row r="43" spans="1:7" x14ac:dyDescent="0.3">
      <c r="A43" s="5">
        <v>42233</v>
      </c>
      <c r="B43" s="18">
        <v>-1.7000000000000001E-2</v>
      </c>
      <c r="C43" s="18">
        <v>1.4E-2</v>
      </c>
      <c r="D43" s="18">
        <v>1.9E-2</v>
      </c>
      <c r="E43" s="18">
        <v>1.9E-2</v>
      </c>
      <c r="F43" s="29">
        <f t="shared" si="0"/>
        <v>8.4999999999999989E-3</v>
      </c>
      <c r="G43" s="4"/>
    </row>
    <row r="44" spans="1:7" x14ac:dyDescent="0.3">
      <c r="A44" s="5">
        <v>42234</v>
      </c>
      <c r="B44" s="18">
        <v>1.9E-2</v>
      </c>
      <c r="C44" s="18">
        <v>4.0000000000000001E-3</v>
      </c>
      <c r="D44" s="18">
        <v>3.4000000000000002E-2</v>
      </c>
      <c r="E44" s="18">
        <v>3.0000000000000001E-3</v>
      </c>
      <c r="F44" s="29">
        <f t="shared" si="0"/>
        <v>1.1950000000000001E-2</v>
      </c>
      <c r="G44" s="4"/>
    </row>
    <row r="45" spans="1:7" x14ac:dyDescent="0.3">
      <c r="A45" s="5">
        <v>42235</v>
      </c>
      <c r="B45" s="18">
        <v>-2.7E-2</v>
      </c>
      <c r="C45" s="18">
        <v>-2.1000000000000001E-2</v>
      </c>
      <c r="D45" s="18">
        <v>-1.7000000000000001E-2</v>
      </c>
      <c r="E45" s="18">
        <v>-1.7000000000000001E-2</v>
      </c>
      <c r="F45" s="29">
        <f t="shared" si="0"/>
        <v>-2.07E-2</v>
      </c>
      <c r="G45" s="4"/>
    </row>
    <row r="46" spans="1:7" x14ac:dyDescent="0.3">
      <c r="A46" s="5">
        <v>42236</v>
      </c>
      <c r="B46" s="18">
        <v>-8.0000000000000002E-3</v>
      </c>
      <c r="C46" s="18">
        <v>-7.0000000000000001E-3</v>
      </c>
      <c r="D46" s="18">
        <v>-3.0000000000000001E-3</v>
      </c>
      <c r="E46" s="18">
        <v>-1.9E-2</v>
      </c>
      <c r="F46" s="29">
        <f t="shared" si="0"/>
        <v>-1.0249999999999999E-2</v>
      </c>
      <c r="G46" s="4"/>
    </row>
    <row r="47" spans="1:7" x14ac:dyDescent="0.3">
      <c r="A47" s="5">
        <v>42237</v>
      </c>
      <c r="B47" s="18">
        <v>-6.0000000000000001E-3</v>
      </c>
      <c r="C47" s="18">
        <v>-1.6E-2</v>
      </c>
      <c r="D47" s="18">
        <v>-3.5000000000000003E-2</v>
      </c>
      <c r="E47" s="18">
        <v>-3.1E-2</v>
      </c>
      <c r="F47" s="29">
        <f t="shared" si="0"/>
        <v>-2.085E-2</v>
      </c>
      <c r="G47" s="4"/>
    </row>
    <row r="48" spans="1:7" x14ac:dyDescent="0.3">
      <c r="A48" s="5">
        <v>42240</v>
      </c>
      <c r="B48" s="18">
        <v>-1.7999999999999999E-2</v>
      </c>
      <c r="C48" s="18">
        <v>-2.1999999999999999E-2</v>
      </c>
      <c r="D48" s="18">
        <v>-2.8000000000000001E-2</v>
      </c>
      <c r="E48" s="18">
        <v>-2.9000000000000001E-2</v>
      </c>
      <c r="F48" s="29">
        <f t="shared" si="0"/>
        <v>-2.3999999999999997E-2</v>
      </c>
      <c r="G48" s="4"/>
    </row>
    <row r="49" spans="1:7" x14ac:dyDescent="0.3">
      <c r="A49" s="5">
        <v>42241</v>
      </c>
      <c r="B49" s="18">
        <v>3.0000000000000001E-3</v>
      </c>
      <c r="C49" s="18">
        <v>-2E-3</v>
      </c>
      <c r="D49" s="18">
        <v>1.2999999999999999E-2</v>
      </c>
      <c r="E49" s="18">
        <v>-2.9000000000000001E-2</v>
      </c>
      <c r="F49" s="29">
        <f t="shared" si="0"/>
        <v>-6.6E-3</v>
      </c>
      <c r="G49" s="4"/>
    </row>
    <row r="50" spans="1:7" x14ac:dyDescent="0.3">
      <c r="A50" s="5">
        <v>42242</v>
      </c>
      <c r="B50" s="18">
        <v>4.9000000000000002E-2</v>
      </c>
      <c r="C50" s="18">
        <v>1.6E-2</v>
      </c>
      <c r="D50" s="18">
        <v>3.1E-2</v>
      </c>
      <c r="E50" s="18">
        <v>-3.5000000000000003E-2</v>
      </c>
      <c r="F50" s="29">
        <f t="shared" si="0"/>
        <v>1.1199999999999996E-2</v>
      </c>
      <c r="G50" s="4"/>
    </row>
    <row r="51" spans="1:7" x14ac:dyDescent="0.3">
      <c r="A51" s="5">
        <v>42243</v>
      </c>
      <c r="B51" s="18">
        <v>2.5000000000000001E-2</v>
      </c>
      <c r="C51" s="18">
        <v>2.1000000000000001E-2</v>
      </c>
      <c r="D51" s="18">
        <v>2.5000000000000001E-2</v>
      </c>
      <c r="E51" s="18">
        <v>7.5999999999999998E-2</v>
      </c>
      <c r="F51" s="29">
        <f t="shared" si="0"/>
        <v>3.9099999999999996E-2</v>
      </c>
      <c r="G51" s="4"/>
    </row>
    <row r="52" spans="1:7" x14ac:dyDescent="0.3">
      <c r="A52" s="5">
        <v>42244</v>
      </c>
      <c r="B52" s="18">
        <v>-2.5999999999999999E-2</v>
      </c>
      <c r="C52" s="18">
        <v>-0.02</v>
      </c>
      <c r="D52" s="18">
        <v>-1.4999999999999999E-2</v>
      </c>
      <c r="E52" s="18">
        <v>-3.6999999999999998E-2</v>
      </c>
      <c r="F52" s="29">
        <f t="shared" si="0"/>
        <v>-2.5849999999999998E-2</v>
      </c>
      <c r="G52" s="4"/>
    </row>
    <row r="53" spans="1:7" x14ac:dyDescent="0.3">
      <c r="A53" s="5">
        <v>42247</v>
      </c>
      <c r="B53" s="18">
        <v>-4.1000000000000002E-2</v>
      </c>
      <c r="C53" s="18">
        <v>-2.1000000000000001E-2</v>
      </c>
      <c r="D53" s="18">
        <v>-2.5000000000000001E-2</v>
      </c>
      <c r="E53" s="18">
        <v>-1.4999999999999999E-2</v>
      </c>
      <c r="F53" s="29">
        <f t="shared" si="0"/>
        <v>-2.4800000000000003E-2</v>
      </c>
      <c r="G53" s="4"/>
    </row>
    <row r="54" spans="1:7" x14ac:dyDescent="0.3">
      <c r="A54" s="5">
        <v>42248</v>
      </c>
      <c r="B54" s="18">
        <v>-2.9000000000000001E-2</v>
      </c>
      <c r="C54" s="18">
        <v>-0.02</v>
      </c>
      <c r="D54" s="18">
        <v>-2.8000000000000001E-2</v>
      </c>
      <c r="E54" s="18">
        <v>-1.2E-2</v>
      </c>
      <c r="F54" s="29">
        <f t="shared" si="0"/>
        <v>-2.1049999999999999E-2</v>
      </c>
      <c r="G54" s="4"/>
    </row>
    <row r="55" spans="1:7" x14ac:dyDescent="0.3">
      <c r="A55" s="5">
        <v>42249</v>
      </c>
      <c r="B55" s="18">
        <v>1.7999999999999999E-2</v>
      </c>
      <c r="C55" s="18">
        <v>-7.0000000000000001E-3</v>
      </c>
      <c r="D55" s="18">
        <v>-2.4E-2</v>
      </c>
      <c r="E55" s="18">
        <v>6.0000000000000001E-3</v>
      </c>
      <c r="F55" s="29">
        <f t="shared" si="0"/>
        <v>5.9999999999999984E-4</v>
      </c>
      <c r="G55" s="4"/>
    </row>
    <row r="56" spans="1:7" x14ac:dyDescent="0.3">
      <c r="A56" s="5">
        <v>42250</v>
      </c>
      <c r="B56" s="18">
        <v>2.5000000000000001E-2</v>
      </c>
      <c r="C56" s="18">
        <v>1.2E-2</v>
      </c>
      <c r="D56" s="18">
        <v>2.8000000000000001E-2</v>
      </c>
      <c r="E56" s="18">
        <v>-1.2999999999999999E-2</v>
      </c>
      <c r="F56" s="29">
        <f t="shared" si="0"/>
        <v>1.0149999999999999E-2</v>
      </c>
      <c r="G56" s="4"/>
    </row>
    <row r="57" spans="1:7" x14ac:dyDescent="0.3">
      <c r="A57" s="5">
        <v>42251</v>
      </c>
      <c r="B57" s="18">
        <v>-4.2000000000000003E-2</v>
      </c>
      <c r="C57" s="18">
        <v>-0.02</v>
      </c>
      <c r="D57" s="18">
        <v>-3.1E-2</v>
      </c>
      <c r="E57" s="18">
        <v>-0.02</v>
      </c>
      <c r="F57" s="29">
        <f t="shared" si="0"/>
        <v>-2.7150000000000001E-2</v>
      </c>
      <c r="G57" s="4"/>
    </row>
    <row r="58" spans="1:7" x14ac:dyDescent="0.3">
      <c r="A58" s="5">
        <v>42255</v>
      </c>
      <c r="B58" s="18">
        <v>2.3E-2</v>
      </c>
      <c r="C58" s="18">
        <v>-1.2E-2</v>
      </c>
      <c r="D58" s="18">
        <v>-1.2E-2</v>
      </c>
      <c r="E58" s="18">
        <v>1.2E-2</v>
      </c>
      <c r="F58" s="29">
        <f t="shared" si="0"/>
        <v>3.9500000000000004E-3</v>
      </c>
      <c r="G58" s="4"/>
    </row>
    <row r="59" spans="1:7" x14ac:dyDescent="0.3">
      <c r="A59" s="5">
        <v>42256</v>
      </c>
      <c r="B59" s="18">
        <v>1.2E-2</v>
      </c>
      <c r="C59" s="18">
        <v>1.4E-2</v>
      </c>
      <c r="D59" s="18">
        <v>3.0000000000000001E-3</v>
      </c>
      <c r="E59" s="18">
        <v>1.9E-2</v>
      </c>
      <c r="F59" s="29">
        <f t="shared" si="0"/>
        <v>1.3349999999999999E-2</v>
      </c>
      <c r="G59" s="4"/>
    </row>
    <row r="60" spans="1:7" x14ac:dyDescent="0.3">
      <c r="A60" s="5">
        <v>42257</v>
      </c>
      <c r="B60" s="18">
        <v>-2.1999999999999999E-2</v>
      </c>
      <c r="C60" s="18">
        <v>-1.7999999999999999E-2</v>
      </c>
      <c r="D60" s="18">
        <v>2.7E-2</v>
      </c>
      <c r="E60" s="18">
        <v>-7.0000000000000001E-3</v>
      </c>
      <c r="F60" s="29">
        <f t="shared" si="0"/>
        <v>-8.9499999999999996E-3</v>
      </c>
      <c r="G60" s="4"/>
    </row>
    <row r="61" spans="1:7" x14ac:dyDescent="0.3">
      <c r="A61" s="5">
        <v>42258</v>
      </c>
      <c r="B61" s="18">
        <v>-1.0999999999999999E-2</v>
      </c>
      <c r="C61" s="18">
        <v>1.6E-2</v>
      </c>
      <c r="D61" s="18">
        <v>3.0000000000000001E-3</v>
      </c>
      <c r="E61" s="18">
        <v>7.0000000000000001E-3</v>
      </c>
      <c r="F61" s="29">
        <f t="shared" si="0"/>
        <v>4.5999999999999999E-3</v>
      </c>
      <c r="G61" s="4"/>
    </row>
    <row r="62" spans="1:7" x14ac:dyDescent="0.3">
      <c r="A62" s="5">
        <v>42261</v>
      </c>
      <c r="B62" s="18">
        <v>4.4999999999999998E-2</v>
      </c>
      <c r="C62" s="18">
        <v>2.1999999999999999E-2</v>
      </c>
      <c r="D62" s="18">
        <v>3.7999999999999999E-2</v>
      </c>
      <c r="E62" s="18">
        <v>1.7000000000000001E-2</v>
      </c>
      <c r="F62" s="29">
        <f t="shared" si="0"/>
        <v>2.8649999999999998E-2</v>
      </c>
      <c r="G62" s="4"/>
    </row>
    <row r="63" spans="1:7" x14ac:dyDescent="0.3">
      <c r="A63" s="5">
        <v>42262</v>
      </c>
      <c r="B63" s="18">
        <v>1.9E-2</v>
      </c>
      <c r="C63" s="18">
        <v>-1E-3</v>
      </c>
      <c r="D63" s="18">
        <v>-1.2E-2</v>
      </c>
      <c r="E63" s="18">
        <v>-2.1000000000000001E-2</v>
      </c>
      <c r="F63" s="29">
        <f t="shared" si="0"/>
        <v>-3.65E-3</v>
      </c>
      <c r="G63" s="4"/>
    </row>
    <row r="64" spans="1:7" x14ac:dyDescent="0.3">
      <c r="A64" s="5">
        <v>42263</v>
      </c>
      <c r="B64" s="18">
        <v>3.6999999999999998E-2</v>
      </c>
      <c r="C64" s="18">
        <v>2.1999999999999999E-2</v>
      </c>
      <c r="D64" s="18">
        <v>3.7999999999999999E-2</v>
      </c>
      <c r="E64" s="18">
        <v>1.4E-2</v>
      </c>
      <c r="F64" s="29">
        <f t="shared" si="0"/>
        <v>2.5749999999999999E-2</v>
      </c>
      <c r="G64" s="4"/>
    </row>
    <row r="65" spans="1:7" x14ac:dyDescent="0.3">
      <c r="A65" s="5">
        <v>42264</v>
      </c>
      <c r="B65" s="18">
        <v>-3.0000000000000001E-3</v>
      </c>
      <c r="C65" s="18">
        <v>-7.0000000000000001E-3</v>
      </c>
      <c r="D65" s="18">
        <v>-7.0000000000000001E-3</v>
      </c>
      <c r="E65" s="18">
        <v>5.5E-2</v>
      </c>
      <c r="F65" s="29">
        <f t="shared" si="0"/>
        <v>1.26E-2</v>
      </c>
      <c r="G65" s="4"/>
    </row>
    <row r="66" spans="1:7" x14ac:dyDescent="0.3">
      <c r="A66" s="5">
        <v>42265</v>
      </c>
      <c r="B66" s="18">
        <v>-5.3999999999999999E-2</v>
      </c>
      <c r="C66" s="18">
        <v>-1.7000000000000001E-2</v>
      </c>
      <c r="D66" s="18">
        <v>-3.6999999999999998E-2</v>
      </c>
      <c r="E66" s="18">
        <v>-6.2E-2</v>
      </c>
      <c r="F66" s="29">
        <f t="shared" si="0"/>
        <v>-4.2749999999999996E-2</v>
      </c>
      <c r="G66" s="4"/>
    </row>
    <row r="67" spans="1:7" x14ac:dyDescent="0.3">
      <c r="A67" s="5">
        <v>42268</v>
      </c>
      <c r="B67" s="18">
        <v>-3.1E-2</v>
      </c>
      <c r="C67" s="18">
        <v>2E-3</v>
      </c>
      <c r="D67" s="18">
        <v>1.2999999999999999E-2</v>
      </c>
      <c r="E67" s="18">
        <v>-3.5999999999999997E-2</v>
      </c>
      <c r="F67" s="29">
        <f t="shared" si="0"/>
        <v>-1.6E-2</v>
      </c>
      <c r="G67" s="4"/>
    </row>
    <row r="68" spans="1:7" x14ac:dyDescent="0.3">
      <c r="A68" s="5">
        <v>42269</v>
      </c>
      <c r="B68" s="18">
        <v>4.0000000000000001E-3</v>
      </c>
      <c r="C68" s="18">
        <v>-1.2999999999999999E-2</v>
      </c>
      <c r="D68" s="18">
        <v>-0.02</v>
      </c>
      <c r="E68" s="18">
        <v>-0.08</v>
      </c>
      <c r="F68" s="29">
        <f t="shared" si="0"/>
        <v>-2.9899999999999999E-2</v>
      </c>
      <c r="G68" s="4"/>
    </row>
    <row r="69" spans="1:7" x14ac:dyDescent="0.3">
      <c r="A69" s="5">
        <v>42270</v>
      </c>
      <c r="B69" s="18">
        <v>-3.4000000000000002E-2</v>
      </c>
      <c r="C69" s="18">
        <v>-4.0000000000000001E-3</v>
      </c>
      <c r="D69" s="18">
        <v>-1.4999999999999999E-2</v>
      </c>
      <c r="E69" s="18">
        <v>1.7999999999999999E-2</v>
      </c>
      <c r="F69" s="29">
        <f t="shared" si="0"/>
        <v>-6.5500000000000011E-3</v>
      </c>
      <c r="G69" s="4"/>
    </row>
    <row r="70" spans="1:7" x14ac:dyDescent="0.3">
      <c r="A70" s="5">
        <v>42271</v>
      </c>
      <c r="B70" s="18">
        <v>1.2E-2</v>
      </c>
      <c r="C70" s="18">
        <v>-2.1000000000000001E-2</v>
      </c>
      <c r="D70" s="18">
        <v>-1.4E-2</v>
      </c>
      <c r="E70" s="18">
        <v>-1.4999999999999999E-2</v>
      </c>
      <c r="F70" s="29">
        <f t="shared" si="0"/>
        <v>-9.8999999999999991E-3</v>
      </c>
      <c r="G70" s="4"/>
    </row>
    <row r="71" spans="1:7" x14ac:dyDescent="0.3">
      <c r="A71" s="5">
        <v>42272</v>
      </c>
      <c r="B71" s="18">
        <v>-2.3E-2</v>
      </c>
      <c r="C71" s="18">
        <v>-4.0000000000000001E-3</v>
      </c>
      <c r="D71" s="18">
        <v>8.0000000000000002E-3</v>
      </c>
      <c r="E71" s="18">
        <v>-8.0000000000000002E-3</v>
      </c>
      <c r="F71" s="29">
        <f t="shared" ref="F71:F134" si="1">SUMPRODUCT(B71:E71,$B$4:$E$4)</f>
        <v>-8.1499999999999993E-3</v>
      </c>
      <c r="G71" s="4"/>
    </row>
    <row r="72" spans="1:7" x14ac:dyDescent="0.3">
      <c r="A72" s="5">
        <v>42275</v>
      </c>
      <c r="B72" s="18">
        <v>-2.5000000000000001E-2</v>
      </c>
      <c r="C72" s="18">
        <v>-3.5000000000000003E-2</v>
      </c>
      <c r="D72" s="18">
        <v>-2.5000000000000001E-2</v>
      </c>
      <c r="E72" s="18">
        <v>-2.5000000000000001E-2</v>
      </c>
      <c r="F72" s="29">
        <f t="shared" si="1"/>
        <v>-2.8000000000000001E-2</v>
      </c>
      <c r="G72" s="4"/>
    </row>
    <row r="73" spans="1:7" x14ac:dyDescent="0.3">
      <c r="A73" s="5">
        <v>42276</v>
      </c>
      <c r="B73" s="18">
        <v>-6.0000000000000001E-3</v>
      </c>
      <c r="C73" s="18">
        <v>4.9000000000000002E-2</v>
      </c>
      <c r="D73" s="18">
        <v>5.0000000000000001E-3</v>
      </c>
      <c r="E73" s="18">
        <v>3.2000000000000001E-2</v>
      </c>
      <c r="F73" s="29">
        <f t="shared" si="1"/>
        <v>2.3550000000000001E-2</v>
      </c>
      <c r="G73" s="4"/>
    </row>
    <row r="74" spans="1:7" x14ac:dyDescent="0.3">
      <c r="A74" s="5">
        <v>42277</v>
      </c>
      <c r="B74" s="18">
        <v>0.02</v>
      </c>
      <c r="C74" s="18">
        <v>8.0000000000000002E-3</v>
      </c>
      <c r="D74" s="18">
        <v>1E-3</v>
      </c>
      <c r="E74" s="18">
        <v>8.0000000000000002E-3</v>
      </c>
      <c r="F74" s="29">
        <f t="shared" si="1"/>
        <v>9.9500000000000005E-3</v>
      </c>
      <c r="G74" s="4"/>
    </row>
    <row r="75" spans="1:7" x14ac:dyDescent="0.3">
      <c r="A75" s="5">
        <v>42278</v>
      </c>
      <c r="B75" s="18">
        <v>1.4E-2</v>
      </c>
      <c r="C75" s="18">
        <v>1E-3</v>
      </c>
      <c r="D75" s="18">
        <v>8.0000000000000002E-3</v>
      </c>
      <c r="E75" s="18">
        <v>3.0000000000000001E-3</v>
      </c>
      <c r="F75" s="29">
        <f t="shared" si="1"/>
        <v>5.8999999999999999E-3</v>
      </c>
      <c r="G75" s="4"/>
    </row>
    <row r="76" spans="1:7" x14ac:dyDescent="0.3">
      <c r="A76" s="5">
        <v>42279</v>
      </c>
      <c r="B76" s="18">
        <v>3.7999999999999999E-2</v>
      </c>
      <c r="C76" s="18">
        <v>5.6000000000000001E-2</v>
      </c>
      <c r="D76" s="18">
        <v>4.4999999999999998E-2</v>
      </c>
      <c r="E76" s="18">
        <v>0.10299999999999999</v>
      </c>
      <c r="F76" s="29">
        <f t="shared" si="1"/>
        <v>6.3949999999999993E-2</v>
      </c>
      <c r="G76" s="4"/>
    </row>
    <row r="77" spans="1:7" x14ac:dyDescent="0.3">
      <c r="A77" s="5">
        <v>42282</v>
      </c>
      <c r="B77" s="18">
        <v>2.9000000000000001E-2</v>
      </c>
      <c r="C77" s="18">
        <v>-8.9999999999999993E-3</v>
      </c>
      <c r="D77" s="18">
        <v>-1.2E-2</v>
      </c>
      <c r="E77" s="18">
        <v>3.3000000000000002E-2</v>
      </c>
      <c r="F77" s="29">
        <f t="shared" si="1"/>
        <v>1.2650000000000002E-2</v>
      </c>
      <c r="G77" s="4"/>
    </row>
    <row r="78" spans="1:7" x14ac:dyDescent="0.3">
      <c r="A78" s="5">
        <v>42283</v>
      </c>
      <c r="B78" s="18">
        <v>8.9999999999999993E-3</v>
      </c>
      <c r="C78" s="18">
        <v>0.01</v>
      </c>
      <c r="D78" s="18">
        <v>1.7999999999999999E-2</v>
      </c>
      <c r="E78" s="18">
        <v>1.7000000000000001E-2</v>
      </c>
      <c r="F78" s="29">
        <f t="shared" si="1"/>
        <v>1.3049999999999999E-2</v>
      </c>
      <c r="G78" s="4"/>
    </row>
    <row r="79" spans="1:7" x14ac:dyDescent="0.3">
      <c r="A79" s="5">
        <v>42284</v>
      </c>
      <c r="B79" s="18">
        <v>3.5999999999999997E-2</v>
      </c>
      <c r="C79" s="18">
        <v>1E-3</v>
      </c>
      <c r="D79" s="18">
        <v>2.5999999999999999E-2</v>
      </c>
      <c r="E79" s="18">
        <v>5.1999999999999998E-2</v>
      </c>
      <c r="F79" s="29">
        <f t="shared" si="1"/>
        <v>2.8799999999999999E-2</v>
      </c>
      <c r="G79" s="4"/>
    </row>
    <row r="80" spans="1:7" x14ac:dyDescent="0.3">
      <c r="A80" s="5">
        <v>42285</v>
      </c>
      <c r="B80" s="18">
        <v>1E-3</v>
      </c>
      <c r="C80" s="18">
        <v>6.0000000000000001E-3</v>
      </c>
      <c r="D80" s="18">
        <v>-1E-3</v>
      </c>
      <c r="E80" s="18">
        <v>1.0999999999999999E-2</v>
      </c>
      <c r="F80" s="29">
        <f t="shared" si="1"/>
        <v>5.1999999999999998E-3</v>
      </c>
      <c r="G80" s="4"/>
    </row>
    <row r="81" spans="1:7" x14ac:dyDescent="0.3">
      <c r="A81" s="5">
        <v>42286</v>
      </c>
      <c r="B81" s="18">
        <v>-1.0999999999999999E-2</v>
      </c>
      <c r="C81" s="18">
        <v>1.0999999999999999E-2</v>
      </c>
      <c r="D81" s="18">
        <v>-2.3E-2</v>
      </c>
      <c r="E81" s="18">
        <v>3.5000000000000003E-2</v>
      </c>
      <c r="F81" s="29">
        <f t="shared" si="1"/>
        <v>7.6000000000000009E-3</v>
      </c>
      <c r="G81" s="4"/>
    </row>
    <row r="82" spans="1:7" x14ac:dyDescent="0.3">
      <c r="A82" s="5">
        <v>42289</v>
      </c>
      <c r="B82" s="18">
        <v>0</v>
      </c>
      <c r="C82" s="18">
        <v>0</v>
      </c>
      <c r="D82" s="18">
        <v>0</v>
      </c>
      <c r="E82" s="18">
        <v>0</v>
      </c>
      <c r="F82" s="29">
        <f t="shared" si="1"/>
        <v>0</v>
      </c>
      <c r="G82" s="4"/>
    </row>
    <row r="83" spans="1:7" x14ac:dyDescent="0.3">
      <c r="A83" s="5">
        <v>42290</v>
      </c>
      <c r="B83" s="18">
        <v>-5.5E-2</v>
      </c>
      <c r="C83" s="18">
        <v>-3.7999999999999999E-2</v>
      </c>
      <c r="D83" s="18">
        <v>-1.9E-2</v>
      </c>
      <c r="E83" s="18">
        <v>-8.2000000000000003E-2</v>
      </c>
      <c r="F83" s="29">
        <f t="shared" si="1"/>
        <v>-5.2599999999999994E-2</v>
      </c>
      <c r="G83" s="4"/>
    </row>
    <row r="84" spans="1:7" x14ac:dyDescent="0.3">
      <c r="A84" s="5">
        <v>42291</v>
      </c>
      <c r="B84" s="18">
        <v>-5.0000000000000001E-3</v>
      </c>
      <c r="C84" s="18">
        <v>-2.5000000000000001E-2</v>
      </c>
      <c r="D84" s="18">
        <v>-8.0000000000000002E-3</v>
      </c>
      <c r="E84" s="18">
        <v>-1.7000000000000001E-2</v>
      </c>
      <c r="F84" s="29">
        <f t="shared" si="1"/>
        <v>-1.5049999999999999E-2</v>
      </c>
      <c r="G84" s="4"/>
    </row>
    <row r="85" spans="1:7" x14ac:dyDescent="0.3">
      <c r="A85" s="5">
        <v>42292</v>
      </c>
      <c r="B85" s="18">
        <v>-4.0000000000000001E-3</v>
      </c>
      <c r="C85" s="18">
        <v>2.5000000000000001E-2</v>
      </c>
      <c r="D85" s="18">
        <v>2.5999999999999999E-2</v>
      </c>
      <c r="E85" s="18">
        <v>0.11600000000000001</v>
      </c>
      <c r="F85" s="29">
        <f t="shared" si="1"/>
        <v>4.5199999999999997E-2</v>
      </c>
      <c r="G85" s="4"/>
    </row>
    <row r="86" spans="1:7" x14ac:dyDescent="0.3">
      <c r="A86" s="5">
        <v>42293</v>
      </c>
      <c r="B86" s="18">
        <v>-1.9E-2</v>
      </c>
      <c r="C86" s="18">
        <v>2.5000000000000001E-2</v>
      </c>
      <c r="D86" s="18">
        <v>0.03</v>
      </c>
      <c r="E86" s="18">
        <v>7.0000000000000001E-3</v>
      </c>
      <c r="F86" s="29">
        <f t="shared" si="1"/>
        <v>9.3499999999999989E-3</v>
      </c>
      <c r="G86" s="4"/>
    </row>
    <row r="87" spans="1:7" x14ac:dyDescent="0.3">
      <c r="A87" s="5">
        <v>42296</v>
      </c>
      <c r="B87" s="18">
        <v>-1E-3</v>
      </c>
      <c r="C87" s="18">
        <v>0.01</v>
      </c>
      <c r="D87" s="18">
        <v>1.7000000000000001E-2</v>
      </c>
      <c r="E87" s="18">
        <v>3.6999999999999998E-2</v>
      </c>
      <c r="F87" s="29">
        <f t="shared" si="1"/>
        <v>1.6399999999999998E-2</v>
      </c>
      <c r="G87" s="4"/>
    </row>
    <row r="88" spans="1:7" x14ac:dyDescent="0.3">
      <c r="A88" s="5">
        <v>42297</v>
      </c>
      <c r="B88" s="18">
        <v>-2.4E-2</v>
      </c>
      <c r="C88" s="18">
        <v>-2.4E-2</v>
      </c>
      <c r="D88" s="18">
        <v>-1.9E-2</v>
      </c>
      <c r="E88" s="18">
        <v>7.0000000000000001E-3</v>
      </c>
      <c r="F88" s="29">
        <f t="shared" si="1"/>
        <v>-1.3949999999999999E-2</v>
      </c>
      <c r="G88" s="4"/>
    </row>
    <row r="89" spans="1:7" x14ac:dyDescent="0.3">
      <c r="A89" s="5">
        <v>42298</v>
      </c>
      <c r="B89" s="18">
        <v>1E-3</v>
      </c>
      <c r="C89" s="18">
        <v>2E-3</v>
      </c>
      <c r="D89" s="18">
        <v>-1.2E-2</v>
      </c>
      <c r="E89" s="18">
        <v>-6.0000000000000001E-3</v>
      </c>
      <c r="F89" s="29">
        <f t="shared" si="1"/>
        <v>-2.7499999999999998E-3</v>
      </c>
      <c r="G89" s="4"/>
    </row>
    <row r="90" spans="1:7" x14ac:dyDescent="0.3">
      <c r="A90" s="5">
        <v>42299</v>
      </c>
      <c r="B90" s="18">
        <v>1.4999999999999999E-2</v>
      </c>
      <c r="C90" s="18">
        <v>2.5000000000000001E-2</v>
      </c>
      <c r="D90" s="18">
        <v>2.5000000000000001E-2</v>
      </c>
      <c r="E90" s="18">
        <v>-1.6E-2</v>
      </c>
      <c r="F90" s="29">
        <f t="shared" si="1"/>
        <v>1.0200000000000001E-2</v>
      </c>
      <c r="G90" s="4"/>
    </row>
    <row r="91" spans="1:7" x14ac:dyDescent="0.3">
      <c r="A91" s="5">
        <v>42300</v>
      </c>
      <c r="B91" s="18">
        <v>-1.4E-2</v>
      </c>
      <c r="C91" s="18">
        <v>-1.4999999999999999E-2</v>
      </c>
      <c r="D91" s="18">
        <v>-5.8000000000000003E-2</v>
      </c>
      <c r="E91" s="18">
        <v>-3.0000000000000001E-3</v>
      </c>
      <c r="F91" s="29">
        <f t="shared" si="1"/>
        <v>-1.7600000000000001E-2</v>
      </c>
      <c r="G91" s="4"/>
    </row>
    <row r="92" spans="1:7" x14ac:dyDescent="0.3">
      <c r="A92" s="5">
        <v>42303</v>
      </c>
      <c r="B92" s="18">
        <v>-7.0000000000000001E-3</v>
      </c>
      <c r="C92" s="18">
        <v>1.2E-2</v>
      </c>
      <c r="D92" s="18">
        <v>-0.02</v>
      </c>
      <c r="E92" s="18">
        <v>-1.4999999999999999E-2</v>
      </c>
      <c r="F92" s="29">
        <f t="shared" si="1"/>
        <v>-5.6499999999999996E-3</v>
      </c>
      <c r="G92" s="4"/>
    </row>
    <row r="93" spans="1:7" x14ac:dyDescent="0.3">
      <c r="A93" s="5">
        <v>42304</v>
      </c>
      <c r="B93" s="18">
        <v>4.0000000000000001E-3</v>
      </c>
      <c r="C93" s="18">
        <v>8.9999999999999993E-3</v>
      </c>
      <c r="D93" s="18">
        <v>1.9E-2</v>
      </c>
      <c r="E93" s="18">
        <v>3.2000000000000001E-2</v>
      </c>
      <c r="F93" s="29">
        <f t="shared" si="1"/>
        <v>1.6149999999999998E-2</v>
      </c>
      <c r="G93" s="4"/>
    </row>
    <row r="94" spans="1:7" x14ac:dyDescent="0.3">
      <c r="A94" s="5">
        <v>42305</v>
      </c>
      <c r="B94" s="18">
        <v>2.5999999999999999E-2</v>
      </c>
      <c r="C94" s="18">
        <v>-3.5999999999999997E-2</v>
      </c>
      <c r="D94" s="18">
        <v>-2.4E-2</v>
      </c>
      <c r="E94" s="18">
        <v>-2.1000000000000001E-2</v>
      </c>
      <c r="F94" s="29">
        <f t="shared" si="1"/>
        <v>-1.4199999999999999E-2</v>
      </c>
      <c r="G94" s="4"/>
    </row>
    <row r="95" spans="1:7" x14ac:dyDescent="0.3">
      <c r="A95" s="5">
        <v>42306</v>
      </c>
      <c r="B95" s="18">
        <v>-4.4999999999999998E-2</v>
      </c>
      <c r="C95" s="18">
        <v>-2.1999999999999999E-2</v>
      </c>
      <c r="D95" s="18">
        <v>-2.5000000000000001E-2</v>
      </c>
      <c r="E95" s="18">
        <v>-4.3999999999999997E-2</v>
      </c>
      <c r="F95" s="29">
        <f t="shared" si="1"/>
        <v>-3.4799999999999998E-2</v>
      </c>
      <c r="G95" s="4"/>
    </row>
    <row r="96" spans="1:7" x14ac:dyDescent="0.3">
      <c r="A96" s="5">
        <v>42307</v>
      </c>
      <c r="B96" s="18">
        <v>-2E-3</v>
      </c>
      <c r="C96" s="18">
        <v>-1.7999999999999999E-2</v>
      </c>
      <c r="D96" s="18">
        <v>1.7000000000000001E-2</v>
      </c>
      <c r="E96" s="18">
        <v>1.9E-2</v>
      </c>
      <c r="F96" s="29">
        <f t="shared" si="1"/>
        <v>2.3500000000000005E-3</v>
      </c>
      <c r="G96" s="4"/>
    </row>
    <row r="97" spans="1:7" x14ac:dyDescent="0.3">
      <c r="A97" s="5">
        <v>42310</v>
      </c>
      <c r="B97" s="18">
        <v>0</v>
      </c>
      <c r="C97" s="18">
        <v>0</v>
      </c>
      <c r="D97" s="18">
        <v>0</v>
      </c>
      <c r="E97" s="18">
        <v>0</v>
      </c>
      <c r="F97" s="29">
        <f t="shared" si="1"/>
        <v>0</v>
      </c>
      <c r="G97" s="4"/>
    </row>
    <row r="98" spans="1:7" x14ac:dyDescent="0.3">
      <c r="A98" s="5">
        <v>42311</v>
      </c>
      <c r="B98" s="18">
        <v>5.2999999999999999E-2</v>
      </c>
      <c r="C98" s="18">
        <v>3.2000000000000001E-2</v>
      </c>
      <c r="D98" s="18">
        <v>1.6E-2</v>
      </c>
      <c r="E98" s="18">
        <v>0.09</v>
      </c>
      <c r="F98" s="29">
        <f t="shared" si="1"/>
        <v>5.2249999999999998E-2</v>
      </c>
      <c r="G98" s="4"/>
    </row>
    <row r="99" spans="1:7" x14ac:dyDescent="0.3">
      <c r="A99" s="5">
        <v>42312</v>
      </c>
      <c r="B99" s="18">
        <v>-0.02</v>
      </c>
      <c r="C99" s="18">
        <v>-1.4999999999999999E-2</v>
      </c>
      <c r="D99" s="18">
        <v>1.7999999999999999E-2</v>
      </c>
      <c r="E99" s="18">
        <v>-4.9000000000000002E-2</v>
      </c>
      <c r="F99" s="29">
        <f t="shared" si="1"/>
        <v>-2.1499999999999998E-2</v>
      </c>
      <c r="G99" s="4"/>
    </row>
    <row r="100" spans="1:7" x14ac:dyDescent="0.3">
      <c r="A100" s="5">
        <v>42313</v>
      </c>
      <c r="B100" s="18">
        <v>2.7E-2</v>
      </c>
      <c r="C100" s="18">
        <v>0.02</v>
      </c>
      <c r="D100" s="18">
        <v>-6.0000000000000001E-3</v>
      </c>
      <c r="E100" s="18">
        <v>3.7999999999999999E-2</v>
      </c>
      <c r="F100" s="29">
        <f t="shared" si="1"/>
        <v>2.325E-2</v>
      </c>
      <c r="G100" s="4"/>
    </row>
    <row r="101" spans="1:7" x14ac:dyDescent="0.3">
      <c r="A101" s="5">
        <v>42314</v>
      </c>
      <c r="B101" s="18">
        <v>-1.4E-2</v>
      </c>
      <c r="C101" s="18">
        <v>-1.2999999999999999E-2</v>
      </c>
      <c r="D101" s="18">
        <v>-1.7000000000000001E-2</v>
      </c>
      <c r="E101" s="18">
        <v>-3.9E-2</v>
      </c>
      <c r="F101" s="29">
        <f t="shared" si="1"/>
        <v>-2.1650000000000003E-2</v>
      </c>
      <c r="G101" s="4"/>
    </row>
    <row r="102" spans="1:7" x14ac:dyDescent="0.3">
      <c r="A102" s="5">
        <v>42317</v>
      </c>
      <c r="B102" s="18">
        <v>-2.1999999999999999E-2</v>
      </c>
      <c r="C102" s="18">
        <v>-2.1999999999999999E-2</v>
      </c>
      <c r="D102" s="18">
        <v>-3.2000000000000001E-2</v>
      </c>
      <c r="E102" s="18">
        <v>-7.0000000000000001E-3</v>
      </c>
      <c r="F102" s="29">
        <f t="shared" si="1"/>
        <v>-1.9E-2</v>
      </c>
      <c r="G102" s="4"/>
    </row>
    <row r="103" spans="1:7" x14ac:dyDescent="0.3">
      <c r="A103" s="5">
        <v>42318</v>
      </c>
      <c r="B103" s="18">
        <v>-5.0000000000000001E-3</v>
      </c>
      <c r="C103" s="18">
        <v>1.0999999999999999E-2</v>
      </c>
      <c r="D103" s="18">
        <v>2.7E-2</v>
      </c>
      <c r="E103" s="18">
        <v>-1.2E-2</v>
      </c>
      <c r="F103" s="29">
        <f t="shared" si="1"/>
        <v>2.4999999999999996E-3</v>
      </c>
      <c r="G103" s="4"/>
    </row>
    <row r="104" spans="1:7" x14ac:dyDescent="0.3">
      <c r="A104" s="5">
        <v>42319</v>
      </c>
      <c r="B104" s="18">
        <v>2.4E-2</v>
      </c>
      <c r="C104" s="18">
        <v>-0.01</v>
      </c>
      <c r="D104" s="18">
        <v>3.9E-2</v>
      </c>
      <c r="E104" s="18">
        <v>5.8999999999999997E-2</v>
      </c>
      <c r="F104" s="29">
        <f t="shared" si="1"/>
        <v>2.6549999999999997E-2</v>
      </c>
      <c r="G104" s="4"/>
    </row>
    <row r="105" spans="1:7" x14ac:dyDescent="0.3">
      <c r="A105" s="5">
        <v>42320</v>
      </c>
      <c r="B105" s="18">
        <v>0</v>
      </c>
      <c r="C105" s="18">
        <v>8.0000000000000002E-3</v>
      </c>
      <c r="D105" s="18">
        <v>-3.0000000000000001E-3</v>
      </c>
      <c r="E105" s="18">
        <v>-3.0000000000000001E-3</v>
      </c>
      <c r="F105" s="29">
        <f t="shared" si="1"/>
        <v>1.0499999999999999E-3</v>
      </c>
      <c r="G105" s="4"/>
    </row>
    <row r="106" spans="1:7" x14ac:dyDescent="0.3">
      <c r="A106" s="5">
        <v>42321</v>
      </c>
      <c r="B106" s="18">
        <v>-1.4999999999999999E-2</v>
      </c>
      <c r="C106" s="18">
        <v>-1E-3</v>
      </c>
      <c r="D106" s="18">
        <v>-2E-3</v>
      </c>
      <c r="E106" s="18">
        <v>-2.7E-2</v>
      </c>
      <c r="F106" s="29">
        <f t="shared" si="1"/>
        <v>-1.2449999999999999E-2</v>
      </c>
      <c r="G106" s="4"/>
    </row>
    <row r="107" spans="1:7" x14ac:dyDescent="0.3">
      <c r="A107" s="5">
        <v>42324</v>
      </c>
      <c r="B107" s="18">
        <v>8.0000000000000002E-3</v>
      </c>
      <c r="C107" s="18">
        <v>0</v>
      </c>
      <c r="D107" s="18">
        <v>-1.0999999999999999E-2</v>
      </c>
      <c r="E107" s="18">
        <v>0</v>
      </c>
      <c r="F107" s="29">
        <f t="shared" si="1"/>
        <v>3.5000000000000027E-4</v>
      </c>
      <c r="G107" s="4"/>
    </row>
    <row r="108" spans="1:7" x14ac:dyDescent="0.3">
      <c r="A108" s="5">
        <v>42325</v>
      </c>
      <c r="B108" s="18">
        <v>3.6999999999999998E-2</v>
      </c>
      <c r="C108" s="18">
        <v>1.4E-2</v>
      </c>
      <c r="D108" s="18">
        <v>2.3E-2</v>
      </c>
      <c r="E108" s="18">
        <v>3.2000000000000001E-2</v>
      </c>
      <c r="F108" s="29">
        <f t="shared" si="1"/>
        <v>2.6499999999999996E-2</v>
      </c>
      <c r="G108" s="4"/>
    </row>
    <row r="109" spans="1:7" x14ac:dyDescent="0.3">
      <c r="A109" s="5">
        <v>42326</v>
      </c>
      <c r="B109" s="18">
        <v>8.0000000000000002E-3</v>
      </c>
      <c r="C109" s="18">
        <v>-1.7000000000000001E-2</v>
      </c>
      <c r="D109" s="18">
        <v>6.0000000000000001E-3</v>
      </c>
      <c r="E109" s="18">
        <v>3.0000000000000001E-3</v>
      </c>
      <c r="F109" s="29">
        <f t="shared" si="1"/>
        <v>-1.3000000000000006E-3</v>
      </c>
      <c r="G109" s="4"/>
    </row>
    <row r="110" spans="1:7" x14ac:dyDescent="0.3">
      <c r="A110" s="5">
        <v>42327</v>
      </c>
      <c r="B110" s="18">
        <v>3.2000000000000001E-2</v>
      </c>
      <c r="C110" s="18">
        <v>2.4E-2</v>
      </c>
      <c r="D110" s="18">
        <v>0.01</v>
      </c>
      <c r="E110" s="18">
        <v>8.0000000000000002E-3</v>
      </c>
      <c r="F110" s="29">
        <f t="shared" si="1"/>
        <v>1.9099999999999999E-2</v>
      </c>
      <c r="G110" s="4"/>
    </row>
    <row r="111" spans="1:7" x14ac:dyDescent="0.3">
      <c r="A111" s="5">
        <v>42328</v>
      </c>
      <c r="B111" s="18">
        <v>0</v>
      </c>
      <c r="C111" s="18">
        <v>0</v>
      </c>
      <c r="D111" s="18">
        <v>0</v>
      </c>
      <c r="E111" s="18">
        <v>0</v>
      </c>
      <c r="F111" s="29">
        <f t="shared" si="1"/>
        <v>0</v>
      </c>
      <c r="G111" s="4"/>
    </row>
    <row r="112" spans="1:7" x14ac:dyDescent="0.3">
      <c r="A112" s="5">
        <v>42331</v>
      </c>
      <c r="B112" s="18">
        <v>-0.01</v>
      </c>
      <c r="C112" s="18">
        <v>1.2999999999999999E-2</v>
      </c>
      <c r="D112" s="18">
        <v>6.0000000000000001E-3</v>
      </c>
      <c r="E112" s="18">
        <v>-2E-3</v>
      </c>
      <c r="F112" s="29">
        <f t="shared" si="1"/>
        <v>1.7000000000000001E-3</v>
      </c>
      <c r="G112" s="4"/>
    </row>
    <row r="113" spans="1:7" x14ac:dyDescent="0.3">
      <c r="A113" s="5">
        <v>42332</v>
      </c>
      <c r="B113" s="18">
        <v>-7.0000000000000001E-3</v>
      </c>
      <c r="C113" s="18">
        <v>-7.0000000000000001E-3</v>
      </c>
      <c r="D113" s="18">
        <v>1E-3</v>
      </c>
      <c r="E113" s="18">
        <v>-7.0000000000000001E-3</v>
      </c>
      <c r="F113" s="29">
        <f t="shared" si="1"/>
        <v>-5.7999999999999996E-3</v>
      </c>
      <c r="G113" s="4"/>
    </row>
    <row r="114" spans="1:7" x14ac:dyDescent="0.3">
      <c r="A114" s="5">
        <v>42333</v>
      </c>
      <c r="B114" s="18">
        <v>-4.9000000000000002E-2</v>
      </c>
      <c r="C114" s="18">
        <v>-2.1000000000000001E-2</v>
      </c>
      <c r="D114" s="18">
        <v>-4.2999999999999997E-2</v>
      </c>
      <c r="E114" s="18">
        <v>-1.9E-2</v>
      </c>
      <c r="F114" s="29">
        <f t="shared" si="1"/>
        <v>-3.0700000000000002E-2</v>
      </c>
      <c r="G114" s="4"/>
    </row>
    <row r="115" spans="1:7" x14ac:dyDescent="0.3">
      <c r="A115" s="5">
        <v>42334</v>
      </c>
      <c r="B115" s="18">
        <v>2.1999999999999999E-2</v>
      </c>
      <c r="C115" s="18">
        <v>1.6E-2</v>
      </c>
      <c r="D115" s="18">
        <v>-1.0999999999999999E-2</v>
      </c>
      <c r="E115" s="18">
        <v>-8.5999999999999993E-2</v>
      </c>
      <c r="F115" s="29">
        <f t="shared" si="1"/>
        <v>-1.7149999999999999E-2</v>
      </c>
      <c r="G115" s="4"/>
    </row>
    <row r="116" spans="1:7" x14ac:dyDescent="0.3">
      <c r="A116" s="5">
        <v>42335</v>
      </c>
      <c r="B116" s="18">
        <v>-3.6999999999999998E-2</v>
      </c>
      <c r="C116" s="18">
        <v>-2.3E-2</v>
      </c>
      <c r="D116" s="18">
        <v>-2.9000000000000001E-2</v>
      </c>
      <c r="E116" s="18">
        <v>-2.1000000000000001E-2</v>
      </c>
      <c r="F116" s="29">
        <f t="shared" si="1"/>
        <v>-2.6799999999999997E-2</v>
      </c>
      <c r="G116" s="4"/>
    </row>
    <row r="117" spans="1:7" x14ac:dyDescent="0.3">
      <c r="A117" s="5">
        <v>42338</v>
      </c>
      <c r="B117" s="18">
        <v>-0.02</v>
      </c>
      <c r="C117" s="18">
        <v>-4.7E-2</v>
      </c>
      <c r="D117" s="18">
        <v>-4.1000000000000002E-2</v>
      </c>
      <c r="E117" s="18">
        <v>-5.0000000000000001E-3</v>
      </c>
      <c r="F117" s="29">
        <f t="shared" si="1"/>
        <v>-2.6749999999999999E-2</v>
      </c>
      <c r="G117" s="4"/>
    </row>
    <row r="118" spans="1:7" x14ac:dyDescent="0.3">
      <c r="A118" s="5">
        <v>42339</v>
      </c>
      <c r="B118" s="18">
        <v>-6.0000000000000001E-3</v>
      </c>
      <c r="C118" s="18">
        <v>-0.01</v>
      </c>
      <c r="D118" s="18">
        <v>0</v>
      </c>
      <c r="E118" s="18">
        <v>5.2999999999999999E-2</v>
      </c>
      <c r="F118" s="29">
        <f t="shared" si="1"/>
        <v>1.1399999999999997E-2</v>
      </c>
      <c r="G118" s="4"/>
    </row>
    <row r="119" spans="1:7" x14ac:dyDescent="0.3">
      <c r="A119" s="5">
        <v>42340</v>
      </c>
      <c r="B119" s="18">
        <v>-1E-3</v>
      </c>
      <c r="C119" s="18">
        <v>-4.0000000000000001E-3</v>
      </c>
      <c r="D119" s="18">
        <v>-0.03</v>
      </c>
      <c r="E119" s="18">
        <v>4.0000000000000001E-3</v>
      </c>
      <c r="F119" s="29">
        <f t="shared" si="1"/>
        <v>-4.7499999999999999E-3</v>
      </c>
      <c r="G119" s="4"/>
    </row>
    <row r="120" spans="1:7" x14ac:dyDescent="0.3">
      <c r="A120" s="5">
        <v>42341</v>
      </c>
      <c r="B120" s="18">
        <v>4.3999999999999997E-2</v>
      </c>
      <c r="C120" s="18">
        <v>5.5E-2</v>
      </c>
      <c r="D120" s="18">
        <v>5.8000000000000003E-2</v>
      </c>
      <c r="E120" s="18">
        <v>8.4000000000000005E-2</v>
      </c>
      <c r="F120" s="29">
        <f t="shared" si="1"/>
        <v>6.1399999999999996E-2</v>
      </c>
      <c r="G120" s="4"/>
    </row>
    <row r="121" spans="1:7" x14ac:dyDescent="0.3">
      <c r="A121" s="5">
        <v>42342</v>
      </c>
      <c r="B121" s="18">
        <v>-1.4E-2</v>
      </c>
      <c r="C121" s="18">
        <v>-1.6E-2</v>
      </c>
      <c r="D121" s="18">
        <v>-2.5999999999999999E-2</v>
      </c>
      <c r="E121" s="18">
        <v>-2.5000000000000001E-2</v>
      </c>
      <c r="F121" s="29">
        <f t="shared" si="1"/>
        <v>-1.9699999999999999E-2</v>
      </c>
      <c r="G121" s="4"/>
    </row>
    <row r="122" spans="1:7" x14ac:dyDescent="0.3">
      <c r="A122" s="5">
        <v>42345</v>
      </c>
      <c r="B122" s="18">
        <v>-0.01</v>
      </c>
      <c r="C122" s="18">
        <v>3.0000000000000001E-3</v>
      </c>
      <c r="D122" s="18">
        <v>2.4E-2</v>
      </c>
      <c r="E122" s="18">
        <v>1.2E-2</v>
      </c>
      <c r="F122" s="29">
        <f t="shared" si="1"/>
        <v>5.5999999999999999E-3</v>
      </c>
      <c r="G122" s="4"/>
    </row>
    <row r="123" spans="1:7" x14ac:dyDescent="0.3">
      <c r="A123" s="5">
        <v>42346</v>
      </c>
      <c r="B123" s="18">
        <v>-2.1999999999999999E-2</v>
      </c>
      <c r="C123" s="18">
        <v>-8.0000000000000002E-3</v>
      </c>
      <c r="D123" s="18">
        <v>-2.3E-2</v>
      </c>
      <c r="E123" s="18">
        <v>6.0000000000000001E-3</v>
      </c>
      <c r="F123" s="29">
        <f t="shared" si="1"/>
        <v>-9.5499999999999995E-3</v>
      </c>
      <c r="G123" s="4"/>
    </row>
    <row r="124" spans="1:7" x14ac:dyDescent="0.3">
      <c r="A124" s="5">
        <v>42347</v>
      </c>
      <c r="B124" s="18">
        <v>0.05</v>
      </c>
      <c r="C124" s="18">
        <v>0.05</v>
      </c>
      <c r="D124" s="18">
        <v>5.3999999999999999E-2</v>
      </c>
      <c r="E124" s="18">
        <v>2.1000000000000001E-2</v>
      </c>
      <c r="F124" s="29">
        <f t="shared" si="1"/>
        <v>4.19E-2</v>
      </c>
      <c r="G124" s="4"/>
    </row>
    <row r="125" spans="1:7" x14ac:dyDescent="0.3">
      <c r="A125" s="5">
        <v>42348</v>
      </c>
      <c r="B125" s="18">
        <v>-4.2999999999999997E-2</v>
      </c>
      <c r="C125" s="18">
        <v>-2.9000000000000001E-2</v>
      </c>
      <c r="D125" s="18">
        <v>-2.8000000000000001E-2</v>
      </c>
      <c r="E125" s="18">
        <v>-2.5999999999999999E-2</v>
      </c>
      <c r="F125" s="29">
        <f t="shared" si="1"/>
        <v>-3.1449999999999999E-2</v>
      </c>
      <c r="G125" s="4"/>
    </row>
    <row r="126" spans="1:7" x14ac:dyDescent="0.3">
      <c r="A126" s="5">
        <v>42349</v>
      </c>
      <c r="B126" s="18">
        <v>-8.9999999999999993E-3</v>
      </c>
      <c r="C126" s="18">
        <v>-5.0000000000000001E-3</v>
      </c>
      <c r="D126" s="18">
        <v>5.0000000000000001E-3</v>
      </c>
      <c r="E126" s="18">
        <v>-7.0000000000000001E-3</v>
      </c>
      <c r="F126" s="29">
        <f t="shared" si="1"/>
        <v>-5.1000000000000004E-3</v>
      </c>
      <c r="G126" s="4"/>
    </row>
    <row r="127" spans="1:7" x14ac:dyDescent="0.3">
      <c r="A127" s="5">
        <v>42352</v>
      </c>
      <c r="B127" s="18">
        <v>-1.7999999999999999E-2</v>
      </c>
      <c r="C127" s="18">
        <v>-8.9999999999999993E-3</v>
      </c>
      <c r="D127" s="18">
        <v>-1.2999999999999999E-2</v>
      </c>
      <c r="E127" s="18">
        <v>-1.2999999999999999E-2</v>
      </c>
      <c r="F127" s="29">
        <f t="shared" si="1"/>
        <v>-1.3049999999999999E-2</v>
      </c>
      <c r="G127" s="4"/>
    </row>
    <row r="128" spans="1:7" x14ac:dyDescent="0.3">
      <c r="A128" s="5">
        <v>42353</v>
      </c>
      <c r="B128" s="18">
        <v>1.6E-2</v>
      </c>
      <c r="C128" s="18">
        <v>-1.0999999999999999E-2</v>
      </c>
      <c r="D128" s="18">
        <v>-1.6E-2</v>
      </c>
      <c r="E128" s="18">
        <v>0</v>
      </c>
      <c r="F128" s="29">
        <f t="shared" si="1"/>
        <v>-1.6999999999999993E-3</v>
      </c>
      <c r="G128" s="4"/>
    </row>
    <row r="129" spans="1:7" x14ac:dyDescent="0.3">
      <c r="A129" s="5">
        <v>42354</v>
      </c>
      <c r="B129" s="18">
        <v>8.9999999999999993E-3</v>
      </c>
      <c r="C129" s="18">
        <v>0.01</v>
      </c>
      <c r="D129" s="18">
        <v>0</v>
      </c>
      <c r="E129" s="18">
        <v>5.0000000000000001E-3</v>
      </c>
      <c r="F129" s="29">
        <f t="shared" si="1"/>
        <v>6.7499999999999991E-3</v>
      </c>
      <c r="G129" s="4"/>
    </row>
    <row r="130" spans="1:7" x14ac:dyDescent="0.3">
      <c r="A130" s="5">
        <v>42355</v>
      </c>
      <c r="B130" s="18">
        <v>2.1999999999999999E-2</v>
      </c>
      <c r="C130" s="18">
        <v>7.0000000000000001E-3</v>
      </c>
      <c r="D130" s="18">
        <v>2.1000000000000001E-2</v>
      </c>
      <c r="E130" s="18">
        <v>2.8000000000000001E-2</v>
      </c>
      <c r="F130" s="29">
        <f t="shared" si="1"/>
        <v>1.915E-2</v>
      </c>
      <c r="G130" s="4"/>
    </row>
    <row r="131" spans="1:7" x14ac:dyDescent="0.3">
      <c r="A131" s="5">
        <v>42356</v>
      </c>
      <c r="B131" s="18">
        <v>-3.7999999999999999E-2</v>
      </c>
      <c r="C131" s="18">
        <v>-3.6999999999999998E-2</v>
      </c>
      <c r="D131" s="18">
        <v>-1.7000000000000001E-2</v>
      </c>
      <c r="E131" s="18">
        <v>-8.2000000000000003E-2</v>
      </c>
      <c r="F131" s="29">
        <f t="shared" si="1"/>
        <v>-4.7750000000000001E-2</v>
      </c>
      <c r="G131" s="4"/>
    </row>
    <row r="132" spans="1:7" x14ac:dyDescent="0.3">
      <c r="A132" s="5">
        <v>42359</v>
      </c>
      <c r="B132" s="18">
        <v>-2.9000000000000001E-2</v>
      </c>
      <c r="C132" s="18">
        <v>-2.1999999999999999E-2</v>
      </c>
      <c r="D132" s="18">
        <v>-1.2999999999999999E-2</v>
      </c>
      <c r="E132" s="18">
        <v>2.9000000000000001E-2</v>
      </c>
      <c r="F132" s="29">
        <f t="shared" si="1"/>
        <v>-7.0999999999999987E-3</v>
      </c>
      <c r="G132" s="4"/>
    </row>
    <row r="133" spans="1:7" x14ac:dyDescent="0.3">
      <c r="A133" s="5">
        <v>42360</v>
      </c>
      <c r="B133" s="18">
        <v>8.9999999999999993E-3</v>
      </c>
      <c r="C133" s="18">
        <v>-1.2999999999999999E-2</v>
      </c>
      <c r="D133" s="18">
        <v>-2.5999999999999999E-2</v>
      </c>
      <c r="E133" s="18">
        <v>-8.9999999999999993E-3</v>
      </c>
      <c r="F133" s="29">
        <f t="shared" si="1"/>
        <v>-8.2499999999999987E-3</v>
      </c>
      <c r="G133" s="4"/>
    </row>
    <row r="134" spans="1:7" x14ac:dyDescent="0.3">
      <c r="A134" s="5">
        <v>42361</v>
      </c>
      <c r="B134" s="18">
        <v>8.0000000000000002E-3</v>
      </c>
      <c r="C134" s="18">
        <v>2.5999999999999999E-2</v>
      </c>
      <c r="D134" s="18">
        <v>8.9999999999999993E-3</v>
      </c>
      <c r="E134" s="18">
        <v>-8.9999999999999993E-3</v>
      </c>
      <c r="F134" s="29">
        <f t="shared" si="1"/>
        <v>8.4500000000000009E-3</v>
      </c>
      <c r="G134" s="4"/>
    </row>
    <row r="135" spans="1:7" x14ac:dyDescent="0.3">
      <c r="A135" s="5">
        <v>42362</v>
      </c>
      <c r="B135" s="18">
        <v>0</v>
      </c>
      <c r="C135" s="18">
        <v>0</v>
      </c>
      <c r="D135" s="18">
        <v>0</v>
      </c>
      <c r="E135" s="18">
        <v>0</v>
      </c>
      <c r="F135" s="29">
        <f t="shared" ref="F135:F198" si="2">SUMPRODUCT(B135:E135,$B$4:$E$4)</f>
        <v>0</v>
      </c>
      <c r="G135" s="4"/>
    </row>
    <row r="136" spans="1:7" x14ac:dyDescent="0.3">
      <c r="A136" s="5">
        <v>42363</v>
      </c>
      <c r="B136" s="18">
        <v>0</v>
      </c>
      <c r="C136" s="18">
        <v>0</v>
      </c>
      <c r="D136" s="18">
        <v>0</v>
      </c>
      <c r="E136" s="18">
        <v>0</v>
      </c>
      <c r="F136" s="29">
        <f t="shared" si="2"/>
        <v>0</v>
      </c>
      <c r="G136" s="4"/>
    </row>
    <row r="137" spans="1:7" x14ac:dyDescent="0.3">
      <c r="A137" s="5">
        <v>42366</v>
      </c>
      <c r="B137" s="18">
        <v>0.01</v>
      </c>
      <c r="C137" s="18">
        <v>-3.0000000000000001E-3</v>
      </c>
      <c r="D137" s="18">
        <v>-2E-3</v>
      </c>
      <c r="E137" s="18">
        <v>5.0000000000000001E-3</v>
      </c>
      <c r="F137" s="29">
        <f t="shared" si="2"/>
        <v>2.8000000000000004E-3</v>
      </c>
      <c r="G137" s="4"/>
    </row>
    <row r="138" spans="1:7" x14ac:dyDescent="0.3">
      <c r="A138" s="5">
        <v>42367</v>
      </c>
      <c r="B138" s="18">
        <v>5.0000000000000001E-3</v>
      </c>
      <c r="C138" s="18">
        <v>-6.0000000000000001E-3</v>
      </c>
      <c r="D138" s="18">
        <v>2.1999999999999999E-2</v>
      </c>
      <c r="E138" s="18">
        <v>5.0000000000000001E-3</v>
      </c>
      <c r="F138" s="29">
        <f t="shared" si="2"/>
        <v>4.2500000000000003E-3</v>
      </c>
      <c r="G138" s="4"/>
    </row>
    <row r="139" spans="1:7" x14ac:dyDescent="0.3">
      <c r="A139" s="5">
        <v>42368</v>
      </c>
      <c r="B139" s="18">
        <v>-2.1000000000000001E-2</v>
      </c>
      <c r="C139" s="18">
        <v>-1.4999999999999999E-2</v>
      </c>
      <c r="D139" s="18">
        <v>-1.4E-2</v>
      </c>
      <c r="E139" s="18">
        <v>-3.9E-2</v>
      </c>
      <c r="F139" s="29">
        <f t="shared" si="2"/>
        <v>-2.3550000000000001E-2</v>
      </c>
      <c r="G139" s="4"/>
    </row>
    <row r="140" spans="1:7" x14ac:dyDescent="0.3">
      <c r="A140" s="5">
        <v>42369</v>
      </c>
      <c r="B140" s="18">
        <v>0</v>
      </c>
      <c r="C140" s="18">
        <v>0</v>
      </c>
      <c r="D140" s="18">
        <v>0</v>
      </c>
      <c r="E140" s="18">
        <v>0</v>
      </c>
      <c r="F140" s="29">
        <f t="shared" si="2"/>
        <v>0</v>
      </c>
      <c r="G140" s="4"/>
    </row>
    <row r="141" spans="1:7" x14ac:dyDescent="0.3">
      <c r="A141" s="5">
        <v>42373</v>
      </c>
      <c r="B141" s="18">
        <v>-1.4999999999999999E-2</v>
      </c>
      <c r="C141" s="18">
        <v>-4.1000000000000002E-2</v>
      </c>
      <c r="D141" s="18">
        <v>-5.6000000000000001E-2</v>
      </c>
      <c r="E141" s="18">
        <v>-1.2E-2</v>
      </c>
      <c r="F141" s="29">
        <f t="shared" si="2"/>
        <v>-2.8049999999999999E-2</v>
      </c>
      <c r="G141" s="4"/>
    </row>
    <row r="142" spans="1:7" x14ac:dyDescent="0.3">
      <c r="A142" s="5">
        <v>42374</v>
      </c>
      <c r="B142" s="18">
        <v>4.0000000000000001E-3</v>
      </c>
      <c r="C142" s="18">
        <v>4.8000000000000001E-2</v>
      </c>
      <c r="D142" s="18">
        <v>7.0999999999999994E-2</v>
      </c>
      <c r="E142" s="18">
        <v>-2.3E-2</v>
      </c>
      <c r="F142" s="29">
        <f t="shared" si="2"/>
        <v>1.9149999999999997E-2</v>
      </c>
      <c r="G142" s="4"/>
    </row>
    <row r="143" spans="1:7" x14ac:dyDescent="0.3">
      <c r="A143" s="5">
        <v>42375</v>
      </c>
      <c r="B143" s="18">
        <v>-1.4E-2</v>
      </c>
      <c r="C143" s="18">
        <v>1.4999999999999999E-2</v>
      </c>
      <c r="D143" s="18">
        <v>-6.0000000000000001E-3</v>
      </c>
      <c r="E143" s="18">
        <v>1.7999999999999999E-2</v>
      </c>
      <c r="F143" s="29">
        <f t="shared" si="2"/>
        <v>5.4999999999999988E-3</v>
      </c>
      <c r="G143" s="4"/>
    </row>
    <row r="144" spans="1:7" x14ac:dyDescent="0.3">
      <c r="A144" s="5">
        <v>42376</v>
      </c>
      <c r="B144" s="18">
        <v>-0.02</v>
      </c>
      <c r="C144" s="18">
        <v>4.0000000000000001E-3</v>
      </c>
      <c r="D144" s="18">
        <v>-1.6E-2</v>
      </c>
      <c r="E144" s="18">
        <v>-1.0999999999999999E-2</v>
      </c>
      <c r="F144" s="29">
        <f t="shared" si="2"/>
        <v>-9.4999999999999998E-3</v>
      </c>
      <c r="G144" s="4"/>
    </row>
    <row r="145" spans="1:7" x14ac:dyDescent="0.3">
      <c r="A145" s="5">
        <v>42377</v>
      </c>
      <c r="B145" s="18">
        <v>-0.02</v>
      </c>
      <c r="C145" s="18">
        <v>1.7000000000000001E-2</v>
      </c>
      <c r="D145" s="18">
        <v>-2E-3</v>
      </c>
      <c r="E145" s="18">
        <v>-5.6000000000000001E-2</v>
      </c>
      <c r="F145" s="29">
        <f t="shared" si="2"/>
        <v>-1.6999999999999998E-2</v>
      </c>
      <c r="G145" s="4"/>
    </row>
    <row r="146" spans="1:7" x14ac:dyDescent="0.3">
      <c r="A146" s="5">
        <v>42380</v>
      </c>
      <c r="B146" s="18">
        <v>-2.8000000000000001E-2</v>
      </c>
      <c r="C146" s="18">
        <v>-4.7E-2</v>
      </c>
      <c r="D146" s="18">
        <v>-2.8000000000000001E-2</v>
      </c>
      <c r="E146" s="18">
        <v>-6.0000000000000001E-3</v>
      </c>
      <c r="F146" s="29">
        <f t="shared" si="2"/>
        <v>-2.7099999999999999E-2</v>
      </c>
      <c r="G146" s="4"/>
    </row>
    <row r="147" spans="1:7" x14ac:dyDescent="0.3">
      <c r="A147" s="5">
        <v>42381</v>
      </c>
      <c r="B147" s="18">
        <v>-6.0000000000000001E-3</v>
      </c>
      <c r="C147" s="18">
        <v>4.0000000000000001E-3</v>
      </c>
      <c r="D147" s="18">
        <v>2.3E-2</v>
      </c>
      <c r="E147" s="18">
        <v>-3.2000000000000001E-2</v>
      </c>
      <c r="F147" s="29">
        <f t="shared" si="2"/>
        <v>-6.4499999999999991E-3</v>
      </c>
      <c r="G147" s="4"/>
    </row>
    <row r="148" spans="1:7" x14ac:dyDescent="0.3">
      <c r="A148" s="5">
        <v>42382</v>
      </c>
      <c r="B148" s="18">
        <v>-1.4E-2</v>
      </c>
      <c r="C148" s="18">
        <v>-1.9E-2</v>
      </c>
      <c r="D148" s="18">
        <v>4.0000000000000001E-3</v>
      </c>
      <c r="E148" s="18">
        <v>-0.03</v>
      </c>
      <c r="F148" s="29">
        <f t="shared" si="2"/>
        <v>-1.7599999999999998E-2</v>
      </c>
      <c r="G148" s="4"/>
    </row>
    <row r="149" spans="1:7" x14ac:dyDescent="0.3">
      <c r="A149" s="5">
        <v>42383</v>
      </c>
      <c r="B149" s="18">
        <v>0.03</v>
      </c>
      <c r="C149" s="18">
        <v>-7.0000000000000001E-3</v>
      </c>
      <c r="D149" s="18">
        <v>-7.0000000000000001E-3</v>
      </c>
      <c r="E149" s="18">
        <v>5.0999999999999997E-2</v>
      </c>
      <c r="F149" s="29">
        <f t="shared" si="2"/>
        <v>1.9649999999999997E-2</v>
      </c>
      <c r="G149" s="4"/>
    </row>
    <row r="150" spans="1:7" x14ac:dyDescent="0.3">
      <c r="A150" s="5">
        <v>42384</v>
      </c>
      <c r="B150" s="18">
        <v>-2.5000000000000001E-2</v>
      </c>
      <c r="C150" s="18">
        <v>5.0000000000000001E-3</v>
      </c>
      <c r="D150" s="18">
        <v>-8.0000000000000002E-3</v>
      </c>
      <c r="E150" s="18">
        <v>-8.0000000000000002E-3</v>
      </c>
      <c r="F150" s="29">
        <f t="shared" si="2"/>
        <v>-8.3499999999999998E-3</v>
      </c>
      <c r="G150" s="4"/>
    </row>
    <row r="151" spans="1:7" x14ac:dyDescent="0.3">
      <c r="A151" s="5">
        <v>42387</v>
      </c>
      <c r="B151" s="18">
        <v>-8.9999999999999993E-3</v>
      </c>
      <c r="C151" s="18">
        <v>-4.0000000000000001E-3</v>
      </c>
      <c r="D151" s="18">
        <v>-3.2000000000000001E-2</v>
      </c>
      <c r="E151" s="18">
        <v>-2.7E-2</v>
      </c>
      <c r="F151" s="29">
        <f t="shared" si="2"/>
        <v>-1.635E-2</v>
      </c>
      <c r="G151" s="4"/>
    </row>
    <row r="152" spans="1:7" x14ac:dyDescent="0.3">
      <c r="A152" s="5">
        <v>42388</v>
      </c>
      <c r="B152" s="18">
        <v>7.0000000000000001E-3</v>
      </c>
      <c r="C152" s="18">
        <v>-4.0000000000000001E-3</v>
      </c>
      <c r="D152" s="18">
        <v>2.4E-2</v>
      </c>
      <c r="E152" s="18">
        <v>6.0000000000000001E-3</v>
      </c>
      <c r="F152" s="29">
        <f t="shared" si="2"/>
        <v>5.9500000000000004E-3</v>
      </c>
      <c r="G152" s="4"/>
    </row>
    <row r="153" spans="1:7" x14ac:dyDescent="0.3">
      <c r="A153" s="5">
        <v>42389</v>
      </c>
      <c r="B153" s="18">
        <v>2E-3</v>
      </c>
      <c r="C153" s="18">
        <v>0</v>
      </c>
      <c r="D153" s="18">
        <v>-2E-3</v>
      </c>
      <c r="E153" s="18">
        <v>-1.7000000000000001E-2</v>
      </c>
      <c r="F153" s="29">
        <f t="shared" si="2"/>
        <v>-4.9000000000000007E-3</v>
      </c>
      <c r="G153" s="4"/>
    </row>
    <row r="154" spans="1:7" x14ac:dyDescent="0.3">
      <c r="A154" s="5">
        <v>42390</v>
      </c>
      <c r="B154" s="18">
        <v>-1.4E-2</v>
      </c>
      <c r="C154" s="18">
        <v>0</v>
      </c>
      <c r="D154" s="18">
        <v>8.9999999999999993E-3</v>
      </c>
      <c r="E154" s="18">
        <v>-1.7999999999999999E-2</v>
      </c>
      <c r="F154" s="29">
        <f t="shared" si="2"/>
        <v>-7.5499999999999994E-3</v>
      </c>
      <c r="G154" s="4"/>
    </row>
    <row r="155" spans="1:7" x14ac:dyDescent="0.3">
      <c r="A155" s="5">
        <v>42391</v>
      </c>
      <c r="B155" s="18">
        <v>2.1000000000000001E-2</v>
      </c>
      <c r="C155" s="18">
        <v>-2E-3</v>
      </c>
      <c r="D155" s="18">
        <v>8.9999999999999993E-3</v>
      </c>
      <c r="E155" s="18">
        <v>-3.9E-2</v>
      </c>
      <c r="F155" s="29">
        <f t="shared" si="2"/>
        <v>-5.7000000000000002E-3</v>
      </c>
      <c r="G155" s="4"/>
    </row>
    <row r="156" spans="1:7" x14ac:dyDescent="0.3">
      <c r="A156" s="5">
        <v>42394</v>
      </c>
      <c r="B156" s="18">
        <v>0</v>
      </c>
      <c r="C156" s="18">
        <v>0</v>
      </c>
      <c r="D156" s="18">
        <v>0</v>
      </c>
      <c r="E156" s="18">
        <v>0</v>
      </c>
      <c r="F156" s="29">
        <f t="shared" si="2"/>
        <v>0</v>
      </c>
      <c r="G156" s="4"/>
    </row>
    <row r="157" spans="1:7" x14ac:dyDescent="0.3">
      <c r="A157" s="5">
        <v>42395</v>
      </c>
      <c r="B157" s="18">
        <v>-1.2E-2</v>
      </c>
      <c r="C157" s="18">
        <v>-2.1999999999999999E-2</v>
      </c>
      <c r="D157" s="18">
        <v>-2.5999999999999999E-2</v>
      </c>
      <c r="E157" s="18">
        <v>3.4000000000000002E-2</v>
      </c>
      <c r="F157" s="29">
        <f t="shared" si="2"/>
        <v>-3.2999999999999974E-3</v>
      </c>
      <c r="G157" s="4"/>
    </row>
    <row r="158" spans="1:7" x14ac:dyDescent="0.3">
      <c r="A158" s="5">
        <v>42396</v>
      </c>
      <c r="B158" s="18">
        <v>1.2E-2</v>
      </c>
      <c r="C158" s="18">
        <v>2.1999999999999999E-2</v>
      </c>
      <c r="D158" s="18">
        <v>4.2000000000000003E-2</v>
      </c>
      <c r="E158" s="18">
        <v>-1.9E-2</v>
      </c>
      <c r="F158" s="29">
        <f t="shared" si="2"/>
        <v>1.0199999999999997E-2</v>
      </c>
      <c r="G158" s="4"/>
    </row>
    <row r="159" spans="1:7" x14ac:dyDescent="0.3">
      <c r="A159" s="5">
        <v>42397</v>
      </c>
      <c r="B159" s="18">
        <v>2E-3</v>
      </c>
      <c r="C159" s="18">
        <v>4.0000000000000001E-3</v>
      </c>
      <c r="D159" s="18">
        <v>0</v>
      </c>
      <c r="E159" s="18">
        <v>-3.0000000000000001E-3</v>
      </c>
      <c r="F159" s="29">
        <f t="shared" si="2"/>
        <v>7.9999999999999993E-4</v>
      </c>
      <c r="G159" s="4"/>
    </row>
    <row r="160" spans="1:7" x14ac:dyDescent="0.3">
      <c r="A160" s="5">
        <v>42398</v>
      </c>
      <c r="B160" s="18">
        <v>4.2999999999999997E-2</v>
      </c>
      <c r="C160" s="18">
        <v>0.04</v>
      </c>
      <c r="D160" s="18">
        <v>4.7E-2</v>
      </c>
      <c r="E160" s="18">
        <v>8.5999999999999993E-2</v>
      </c>
      <c r="F160" s="29">
        <f t="shared" si="2"/>
        <v>5.5599999999999997E-2</v>
      </c>
      <c r="G160" s="4"/>
    </row>
    <row r="161" spans="1:7" x14ac:dyDescent="0.3">
      <c r="A161" s="5">
        <v>42401</v>
      </c>
      <c r="B161" s="18">
        <v>2.5999999999999999E-2</v>
      </c>
      <c r="C161" s="18">
        <v>-1.4999999999999999E-2</v>
      </c>
      <c r="D161" s="18">
        <v>1.7999999999999999E-2</v>
      </c>
      <c r="E161" s="18">
        <v>4.8000000000000001E-2</v>
      </c>
      <c r="F161" s="29">
        <f t="shared" si="2"/>
        <v>1.9099999999999999E-2</v>
      </c>
      <c r="G161" s="4"/>
    </row>
    <row r="162" spans="1:7" x14ac:dyDescent="0.3">
      <c r="A162" s="5">
        <v>42402</v>
      </c>
      <c r="B162" s="18">
        <v>-0.04</v>
      </c>
      <c r="C162" s="18">
        <v>-6.4000000000000001E-2</v>
      </c>
      <c r="D162" s="18">
        <v>-2.7E-2</v>
      </c>
      <c r="E162" s="18">
        <v>-3.1E-2</v>
      </c>
      <c r="F162" s="29">
        <f t="shared" si="2"/>
        <v>-4.2549999999999991E-2</v>
      </c>
      <c r="G162" s="4"/>
    </row>
    <row r="163" spans="1:7" x14ac:dyDescent="0.3">
      <c r="A163" s="5">
        <v>42403</v>
      </c>
      <c r="B163" s="18">
        <v>4.8000000000000001E-2</v>
      </c>
      <c r="C163" s="18">
        <v>3.3000000000000002E-2</v>
      </c>
      <c r="D163" s="18">
        <v>0.03</v>
      </c>
      <c r="E163" s="18">
        <v>6.0000000000000001E-3</v>
      </c>
      <c r="F163" s="29">
        <f t="shared" si="2"/>
        <v>2.8200000000000003E-2</v>
      </c>
      <c r="G163" s="4"/>
    </row>
    <row r="164" spans="1:7" x14ac:dyDescent="0.3">
      <c r="A164" s="5">
        <v>42404</v>
      </c>
      <c r="B164" s="18">
        <v>5.5E-2</v>
      </c>
      <c r="C164" s="18">
        <v>2.5000000000000001E-2</v>
      </c>
      <c r="D164" s="18">
        <v>-1.6E-2</v>
      </c>
      <c r="E164" s="18">
        <v>7.0999999999999994E-2</v>
      </c>
      <c r="F164" s="29">
        <f t="shared" si="2"/>
        <v>4.0149999999999991E-2</v>
      </c>
      <c r="G164" s="4"/>
    </row>
    <row r="165" spans="1:7" x14ac:dyDescent="0.3">
      <c r="A165" s="5">
        <v>42405</v>
      </c>
      <c r="B165" s="18">
        <v>-0.01</v>
      </c>
      <c r="C165" s="18">
        <v>-0.06</v>
      </c>
      <c r="D165" s="18">
        <v>-5.6000000000000001E-2</v>
      </c>
      <c r="E165" s="18">
        <v>1.4E-2</v>
      </c>
      <c r="F165" s="29">
        <f t="shared" si="2"/>
        <v>-2.4699999999999996E-2</v>
      </c>
      <c r="G165" s="4"/>
    </row>
    <row r="166" spans="1:7" x14ac:dyDescent="0.3">
      <c r="A166" s="5">
        <v>42409</v>
      </c>
      <c r="B166" s="18">
        <v>0</v>
      </c>
      <c r="C166" s="18">
        <v>0</v>
      </c>
      <c r="D166" s="18">
        <v>0</v>
      </c>
      <c r="E166" s="18">
        <v>0</v>
      </c>
      <c r="F166" s="29">
        <f t="shared" si="2"/>
        <v>0</v>
      </c>
      <c r="G166" s="4"/>
    </row>
    <row r="167" spans="1:7" x14ac:dyDescent="0.3">
      <c r="A167" s="5">
        <v>42410</v>
      </c>
      <c r="B167" s="18">
        <v>1.0999999999999999E-2</v>
      </c>
      <c r="C167" s="18">
        <v>-1.7999999999999999E-2</v>
      </c>
      <c r="D167" s="18">
        <v>-3.3000000000000002E-2</v>
      </c>
      <c r="E167" s="18">
        <v>-1.2999999999999999E-2</v>
      </c>
      <c r="F167" s="29">
        <f t="shared" si="2"/>
        <v>-1.15E-2</v>
      </c>
      <c r="G167" s="4"/>
    </row>
    <row r="168" spans="1:7" x14ac:dyDescent="0.3">
      <c r="A168" s="5">
        <v>42411</v>
      </c>
      <c r="B168" s="18">
        <v>-2.5999999999999999E-2</v>
      </c>
      <c r="C168" s="18">
        <v>-7.9000000000000001E-2</v>
      </c>
      <c r="D168" s="18">
        <v>-1.4E-2</v>
      </c>
      <c r="E168" s="18">
        <v>-2.5000000000000001E-2</v>
      </c>
      <c r="F168" s="29">
        <f t="shared" si="2"/>
        <v>-3.9799999999999995E-2</v>
      </c>
      <c r="G168" s="4"/>
    </row>
    <row r="169" spans="1:7" x14ac:dyDescent="0.3">
      <c r="A169" s="5">
        <v>42412</v>
      </c>
      <c r="B169" s="18">
        <v>3.0000000000000001E-3</v>
      </c>
      <c r="C169" s="18">
        <v>4.1000000000000002E-2</v>
      </c>
      <c r="D169" s="18">
        <v>1.0999999999999999E-2</v>
      </c>
      <c r="E169" s="18">
        <v>4.8000000000000001E-2</v>
      </c>
      <c r="F169" s="29">
        <f t="shared" si="2"/>
        <v>2.9100000000000001E-2</v>
      </c>
      <c r="G169" s="4"/>
    </row>
    <row r="170" spans="1:7" x14ac:dyDescent="0.3">
      <c r="A170" s="5">
        <v>42415</v>
      </c>
      <c r="B170" s="18">
        <v>0</v>
      </c>
      <c r="C170" s="18">
        <v>1.7000000000000001E-2</v>
      </c>
      <c r="D170" s="18">
        <v>8.9999999999999993E-3</v>
      </c>
      <c r="E170" s="18">
        <v>1.2999999999999999E-2</v>
      </c>
      <c r="F170" s="29">
        <f t="shared" si="2"/>
        <v>1.035E-2</v>
      </c>
      <c r="G170" s="4"/>
    </row>
    <row r="171" spans="1:7" x14ac:dyDescent="0.3">
      <c r="A171" s="5">
        <v>42416</v>
      </c>
      <c r="B171" s="18">
        <v>3.5999999999999997E-2</v>
      </c>
      <c r="C171" s="18">
        <v>5.0000000000000001E-3</v>
      </c>
      <c r="D171" s="18">
        <v>2.1000000000000001E-2</v>
      </c>
      <c r="E171" s="18">
        <v>-8.9999999999999993E-3</v>
      </c>
      <c r="F171" s="29">
        <f t="shared" si="2"/>
        <v>1.095E-2</v>
      </c>
      <c r="G171" s="4"/>
    </row>
    <row r="172" spans="1:7" x14ac:dyDescent="0.3">
      <c r="A172" s="5">
        <v>42417</v>
      </c>
      <c r="B172" s="18">
        <v>1.0999999999999999E-2</v>
      </c>
      <c r="C172" s="18">
        <v>-1E-3</v>
      </c>
      <c r="D172" s="18">
        <v>3.2000000000000001E-2</v>
      </c>
      <c r="E172" s="18">
        <v>3.6999999999999998E-2</v>
      </c>
      <c r="F172" s="29">
        <f t="shared" si="2"/>
        <v>1.8349999999999998E-2</v>
      </c>
      <c r="G172" s="4"/>
    </row>
    <row r="173" spans="1:7" x14ac:dyDescent="0.3">
      <c r="A173" s="5">
        <v>42418</v>
      </c>
      <c r="B173" s="18">
        <v>-0.02</v>
      </c>
      <c r="C173" s="18">
        <v>2.5000000000000001E-2</v>
      </c>
      <c r="D173" s="18">
        <v>0.01</v>
      </c>
      <c r="E173" s="18">
        <v>-8.0000000000000002E-3</v>
      </c>
      <c r="F173" s="29">
        <f t="shared" si="2"/>
        <v>1.6000000000000003E-3</v>
      </c>
      <c r="G173" s="4"/>
    </row>
    <row r="174" spans="1:7" x14ac:dyDescent="0.3">
      <c r="A174" s="5">
        <v>42419</v>
      </c>
      <c r="B174" s="18">
        <v>4.0000000000000001E-3</v>
      </c>
      <c r="C174" s="18">
        <v>3.6999999999999998E-2</v>
      </c>
      <c r="D174" s="18">
        <v>5.0000000000000001E-3</v>
      </c>
      <c r="E174" s="18">
        <v>-0.03</v>
      </c>
      <c r="F174" s="29">
        <f t="shared" si="2"/>
        <v>3.850000000000001E-3</v>
      </c>
      <c r="G174" s="4"/>
    </row>
    <row r="175" spans="1:7" x14ac:dyDescent="0.3">
      <c r="A175" s="5">
        <v>42422</v>
      </c>
      <c r="B175" s="18">
        <v>5.1999999999999998E-2</v>
      </c>
      <c r="C175" s="18">
        <v>0.01</v>
      </c>
      <c r="D175" s="18">
        <v>2.9000000000000001E-2</v>
      </c>
      <c r="E175" s="18">
        <v>1E-3</v>
      </c>
      <c r="F175" s="29">
        <f t="shared" si="2"/>
        <v>2.0650000000000002E-2</v>
      </c>
      <c r="G175" s="4"/>
    </row>
    <row r="176" spans="1:7" x14ac:dyDescent="0.3">
      <c r="A176" s="5">
        <v>42423</v>
      </c>
      <c r="B176" s="18">
        <v>-0.01</v>
      </c>
      <c r="C176" s="18">
        <v>-2.1999999999999999E-2</v>
      </c>
      <c r="D176" s="18">
        <v>-2.8000000000000001E-2</v>
      </c>
      <c r="E176" s="18">
        <v>-1.2E-2</v>
      </c>
      <c r="F176" s="29">
        <f t="shared" si="2"/>
        <v>-1.6899999999999998E-2</v>
      </c>
      <c r="G176" s="4"/>
    </row>
    <row r="177" spans="1:7" x14ac:dyDescent="0.3">
      <c r="A177" s="5">
        <v>42424</v>
      </c>
      <c r="B177" s="18">
        <v>-2E-3</v>
      </c>
      <c r="C177" s="18">
        <v>-1.2E-2</v>
      </c>
      <c r="D177" s="18">
        <v>-5.0000000000000001E-3</v>
      </c>
      <c r="E177" s="18">
        <v>-2.4E-2</v>
      </c>
      <c r="F177" s="29">
        <f t="shared" si="2"/>
        <v>-1.2049999999999998E-2</v>
      </c>
      <c r="G177" s="4"/>
    </row>
    <row r="178" spans="1:7" x14ac:dyDescent="0.3">
      <c r="A178" s="5">
        <v>42425</v>
      </c>
      <c r="B178" s="18">
        <v>-3.0000000000000001E-3</v>
      </c>
      <c r="C178" s="18">
        <v>-6.0000000000000001E-3</v>
      </c>
      <c r="D178" s="18">
        <v>1.9E-2</v>
      </c>
      <c r="E178" s="18">
        <v>-0.01</v>
      </c>
      <c r="F178" s="29">
        <f t="shared" si="2"/>
        <v>-2.7000000000000006E-3</v>
      </c>
      <c r="G178" s="4"/>
    </row>
    <row r="179" spans="1:7" x14ac:dyDescent="0.3">
      <c r="A179" s="5">
        <v>42426</v>
      </c>
      <c r="B179" s="18">
        <v>3.0000000000000001E-3</v>
      </c>
      <c r="C179" s="18">
        <v>-8.9999999999999993E-3</v>
      </c>
      <c r="D179" s="18">
        <v>-2.1999999999999999E-2</v>
      </c>
      <c r="E179" s="18">
        <v>3.7999999999999999E-2</v>
      </c>
      <c r="F179" s="29">
        <f t="shared" si="2"/>
        <v>6.1499999999999992E-3</v>
      </c>
      <c r="G179" s="4"/>
    </row>
    <row r="180" spans="1:7" x14ac:dyDescent="0.3">
      <c r="A180" s="5">
        <v>42429</v>
      </c>
      <c r="B180" s="18">
        <v>3.2000000000000001E-2</v>
      </c>
      <c r="C180" s="18">
        <v>1.7000000000000001E-2</v>
      </c>
      <c r="D180" s="18">
        <v>3.6999999999999998E-2</v>
      </c>
      <c r="E180" s="18">
        <v>5.3999999999999999E-2</v>
      </c>
      <c r="F180" s="29">
        <f t="shared" si="2"/>
        <v>3.4849999999999999E-2</v>
      </c>
      <c r="G180" s="4"/>
    </row>
    <row r="181" spans="1:7" x14ac:dyDescent="0.3">
      <c r="A181" s="5">
        <v>42430</v>
      </c>
      <c r="B181" s="18">
        <v>2.8000000000000001E-2</v>
      </c>
      <c r="C181" s="18">
        <v>3.7999999999999999E-2</v>
      </c>
      <c r="D181" s="18">
        <v>2.9000000000000001E-2</v>
      </c>
      <c r="E181" s="18">
        <v>1.7999999999999999E-2</v>
      </c>
      <c r="F181" s="29">
        <f t="shared" si="2"/>
        <v>2.8149999999999998E-2</v>
      </c>
      <c r="G181" s="4"/>
    </row>
    <row r="182" spans="1:7" x14ac:dyDescent="0.3">
      <c r="A182" s="5">
        <v>42431</v>
      </c>
      <c r="B182" s="18">
        <v>2.1999999999999999E-2</v>
      </c>
      <c r="C182" s="18">
        <v>2.7E-2</v>
      </c>
      <c r="D182" s="18">
        <v>3.2000000000000001E-2</v>
      </c>
      <c r="E182" s="18">
        <v>-2.1000000000000001E-2</v>
      </c>
      <c r="F182" s="29">
        <f t="shared" si="2"/>
        <v>1.21E-2</v>
      </c>
      <c r="G182" s="4"/>
    </row>
    <row r="183" spans="1:7" x14ac:dyDescent="0.3">
      <c r="A183" s="5">
        <v>42432</v>
      </c>
      <c r="B183" s="18">
        <v>8.8999999999999996E-2</v>
      </c>
      <c r="C183" s="18">
        <v>4.4999999999999998E-2</v>
      </c>
      <c r="D183" s="18">
        <v>1.9E-2</v>
      </c>
      <c r="E183" s="18">
        <v>7.9000000000000001E-2</v>
      </c>
      <c r="F183" s="29">
        <f t="shared" si="2"/>
        <v>6.2299999999999994E-2</v>
      </c>
      <c r="G183" s="4"/>
    </row>
    <row r="184" spans="1:7" x14ac:dyDescent="0.3">
      <c r="A184" s="5">
        <v>42433</v>
      </c>
      <c r="B184" s="18">
        <v>0.10299999999999999</v>
      </c>
      <c r="C184" s="18">
        <v>2.8000000000000001E-2</v>
      </c>
      <c r="D184" s="18">
        <v>4.5999999999999999E-2</v>
      </c>
      <c r="E184" s="18">
        <v>2.9000000000000001E-2</v>
      </c>
      <c r="F184" s="29">
        <f t="shared" si="2"/>
        <v>4.9750000000000003E-2</v>
      </c>
      <c r="G184" s="4"/>
    </row>
    <row r="185" spans="1:7" x14ac:dyDescent="0.3">
      <c r="A185" s="5">
        <v>42436</v>
      </c>
      <c r="B185" s="18">
        <v>-2.8000000000000001E-2</v>
      </c>
      <c r="C185" s="18">
        <v>-1.4999999999999999E-2</v>
      </c>
      <c r="D185" s="18">
        <v>1.9E-2</v>
      </c>
      <c r="E185" s="18">
        <v>3.1E-2</v>
      </c>
      <c r="F185" s="29">
        <f t="shared" si="2"/>
        <v>6.4999999999999954E-4</v>
      </c>
      <c r="G185" s="4"/>
    </row>
    <row r="186" spans="1:7" x14ac:dyDescent="0.3">
      <c r="A186" s="5">
        <v>42437</v>
      </c>
      <c r="B186" s="18">
        <v>5.0000000000000001E-3</v>
      </c>
      <c r="C186" s="18">
        <v>1.4E-2</v>
      </c>
      <c r="D186" s="18">
        <v>1E-3</v>
      </c>
      <c r="E186" s="18">
        <v>-1.4E-2</v>
      </c>
      <c r="F186" s="29">
        <f t="shared" si="2"/>
        <v>1.4000000000000002E-3</v>
      </c>
      <c r="G186" s="4"/>
    </row>
    <row r="187" spans="1:7" x14ac:dyDescent="0.3">
      <c r="A187" s="5">
        <v>42438</v>
      </c>
      <c r="B187" s="18">
        <v>-4.4999999999999998E-2</v>
      </c>
      <c r="C187" s="18">
        <v>-1.7000000000000001E-2</v>
      </c>
      <c r="D187" s="18">
        <v>8.9999999999999993E-3</v>
      </c>
      <c r="E187" s="18">
        <v>6.0000000000000001E-3</v>
      </c>
      <c r="F187" s="29">
        <f t="shared" si="2"/>
        <v>-1.32E-2</v>
      </c>
      <c r="G187" s="4"/>
    </row>
    <row r="188" spans="1:7" x14ac:dyDescent="0.3">
      <c r="A188" s="5">
        <v>42439</v>
      </c>
      <c r="B188" s="18">
        <v>0.03</v>
      </c>
      <c r="C188" s="18">
        <v>2.1999999999999999E-2</v>
      </c>
      <c r="D188" s="18">
        <v>1.2999999999999999E-2</v>
      </c>
      <c r="E188" s="18">
        <v>2.3E-2</v>
      </c>
      <c r="F188" s="29">
        <f t="shared" si="2"/>
        <v>2.2949999999999998E-2</v>
      </c>
      <c r="G188" s="4"/>
    </row>
    <row r="189" spans="1:7" x14ac:dyDescent="0.3">
      <c r="A189" s="5">
        <v>42440</v>
      </c>
      <c r="B189" s="18">
        <v>3.5999999999999997E-2</v>
      </c>
      <c r="C189" s="18">
        <v>-5.2999999999999999E-2</v>
      </c>
      <c r="D189" s="18">
        <v>-2.4E-2</v>
      </c>
      <c r="E189" s="18">
        <v>8.0000000000000002E-3</v>
      </c>
      <c r="F189" s="29">
        <f t="shared" si="2"/>
        <v>-8.0999999999999996E-3</v>
      </c>
      <c r="G189" s="4"/>
    </row>
    <row r="190" spans="1:7" x14ac:dyDescent="0.3">
      <c r="A190" s="5">
        <v>42443</v>
      </c>
      <c r="B190" s="18">
        <v>-6.0000000000000001E-3</v>
      </c>
      <c r="C190" s="18">
        <v>-7.0000000000000001E-3</v>
      </c>
      <c r="D190" s="18">
        <v>6.0000000000000001E-3</v>
      </c>
      <c r="E190" s="18">
        <v>-4.2000000000000003E-2</v>
      </c>
      <c r="F190" s="29">
        <f t="shared" si="2"/>
        <v>-1.5300000000000001E-2</v>
      </c>
      <c r="G190" s="4"/>
    </row>
    <row r="191" spans="1:7" x14ac:dyDescent="0.3">
      <c r="A191" s="5">
        <v>42444</v>
      </c>
      <c r="B191" s="18">
        <v>-5.2999999999999999E-2</v>
      </c>
      <c r="C191" s="18">
        <v>-2E-3</v>
      </c>
      <c r="D191" s="18">
        <v>-0.01</v>
      </c>
      <c r="E191" s="18">
        <v>-3.2000000000000001E-2</v>
      </c>
      <c r="F191" s="29">
        <f t="shared" si="2"/>
        <v>-2.495E-2</v>
      </c>
      <c r="G191" s="4"/>
    </row>
    <row r="192" spans="1:7" x14ac:dyDescent="0.3">
      <c r="A192" s="5">
        <v>42445</v>
      </c>
      <c r="B192" s="18">
        <v>-2.1999999999999999E-2</v>
      </c>
      <c r="C192" s="18">
        <v>0.01</v>
      </c>
      <c r="D192" s="18">
        <v>1.2E-2</v>
      </c>
      <c r="E192" s="18">
        <v>-2.1999999999999999E-2</v>
      </c>
      <c r="F192" s="29">
        <f t="shared" si="2"/>
        <v>-7.2999999999999992E-3</v>
      </c>
      <c r="G192" s="4"/>
    </row>
    <row r="193" spans="1:7" x14ac:dyDescent="0.3">
      <c r="A193" s="5">
        <v>42446</v>
      </c>
      <c r="B193" s="18">
        <v>0.13</v>
      </c>
      <c r="C193" s="18">
        <v>4.7E-2</v>
      </c>
      <c r="D193" s="18">
        <v>5.3999999999999999E-2</v>
      </c>
      <c r="E193" s="18">
        <v>3.4000000000000002E-2</v>
      </c>
      <c r="F193" s="29">
        <f t="shared" si="2"/>
        <v>6.4899999999999999E-2</v>
      </c>
      <c r="G193" s="4"/>
    </row>
    <row r="194" spans="1:7" x14ac:dyDescent="0.3">
      <c r="A194" s="5">
        <v>42447</v>
      </c>
      <c r="B194" s="18">
        <v>-1.2999999999999999E-2</v>
      </c>
      <c r="C194" s="18">
        <v>5.0000000000000001E-3</v>
      </c>
      <c r="D194" s="18">
        <v>-1.7999999999999999E-2</v>
      </c>
      <c r="E194" s="18">
        <v>2E-3</v>
      </c>
      <c r="F194" s="29">
        <f t="shared" si="2"/>
        <v>-3.8499999999999993E-3</v>
      </c>
      <c r="G194" s="4"/>
    </row>
    <row r="195" spans="1:7" x14ac:dyDescent="0.3">
      <c r="A195" s="5">
        <v>42450</v>
      </c>
      <c r="B195" s="18">
        <v>1.7000000000000001E-2</v>
      </c>
      <c r="C195" s="18">
        <v>-5.0000000000000001E-3</v>
      </c>
      <c r="D195" s="18">
        <v>1.2999999999999999E-2</v>
      </c>
      <c r="E195" s="18">
        <v>-6.0000000000000001E-3</v>
      </c>
      <c r="F195" s="29">
        <f t="shared" si="2"/>
        <v>2.9000000000000002E-3</v>
      </c>
      <c r="G195" s="4"/>
    </row>
    <row r="196" spans="1:7" x14ac:dyDescent="0.3">
      <c r="A196" s="5">
        <v>42451</v>
      </c>
      <c r="B196" s="18">
        <v>-0.01</v>
      </c>
      <c r="C196" s="18">
        <v>3.0000000000000001E-3</v>
      </c>
      <c r="D196" s="18">
        <v>1.7999999999999999E-2</v>
      </c>
      <c r="E196" s="18">
        <v>5.3999999999999999E-2</v>
      </c>
      <c r="F196" s="29">
        <f t="shared" si="2"/>
        <v>1.7299999999999999E-2</v>
      </c>
      <c r="G196" s="4"/>
    </row>
    <row r="197" spans="1:7" x14ac:dyDescent="0.3">
      <c r="A197" s="5">
        <v>42452</v>
      </c>
      <c r="B197" s="18">
        <v>-3.3000000000000002E-2</v>
      </c>
      <c r="C197" s="18">
        <v>-2.5999999999999999E-2</v>
      </c>
      <c r="D197" s="18">
        <v>-2.4E-2</v>
      </c>
      <c r="E197" s="18">
        <v>0</v>
      </c>
      <c r="F197" s="29">
        <f t="shared" si="2"/>
        <v>-1.9650000000000001E-2</v>
      </c>
      <c r="G197" s="4"/>
    </row>
    <row r="198" spans="1:7" x14ac:dyDescent="0.3">
      <c r="A198" s="5">
        <v>42453</v>
      </c>
      <c r="B198" s="18">
        <v>-1.7999999999999999E-2</v>
      </c>
      <c r="C198" s="18">
        <v>-2.1999999999999999E-2</v>
      </c>
      <c r="D198" s="18">
        <v>-1.0999999999999999E-2</v>
      </c>
      <c r="E198" s="18">
        <v>2.8000000000000001E-2</v>
      </c>
      <c r="F198" s="29">
        <f t="shared" si="2"/>
        <v>-4.3499999999999997E-3</v>
      </c>
      <c r="G198" s="4"/>
    </row>
    <row r="199" spans="1:7" x14ac:dyDescent="0.3">
      <c r="A199" s="5">
        <v>42457</v>
      </c>
      <c r="B199" s="18">
        <v>4.9000000000000002E-2</v>
      </c>
      <c r="C199" s="18">
        <v>4.2000000000000003E-2</v>
      </c>
      <c r="D199" s="18">
        <v>1.6E-2</v>
      </c>
      <c r="E199" s="18">
        <v>-4.4999999999999998E-2</v>
      </c>
      <c r="F199" s="29">
        <f t="shared" ref="F199:F262" si="3">SUMPRODUCT(B199:E199,$B$4:$E$4)</f>
        <v>1.375E-2</v>
      </c>
      <c r="G199" s="4"/>
    </row>
    <row r="200" spans="1:7" x14ac:dyDescent="0.3">
      <c r="A200" s="5">
        <v>42458</v>
      </c>
      <c r="B200" s="18">
        <v>1.7000000000000001E-2</v>
      </c>
      <c r="C200" s="18">
        <v>1.7999999999999999E-2</v>
      </c>
      <c r="D200" s="18">
        <v>-1.4999999999999999E-2</v>
      </c>
      <c r="E200" s="18">
        <v>1.4E-2</v>
      </c>
      <c r="F200" s="29">
        <f t="shared" si="3"/>
        <v>1.1599999999999999E-2</v>
      </c>
      <c r="G200" s="4"/>
    </row>
    <row r="201" spans="1:7" x14ac:dyDescent="0.3">
      <c r="A201" s="5">
        <v>42459</v>
      </c>
      <c r="B201" s="18">
        <v>1E-3</v>
      </c>
      <c r="C201" s="18">
        <v>8.9999999999999993E-3</v>
      </c>
      <c r="D201" s="18">
        <v>1.7999999999999999E-2</v>
      </c>
      <c r="E201" s="18">
        <v>2.1000000000000001E-2</v>
      </c>
      <c r="F201" s="29">
        <f t="shared" si="3"/>
        <v>1.1949999999999999E-2</v>
      </c>
      <c r="G201" s="4"/>
    </row>
    <row r="202" spans="1:7" x14ac:dyDescent="0.3">
      <c r="A202" s="5">
        <v>42460</v>
      </c>
      <c r="B202" s="18">
        <v>-3.5000000000000003E-2</v>
      </c>
      <c r="C202" s="18">
        <v>-2.5000000000000001E-2</v>
      </c>
      <c r="D202" s="18">
        <v>-0.05</v>
      </c>
      <c r="E202" s="18">
        <v>-8.9999999999999993E-3</v>
      </c>
      <c r="F202" s="29">
        <f t="shared" si="3"/>
        <v>-2.6450000000000001E-2</v>
      </c>
      <c r="G202" s="4"/>
    </row>
    <row r="203" spans="1:7" x14ac:dyDescent="0.3">
      <c r="A203" s="5">
        <v>42461</v>
      </c>
      <c r="B203" s="18">
        <v>0.02</v>
      </c>
      <c r="C203" s="18">
        <v>3.5000000000000003E-2</v>
      </c>
      <c r="D203" s="18">
        <v>0.02</v>
      </c>
      <c r="E203" s="18">
        <v>0.03</v>
      </c>
      <c r="F203" s="29">
        <f t="shared" si="3"/>
        <v>2.7499999999999997E-2</v>
      </c>
      <c r="G203" s="4"/>
    </row>
    <row r="204" spans="1:7" x14ac:dyDescent="0.3">
      <c r="A204" s="5">
        <v>42464</v>
      </c>
      <c r="B204" s="18">
        <v>-3.6999999999999998E-2</v>
      </c>
      <c r="C204" s="18">
        <v>-8.9999999999999993E-3</v>
      </c>
      <c r="D204" s="18">
        <v>-2.9000000000000001E-2</v>
      </c>
      <c r="E204" s="18">
        <v>-2.5999999999999999E-2</v>
      </c>
      <c r="F204" s="29">
        <f t="shared" si="3"/>
        <v>-2.4099999999999996E-2</v>
      </c>
      <c r="G204" s="4"/>
    </row>
    <row r="205" spans="1:7" x14ac:dyDescent="0.3">
      <c r="A205" s="5">
        <v>42465</v>
      </c>
      <c r="B205" s="18">
        <v>6.0000000000000001E-3</v>
      </c>
      <c r="C205" s="18">
        <v>1.2999999999999999E-2</v>
      </c>
      <c r="D205" s="18">
        <v>-6.0000000000000001E-3</v>
      </c>
      <c r="E205" s="18">
        <v>0.01</v>
      </c>
      <c r="F205" s="29">
        <f t="shared" si="3"/>
        <v>7.5000000000000006E-3</v>
      </c>
      <c r="G205" s="4"/>
    </row>
    <row r="206" spans="1:7" x14ac:dyDescent="0.3">
      <c r="A206" s="5">
        <v>42466</v>
      </c>
      <c r="B206" s="18">
        <v>-3.1E-2</v>
      </c>
      <c r="C206" s="18">
        <v>-1.7999999999999999E-2</v>
      </c>
      <c r="D206" s="18">
        <v>-3.2000000000000001E-2</v>
      </c>
      <c r="E206" s="18">
        <v>2E-3</v>
      </c>
      <c r="F206" s="29">
        <f t="shared" si="3"/>
        <v>-1.7349999999999997E-2</v>
      </c>
      <c r="G206" s="4"/>
    </row>
    <row r="207" spans="1:7" x14ac:dyDescent="0.3">
      <c r="A207" s="5">
        <v>42467</v>
      </c>
      <c r="B207" s="18">
        <v>8.0000000000000002E-3</v>
      </c>
      <c r="C207" s="18">
        <v>1.2999999999999999E-2</v>
      </c>
      <c r="D207" s="18">
        <v>2.9000000000000001E-2</v>
      </c>
      <c r="E207" s="18">
        <v>-8.0000000000000002E-3</v>
      </c>
      <c r="F207" s="29">
        <f t="shared" si="3"/>
        <v>7.8499999999999993E-3</v>
      </c>
      <c r="G207" s="4"/>
    </row>
    <row r="208" spans="1:7" x14ac:dyDescent="0.3">
      <c r="A208" s="5">
        <v>42468</v>
      </c>
      <c r="B208" s="18">
        <v>4.9000000000000002E-2</v>
      </c>
      <c r="C208" s="18">
        <v>5.2999999999999999E-2</v>
      </c>
      <c r="D208" s="18">
        <v>0.04</v>
      </c>
      <c r="E208" s="18">
        <v>2.9000000000000001E-2</v>
      </c>
      <c r="F208" s="29">
        <f t="shared" si="3"/>
        <v>4.2849999999999999E-2</v>
      </c>
      <c r="G208" s="4"/>
    </row>
    <row r="209" spans="1:7" x14ac:dyDescent="0.3">
      <c r="A209" s="5">
        <v>42471</v>
      </c>
      <c r="B209" s="18">
        <v>2.1000000000000001E-2</v>
      </c>
      <c r="C209" s="18">
        <v>-2.4E-2</v>
      </c>
      <c r="D209" s="18">
        <v>-3.6999999999999998E-2</v>
      </c>
      <c r="E209" s="18">
        <v>-3.7999999999999999E-2</v>
      </c>
      <c r="F209" s="29">
        <f t="shared" si="3"/>
        <v>-1.8899999999999997E-2</v>
      </c>
      <c r="G209" s="4"/>
    </row>
    <row r="210" spans="1:7" x14ac:dyDescent="0.3">
      <c r="A210" s="5">
        <v>42473</v>
      </c>
      <c r="B210" s="18">
        <v>8.9999999999999993E-3</v>
      </c>
      <c r="C210" s="18">
        <v>5.0999999999999997E-2</v>
      </c>
      <c r="D210" s="18">
        <v>0.04</v>
      </c>
      <c r="E210" s="18">
        <v>2.7E-2</v>
      </c>
      <c r="F210" s="29">
        <f t="shared" si="3"/>
        <v>3.1649999999999998E-2</v>
      </c>
      <c r="G210" s="4"/>
    </row>
    <row r="211" spans="1:7" x14ac:dyDescent="0.3">
      <c r="A211" s="5">
        <v>42474</v>
      </c>
      <c r="B211" s="18">
        <v>-2.4E-2</v>
      </c>
      <c r="C211" s="18">
        <v>-3.0000000000000001E-3</v>
      </c>
      <c r="D211" s="18">
        <v>-4.0000000000000001E-3</v>
      </c>
      <c r="E211" s="18">
        <v>-2.3E-2</v>
      </c>
      <c r="F211" s="29">
        <f t="shared" si="3"/>
        <v>-1.44E-2</v>
      </c>
      <c r="G211" s="4"/>
    </row>
    <row r="212" spans="1:7" x14ac:dyDescent="0.3">
      <c r="A212" s="5">
        <v>42475</v>
      </c>
      <c r="B212" s="18">
        <v>5.0000000000000001E-3</v>
      </c>
      <c r="C212" s="18">
        <v>-1.0999999999999999E-2</v>
      </c>
      <c r="D212" s="18">
        <v>4.0000000000000001E-3</v>
      </c>
      <c r="E212" s="18">
        <v>2.3E-2</v>
      </c>
      <c r="F212" s="29">
        <f t="shared" si="3"/>
        <v>5.45E-3</v>
      </c>
      <c r="G212" s="4"/>
    </row>
    <row r="213" spans="1:7" x14ac:dyDescent="0.3">
      <c r="A213" s="5">
        <v>42478</v>
      </c>
      <c r="B213" s="18">
        <v>-6.0000000000000001E-3</v>
      </c>
      <c r="C213" s="18">
        <v>-2E-3</v>
      </c>
      <c r="D213" s="18">
        <v>-1.6E-2</v>
      </c>
      <c r="E213" s="18">
        <v>7.0000000000000001E-3</v>
      </c>
      <c r="F213" s="29">
        <f t="shared" si="3"/>
        <v>-2.3999999999999998E-3</v>
      </c>
      <c r="G213" s="4"/>
    </row>
    <row r="214" spans="1:7" x14ac:dyDescent="0.3">
      <c r="A214" s="5">
        <v>42479</v>
      </c>
      <c r="B214" s="18">
        <v>2E-3</v>
      </c>
      <c r="C214" s="18">
        <v>3.0000000000000001E-3</v>
      </c>
      <c r="D214" s="18">
        <v>-2E-3</v>
      </c>
      <c r="E214" s="18">
        <v>1.7000000000000001E-2</v>
      </c>
      <c r="F214" s="29">
        <f t="shared" si="3"/>
        <v>6.2000000000000006E-3</v>
      </c>
      <c r="G214" s="4"/>
    </row>
    <row r="215" spans="1:7" x14ac:dyDescent="0.3">
      <c r="A215" s="5">
        <v>42480</v>
      </c>
      <c r="B215" s="18">
        <v>-1E-3</v>
      </c>
      <c r="C215" s="18">
        <v>-1.7999999999999999E-2</v>
      </c>
      <c r="D215" s="18">
        <v>-2.4E-2</v>
      </c>
      <c r="E215" s="18">
        <v>3.0000000000000001E-3</v>
      </c>
      <c r="F215" s="29">
        <f t="shared" si="3"/>
        <v>-8.3499999999999998E-3</v>
      </c>
      <c r="G215" s="4"/>
    </row>
    <row r="216" spans="1:7" x14ac:dyDescent="0.3">
      <c r="A216" s="5">
        <v>42481</v>
      </c>
      <c r="B216" s="18">
        <v>0</v>
      </c>
      <c r="C216" s="18">
        <v>0</v>
      </c>
      <c r="D216" s="18">
        <v>0</v>
      </c>
      <c r="E216" s="18">
        <v>0</v>
      </c>
      <c r="F216" s="29">
        <f t="shared" si="3"/>
        <v>0</v>
      </c>
      <c r="G216" s="4"/>
    </row>
    <row r="217" spans="1:7" x14ac:dyDescent="0.3">
      <c r="A217" s="5">
        <v>42482</v>
      </c>
      <c r="B217" s="18">
        <v>-2.1000000000000001E-2</v>
      </c>
      <c r="C217" s="18">
        <v>1.2999999999999999E-2</v>
      </c>
      <c r="D217" s="18">
        <v>-4.7E-2</v>
      </c>
      <c r="E217" s="18">
        <v>-4.7E-2</v>
      </c>
      <c r="F217" s="29">
        <f t="shared" si="3"/>
        <v>-2.2499999999999999E-2</v>
      </c>
      <c r="G217" s="4"/>
    </row>
    <row r="218" spans="1:7" x14ac:dyDescent="0.3">
      <c r="A218" s="5">
        <v>42485</v>
      </c>
      <c r="B218" s="18">
        <v>-2.3E-2</v>
      </c>
      <c r="C218" s="18">
        <v>-3.2000000000000001E-2</v>
      </c>
      <c r="D218" s="18">
        <v>-1.2E-2</v>
      </c>
      <c r="E218" s="18">
        <v>1E-3</v>
      </c>
      <c r="F218" s="29">
        <f t="shared" si="3"/>
        <v>-1.6849999999999997E-2</v>
      </c>
      <c r="G218" s="4"/>
    </row>
    <row r="219" spans="1:7" x14ac:dyDescent="0.3">
      <c r="A219" s="5">
        <v>42486</v>
      </c>
      <c r="B219" s="18">
        <v>3.5999999999999997E-2</v>
      </c>
      <c r="C219" s="18">
        <v>0.03</v>
      </c>
      <c r="D219" s="18">
        <v>1.7000000000000001E-2</v>
      </c>
      <c r="E219" s="18">
        <v>3.4000000000000002E-2</v>
      </c>
      <c r="F219" s="29">
        <f t="shared" si="3"/>
        <v>3.075E-2</v>
      </c>
      <c r="G219" s="4"/>
    </row>
    <row r="220" spans="1:7" x14ac:dyDescent="0.3">
      <c r="A220" s="5">
        <v>42487</v>
      </c>
      <c r="B220" s="18">
        <v>3.5000000000000003E-2</v>
      </c>
      <c r="C220" s="18">
        <v>2.9000000000000001E-2</v>
      </c>
      <c r="D220" s="18">
        <v>3.7999999999999999E-2</v>
      </c>
      <c r="E220" s="18">
        <v>2.3E-2</v>
      </c>
      <c r="F220" s="29">
        <f t="shared" si="3"/>
        <v>3.005E-2</v>
      </c>
      <c r="G220" s="4"/>
    </row>
    <row r="221" spans="1:7" x14ac:dyDescent="0.3">
      <c r="A221" s="5">
        <v>42488</v>
      </c>
      <c r="B221" s="18">
        <v>-2.1000000000000001E-2</v>
      </c>
      <c r="C221" s="18">
        <v>0.01</v>
      </c>
      <c r="D221" s="18">
        <v>1.2E-2</v>
      </c>
      <c r="E221" s="18">
        <v>8.9999999999999993E-3</v>
      </c>
      <c r="F221" s="29">
        <f t="shared" si="3"/>
        <v>2.2499999999999994E-3</v>
      </c>
      <c r="G221" s="4"/>
    </row>
    <row r="222" spans="1:7" x14ac:dyDescent="0.3">
      <c r="A222" s="5">
        <v>42489</v>
      </c>
      <c r="B222" s="18">
        <v>-1.2E-2</v>
      </c>
      <c r="C222" s="18">
        <v>-1.6E-2</v>
      </c>
      <c r="D222" s="18">
        <v>-1E-3</v>
      </c>
      <c r="E222" s="18">
        <v>7.0000000000000001E-3</v>
      </c>
      <c r="F222" s="29">
        <f t="shared" si="3"/>
        <v>-5.850000000000001E-3</v>
      </c>
      <c r="G222" s="4"/>
    </row>
    <row r="223" spans="1:7" x14ac:dyDescent="0.3">
      <c r="A223" s="5">
        <v>42492</v>
      </c>
      <c r="B223" s="18">
        <v>-0.02</v>
      </c>
      <c r="C223" s="18">
        <v>2E-3</v>
      </c>
      <c r="D223" s="18">
        <v>1.4E-2</v>
      </c>
      <c r="E223" s="18">
        <v>1.6E-2</v>
      </c>
      <c r="F223" s="29">
        <f t="shared" si="3"/>
        <v>2.4999999999999992E-3</v>
      </c>
      <c r="G223" s="4"/>
    </row>
    <row r="224" spans="1:7" x14ac:dyDescent="0.3">
      <c r="A224" s="5">
        <v>42493</v>
      </c>
      <c r="B224" s="18">
        <v>-2.1000000000000001E-2</v>
      </c>
      <c r="C224" s="18">
        <v>0.04</v>
      </c>
      <c r="D224" s="18">
        <v>-3.0000000000000001E-3</v>
      </c>
      <c r="E224" s="18">
        <v>-3.5000000000000003E-2</v>
      </c>
      <c r="F224" s="29">
        <f t="shared" si="3"/>
        <v>-4.2000000000000006E-3</v>
      </c>
      <c r="G224" s="4"/>
    </row>
    <row r="225" spans="1:7" x14ac:dyDescent="0.3">
      <c r="A225" s="5">
        <v>42494</v>
      </c>
      <c r="B225" s="18">
        <v>4.2999999999999997E-2</v>
      </c>
      <c r="C225" s="18">
        <v>-6.0000000000000001E-3</v>
      </c>
      <c r="D225" s="18">
        <v>1.0999999999999999E-2</v>
      </c>
      <c r="E225" s="18">
        <v>-1.4E-2</v>
      </c>
      <c r="F225" s="29">
        <f t="shared" si="3"/>
        <v>6.4000000000000003E-3</v>
      </c>
      <c r="G225" s="4"/>
    </row>
    <row r="226" spans="1:7" x14ac:dyDescent="0.3">
      <c r="A226" s="5">
        <v>42495</v>
      </c>
      <c r="B226" s="18">
        <v>-2.5000000000000001E-2</v>
      </c>
      <c r="C226" s="18">
        <v>1E-3</v>
      </c>
      <c r="D226" s="18">
        <v>-2.1000000000000001E-2</v>
      </c>
      <c r="E226" s="18">
        <v>-0.05</v>
      </c>
      <c r="F226" s="29">
        <f t="shared" si="3"/>
        <v>-2.41E-2</v>
      </c>
      <c r="G226" s="4"/>
    </row>
    <row r="227" spans="1:7" x14ac:dyDescent="0.3">
      <c r="A227" s="5">
        <v>42496</v>
      </c>
      <c r="B227" s="18">
        <v>5.0000000000000001E-3</v>
      </c>
      <c r="C227" s="18">
        <v>-1.7000000000000001E-2</v>
      </c>
      <c r="D227" s="18">
        <v>-1.2E-2</v>
      </c>
      <c r="E227" s="18">
        <v>3.0000000000000001E-3</v>
      </c>
      <c r="F227" s="29">
        <f t="shared" si="3"/>
        <v>-4.7500000000000007E-3</v>
      </c>
      <c r="G227" s="4"/>
    </row>
    <row r="228" spans="1:7" x14ac:dyDescent="0.3">
      <c r="A228" s="5">
        <v>42499</v>
      </c>
      <c r="B228" s="18">
        <v>6.0000000000000001E-3</v>
      </c>
      <c r="C228" s="18">
        <v>-1.0999999999999999E-2</v>
      </c>
      <c r="D228" s="18">
        <v>-2E-3</v>
      </c>
      <c r="E228" s="18">
        <v>1.4E-2</v>
      </c>
      <c r="F228" s="29">
        <f t="shared" si="3"/>
        <v>2.1000000000000003E-3</v>
      </c>
      <c r="G228" s="4"/>
    </row>
    <row r="229" spans="1:7" x14ac:dyDescent="0.3">
      <c r="A229" s="5">
        <v>42500</v>
      </c>
      <c r="B229" s="18">
        <v>4.2999999999999997E-2</v>
      </c>
      <c r="C229" s="18">
        <v>0.02</v>
      </c>
      <c r="D229" s="18">
        <v>3.6999999999999998E-2</v>
      </c>
      <c r="E229" s="18">
        <v>4.3999999999999997E-2</v>
      </c>
      <c r="F229" s="29">
        <f t="shared" si="3"/>
        <v>3.5499999999999997E-2</v>
      </c>
      <c r="G229" s="4"/>
    </row>
    <row r="230" spans="1:7" x14ac:dyDescent="0.3">
      <c r="A230" s="5">
        <v>42501</v>
      </c>
      <c r="B230" s="18">
        <v>0.01</v>
      </c>
      <c r="C230" s="18">
        <v>3.0000000000000001E-3</v>
      </c>
      <c r="D230" s="18">
        <v>2E-3</v>
      </c>
      <c r="E230" s="18">
        <v>-3.7999999999999999E-2</v>
      </c>
      <c r="F230" s="29">
        <f t="shared" si="3"/>
        <v>-7.6999999999999985E-3</v>
      </c>
      <c r="G230" s="4"/>
    </row>
    <row r="231" spans="1:7" x14ac:dyDescent="0.3">
      <c r="A231" s="5">
        <v>42502</v>
      </c>
      <c r="B231" s="18">
        <v>2.1999999999999999E-2</v>
      </c>
      <c r="C231" s="18">
        <v>2.7E-2</v>
      </c>
      <c r="D231" s="18">
        <v>4.2000000000000003E-2</v>
      </c>
      <c r="E231" s="18">
        <v>2.3E-2</v>
      </c>
      <c r="F231" s="29">
        <f t="shared" si="3"/>
        <v>2.6800000000000001E-2</v>
      </c>
      <c r="G231" s="4"/>
    </row>
    <row r="232" spans="1:7" x14ac:dyDescent="0.3">
      <c r="A232" s="5">
        <v>42503</v>
      </c>
      <c r="B232" s="18">
        <v>-0.04</v>
      </c>
      <c r="C232" s="18">
        <v>-2.5999999999999999E-2</v>
      </c>
      <c r="D232" s="18">
        <v>3.0000000000000001E-3</v>
      </c>
      <c r="E232" s="18">
        <v>-4.2999999999999997E-2</v>
      </c>
      <c r="F232" s="29">
        <f t="shared" si="3"/>
        <v>-3.0249999999999999E-2</v>
      </c>
      <c r="G232" s="4"/>
    </row>
    <row r="233" spans="1:7" x14ac:dyDescent="0.3">
      <c r="A233" s="5">
        <v>42506</v>
      </c>
      <c r="B233" s="18">
        <v>-1.7000000000000001E-2</v>
      </c>
      <c r="C233" s="18">
        <v>7.0000000000000001E-3</v>
      </c>
      <c r="D233" s="18">
        <v>-1E-3</v>
      </c>
      <c r="E233" s="18">
        <v>-6.0000000000000001E-3</v>
      </c>
      <c r="F233" s="29">
        <f t="shared" si="3"/>
        <v>-4.1000000000000003E-3</v>
      </c>
      <c r="G233" s="4"/>
    </row>
    <row r="234" spans="1:7" x14ac:dyDescent="0.3">
      <c r="A234" s="5">
        <v>42507</v>
      </c>
      <c r="B234" s="18">
        <v>-3.2000000000000001E-2</v>
      </c>
      <c r="C234" s="18">
        <v>-3.3000000000000002E-2</v>
      </c>
      <c r="D234" s="18">
        <v>-1.7999999999999999E-2</v>
      </c>
      <c r="E234" s="18">
        <v>-4.1000000000000002E-2</v>
      </c>
      <c r="F234" s="29">
        <f t="shared" si="3"/>
        <v>-3.2899999999999999E-2</v>
      </c>
      <c r="G234" s="4"/>
    </row>
    <row r="235" spans="1:7" x14ac:dyDescent="0.3">
      <c r="A235" s="5">
        <v>42508</v>
      </c>
      <c r="B235" s="18">
        <v>4.0000000000000001E-3</v>
      </c>
      <c r="C235" s="18">
        <v>-0.03</v>
      </c>
      <c r="D235" s="18">
        <v>-1.2999999999999999E-2</v>
      </c>
      <c r="E235" s="18">
        <v>2.4E-2</v>
      </c>
      <c r="F235" s="29">
        <f t="shared" si="3"/>
        <v>-2.7500000000000007E-3</v>
      </c>
      <c r="G235" s="4"/>
    </row>
    <row r="236" spans="1:7" x14ac:dyDescent="0.3">
      <c r="A236" s="5">
        <v>42509</v>
      </c>
      <c r="B236" s="18">
        <v>-2.1000000000000001E-2</v>
      </c>
      <c r="C236" s="18">
        <v>-7.0000000000000001E-3</v>
      </c>
      <c r="D236" s="18">
        <v>-1.6E-2</v>
      </c>
      <c r="E236" s="18">
        <v>2.5000000000000001E-2</v>
      </c>
      <c r="F236" s="29">
        <f t="shared" si="3"/>
        <v>-2.2500000000000003E-3</v>
      </c>
      <c r="G236" s="4"/>
    </row>
    <row r="237" spans="1:7" x14ac:dyDescent="0.3">
      <c r="A237" s="5">
        <v>42510</v>
      </c>
      <c r="B237" s="18">
        <v>-1.0999999999999999E-2</v>
      </c>
      <c r="C237" s="18">
        <v>-0.03</v>
      </c>
      <c r="D237" s="18">
        <v>1.4999999999999999E-2</v>
      </c>
      <c r="E237" s="18">
        <v>-2.4E-2</v>
      </c>
      <c r="F237" s="29">
        <f t="shared" si="3"/>
        <v>-1.67E-2</v>
      </c>
      <c r="G237" s="4"/>
    </row>
    <row r="238" spans="1:7" x14ac:dyDescent="0.3">
      <c r="A238" s="5">
        <v>42513</v>
      </c>
      <c r="B238" s="18">
        <v>3.0000000000000001E-3</v>
      </c>
      <c r="C238" s="18">
        <v>-3.0000000000000001E-3</v>
      </c>
      <c r="D238" s="18">
        <v>-2E-3</v>
      </c>
      <c r="E238" s="18">
        <v>-3.5999999999999997E-2</v>
      </c>
      <c r="F238" s="29">
        <f t="shared" si="3"/>
        <v>-1.125E-2</v>
      </c>
      <c r="G238" s="4"/>
    </row>
    <row r="239" spans="1:7" x14ac:dyDescent="0.3">
      <c r="A239" s="5">
        <v>42514</v>
      </c>
      <c r="B239" s="18">
        <v>3.0000000000000001E-3</v>
      </c>
      <c r="C239" s="18">
        <v>5.0000000000000001E-3</v>
      </c>
      <c r="D239" s="18">
        <v>-5.0000000000000001E-3</v>
      </c>
      <c r="E239" s="18">
        <v>3.3000000000000002E-2</v>
      </c>
      <c r="F239" s="29">
        <f t="shared" si="3"/>
        <v>1.14E-2</v>
      </c>
      <c r="G239" s="4"/>
    </row>
    <row r="240" spans="1:7" x14ac:dyDescent="0.3">
      <c r="A240" s="5">
        <v>42515</v>
      </c>
      <c r="B240" s="18">
        <v>-4.0000000000000001E-3</v>
      </c>
      <c r="C240" s="18">
        <v>7.0000000000000001E-3</v>
      </c>
      <c r="D240" s="18">
        <v>-3.3000000000000002E-2</v>
      </c>
      <c r="E240" s="18">
        <v>-3.7999999999999999E-2</v>
      </c>
      <c r="F240" s="29">
        <f t="shared" si="3"/>
        <v>-1.525E-2</v>
      </c>
      <c r="G240" s="4"/>
    </row>
    <row r="241" spans="1:7" x14ac:dyDescent="0.3">
      <c r="A241" s="5">
        <v>42516</v>
      </c>
      <c r="B241" s="18">
        <v>0</v>
      </c>
      <c r="C241" s="18">
        <v>0</v>
      </c>
      <c r="D241" s="18">
        <v>0</v>
      </c>
      <c r="E241" s="18">
        <v>0</v>
      </c>
      <c r="F241" s="29">
        <f t="shared" si="3"/>
        <v>0</v>
      </c>
      <c r="G241" s="4"/>
    </row>
    <row r="242" spans="1:7" x14ac:dyDescent="0.3">
      <c r="A242" s="5">
        <v>42517</v>
      </c>
      <c r="B242" s="18">
        <v>-1.4E-2</v>
      </c>
      <c r="C242" s="18">
        <v>-4.0000000000000001E-3</v>
      </c>
      <c r="D242" s="18">
        <v>-7.0000000000000001E-3</v>
      </c>
      <c r="E242" s="18">
        <v>6.0000000000000001E-3</v>
      </c>
      <c r="F242" s="29">
        <f t="shared" si="3"/>
        <v>-3.9500000000000004E-3</v>
      </c>
      <c r="G242" s="4"/>
    </row>
    <row r="243" spans="1:7" x14ac:dyDescent="0.3">
      <c r="A243" s="5">
        <v>42520</v>
      </c>
      <c r="B243" s="18">
        <v>-3.0000000000000001E-3</v>
      </c>
      <c r="C243" s="18">
        <v>-1.0999999999999999E-2</v>
      </c>
      <c r="D243" s="18">
        <v>-3.0000000000000001E-3</v>
      </c>
      <c r="E243" s="18">
        <v>-3.0000000000000001E-3</v>
      </c>
      <c r="F243" s="29">
        <f t="shared" si="3"/>
        <v>-5.3999999999999994E-3</v>
      </c>
      <c r="G243" s="4"/>
    </row>
    <row r="244" spans="1:7" x14ac:dyDescent="0.3">
      <c r="A244" s="5">
        <v>42521</v>
      </c>
      <c r="B244" s="18">
        <v>-0.05</v>
      </c>
      <c r="C244" s="18">
        <v>1.4E-2</v>
      </c>
      <c r="D244" s="18">
        <v>0.02</v>
      </c>
      <c r="E244" s="18">
        <v>1.4E-2</v>
      </c>
      <c r="F244" s="29">
        <f t="shared" si="3"/>
        <v>-1.100000000000002E-3</v>
      </c>
      <c r="G244" s="4"/>
    </row>
    <row r="245" spans="1:7" x14ac:dyDescent="0.3">
      <c r="A245" s="5">
        <v>42522</v>
      </c>
      <c r="B245" s="18">
        <v>1.7999999999999999E-2</v>
      </c>
      <c r="C245" s="18">
        <v>8.0000000000000002E-3</v>
      </c>
      <c r="D245" s="18">
        <v>1.7000000000000001E-2</v>
      </c>
      <c r="E245" s="18">
        <v>1.2E-2</v>
      </c>
      <c r="F245" s="29">
        <f t="shared" si="3"/>
        <v>1.3049999999999999E-2</v>
      </c>
      <c r="G245" s="4"/>
    </row>
    <row r="246" spans="1:7" x14ac:dyDescent="0.3">
      <c r="A246" s="5">
        <v>42523</v>
      </c>
      <c r="B246" s="18">
        <v>3.2000000000000001E-2</v>
      </c>
      <c r="C246" s="18">
        <v>8.0000000000000002E-3</v>
      </c>
      <c r="D246" s="18">
        <v>3.1E-2</v>
      </c>
      <c r="E246" s="18">
        <v>0.13600000000000001</v>
      </c>
      <c r="F246" s="29">
        <f t="shared" si="3"/>
        <v>5.5850000000000004E-2</v>
      </c>
      <c r="G246" s="4"/>
    </row>
    <row r="247" spans="1:7" x14ac:dyDescent="0.3">
      <c r="A247" s="5">
        <v>42524</v>
      </c>
      <c r="B247" s="18">
        <v>5.0000000000000001E-3</v>
      </c>
      <c r="C247" s="18">
        <v>1.6E-2</v>
      </c>
      <c r="D247" s="18">
        <v>7.0000000000000001E-3</v>
      </c>
      <c r="E247" s="18">
        <v>0.02</v>
      </c>
      <c r="F247" s="29">
        <f t="shared" si="3"/>
        <v>1.3100000000000001E-2</v>
      </c>
      <c r="G247" s="4"/>
    </row>
    <row r="248" spans="1:7" x14ac:dyDescent="0.3">
      <c r="A248" s="5">
        <v>42527</v>
      </c>
      <c r="B248" s="18">
        <v>-6.0000000000000001E-3</v>
      </c>
      <c r="C248" s="18">
        <v>2E-3</v>
      </c>
      <c r="D248" s="18">
        <v>7.0000000000000001E-3</v>
      </c>
      <c r="E248" s="18">
        <v>-2.1999999999999999E-2</v>
      </c>
      <c r="F248" s="29">
        <f t="shared" si="3"/>
        <v>-6.4499999999999991E-3</v>
      </c>
      <c r="G248" s="4"/>
    </row>
    <row r="249" spans="1:7" x14ac:dyDescent="0.3">
      <c r="A249" s="5">
        <v>42528</v>
      </c>
      <c r="B249" s="18">
        <v>1.2999999999999999E-2</v>
      </c>
      <c r="C249" s="18">
        <v>5.0000000000000001E-3</v>
      </c>
      <c r="D249" s="18">
        <v>1.4E-2</v>
      </c>
      <c r="E249" s="18">
        <v>1.2E-2</v>
      </c>
      <c r="F249" s="29">
        <f t="shared" si="3"/>
        <v>1.0450000000000001E-2</v>
      </c>
      <c r="G249" s="4"/>
    </row>
    <row r="250" spans="1:7" x14ac:dyDescent="0.3">
      <c r="A250" s="5">
        <v>42529</v>
      </c>
      <c r="B250" s="18">
        <v>3.1E-2</v>
      </c>
      <c r="C250" s="18">
        <v>1.7999999999999999E-2</v>
      </c>
      <c r="D250" s="18">
        <v>7.0000000000000001E-3</v>
      </c>
      <c r="E250" s="18">
        <v>3.9E-2</v>
      </c>
      <c r="F250" s="29">
        <f t="shared" si="3"/>
        <v>2.5899999999999999E-2</v>
      </c>
      <c r="G250" s="4"/>
    </row>
    <row r="251" spans="1:7" x14ac:dyDescent="0.3">
      <c r="A251" s="5">
        <v>42530</v>
      </c>
      <c r="B251" s="18">
        <v>2E-3</v>
      </c>
      <c r="C251" s="18">
        <v>-1.4E-2</v>
      </c>
      <c r="D251" s="18">
        <v>-2E-3</v>
      </c>
      <c r="E251" s="18">
        <v>1.0999999999999999E-2</v>
      </c>
      <c r="F251" s="29">
        <f t="shared" si="3"/>
        <v>-7.0000000000000053E-4</v>
      </c>
      <c r="G251" s="4"/>
    </row>
    <row r="252" spans="1:7" x14ac:dyDescent="0.3">
      <c r="A252" s="5">
        <v>42531</v>
      </c>
      <c r="B252" s="18">
        <v>-0.04</v>
      </c>
      <c r="C252" s="18">
        <v>-1.7000000000000001E-2</v>
      </c>
      <c r="D252" s="18">
        <v>-1.4E-2</v>
      </c>
      <c r="E252" s="18">
        <v>-0.03</v>
      </c>
      <c r="F252" s="29">
        <f t="shared" si="3"/>
        <v>-2.6200000000000001E-2</v>
      </c>
      <c r="G252" s="4"/>
    </row>
    <row r="253" spans="1:7" x14ac:dyDescent="0.3">
      <c r="A253" s="5">
        <v>42534</v>
      </c>
      <c r="B253" s="18">
        <v>1.7000000000000001E-2</v>
      </c>
      <c r="C253" s="18">
        <v>-5.0000000000000001E-3</v>
      </c>
      <c r="D253" s="18">
        <v>-2E-3</v>
      </c>
      <c r="E253" s="18">
        <v>0</v>
      </c>
      <c r="F253" s="29">
        <f t="shared" si="3"/>
        <v>2.4500000000000004E-3</v>
      </c>
      <c r="G253" s="4"/>
    </row>
    <row r="254" spans="1:7" x14ac:dyDescent="0.3">
      <c r="A254" s="5">
        <v>42535</v>
      </c>
      <c r="B254" s="18">
        <v>-0.02</v>
      </c>
      <c r="C254" s="18">
        <v>-2E-3</v>
      </c>
      <c r="D254" s="18">
        <v>-1.7999999999999999E-2</v>
      </c>
      <c r="E254" s="18">
        <v>-2E-3</v>
      </c>
      <c r="F254" s="29">
        <f t="shared" si="3"/>
        <v>-8.8999999999999999E-3</v>
      </c>
      <c r="G254" s="4"/>
    </row>
    <row r="255" spans="1:7" x14ac:dyDescent="0.3">
      <c r="A255" s="5">
        <v>42536</v>
      </c>
      <c r="B255" s="18">
        <v>2E-3</v>
      </c>
      <c r="C255" s="18">
        <v>1.4E-2</v>
      </c>
      <c r="D255" s="18">
        <v>1.4999999999999999E-2</v>
      </c>
      <c r="E255" s="18">
        <v>-2.1000000000000001E-2</v>
      </c>
      <c r="F255" s="29">
        <f t="shared" si="3"/>
        <v>6.4999999999999954E-4</v>
      </c>
      <c r="G255" s="4"/>
    </row>
    <row r="256" spans="1:7" x14ac:dyDescent="0.3">
      <c r="A256" s="5">
        <v>42537</v>
      </c>
      <c r="B256" s="18">
        <v>1.4999999999999999E-2</v>
      </c>
      <c r="C256" s="18">
        <v>1.7999999999999999E-2</v>
      </c>
      <c r="D256" s="18">
        <v>1.2E-2</v>
      </c>
      <c r="E256" s="18">
        <v>8.9999999999999993E-3</v>
      </c>
      <c r="F256" s="29">
        <f t="shared" si="3"/>
        <v>1.3649999999999997E-2</v>
      </c>
      <c r="G256" s="4"/>
    </row>
    <row r="257" spans="1:7" x14ac:dyDescent="0.3">
      <c r="A257" s="5">
        <v>42538</v>
      </c>
      <c r="B257" s="18">
        <v>-6.0000000000000001E-3</v>
      </c>
      <c r="C257" s="18">
        <v>-6.0000000000000001E-3</v>
      </c>
      <c r="D257" s="18">
        <v>2.1999999999999999E-2</v>
      </c>
      <c r="E257" s="18">
        <v>-1.2999999999999999E-2</v>
      </c>
      <c r="F257" s="29">
        <f t="shared" si="3"/>
        <v>-3.9000000000000003E-3</v>
      </c>
      <c r="G257" s="4"/>
    </row>
    <row r="258" spans="1:7" x14ac:dyDescent="0.3">
      <c r="A258" s="5">
        <v>42541</v>
      </c>
      <c r="B258" s="18">
        <v>1.7000000000000001E-2</v>
      </c>
      <c r="C258" s="18">
        <v>5.0000000000000001E-3</v>
      </c>
      <c r="D258" s="18">
        <v>7.0000000000000001E-3</v>
      </c>
      <c r="E258" s="18">
        <v>3.1E-2</v>
      </c>
      <c r="F258" s="29">
        <f t="shared" si="3"/>
        <v>1.61E-2</v>
      </c>
      <c r="G258" s="4"/>
    </row>
    <row r="259" spans="1:7" x14ac:dyDescent="0.3">
      <c r="A259" s="5">
        <v>42542</v>
      </c>
      <c r="B259" s="18">
        <v>1.2E-2</v>
      </c>
      <c r="C259" s="18">
        <v>2.9000000000000001E-2</v>
      </c>
      <c r="D259" s="18">
        <v>2.9000000000000001E-2</v>
      </c>
      <c r="E259" s="18">
        <v>0.05</v>
      </c>
      <c r="F259" s="29">
        <f t="shared" si="3"/>
        <v>3.1049999999999998E-2</v>
      </c>
      <c r="G259" s="4"/>
    </row>
    <row r="260" spans="1:7" x14ac:dyDescent="0.3">
      <c r="A260" s="5">
        <v>42543</v>
      </c>
      <c r="B260" s="18">
        <v>-2E-3</v>
      </c>
      <c r="C260" s="18">
        <v>-0.03</v>
      </c>
      <c r="D260" s="18">
        <v>-2.5999999999999999E-2</v>
      </c>
      <c r="E260" s="18">
        <v>-3.2000000000000001E-2</v>
      </c>
      <c r="F260" s="29">
        <f t="shared" si="3"/>
        <v>-2.3E-2</v>
      </c>
      <c r="G260" s="4"/>
    </row>
    <row r="261" spans="1:7" x14ac:dyDescent="0.3">
      <c r="A261" s="5">
        <v>42544</v>
      </c>
      <c r="B261" s="18">
        <v>3.3000000000000002E-2</v>
      </c>
      <c r="C261" s="18">
        <v>1.4999999999999999E-2</v>
      </c>
      <c r="D261" s="18">
        <v>1.9E-2</v>
      </c>
      <c r="E261" s="18">
        <v>0.04</v>
      </c>
      <c r="F261" s="29">
        <f t="shared" si="3"/>
        <v>2.76E-2</v>
      </c>
      <c r="G261" s="4"/>
    </row>
    <row r="262" spans="1:7" x14ac:dyDescent="0.3">
      <c r="A262" s="5">
        <v>42545</v>
      </c>
      <c r="B262" s="18">
        <v>-2.5000000000000001E-2</v>
      </c>
      <c r="C262" s="18">
        <v>-7.0000000000000001E-3</v>
      </c>
      <c r="D262" s="18">
        <v>-2.3E-2</v>
      </c>
      <c r="E262" s="18">
        <v>3.0000000000000001E-3</v>
      </c>
      <c r="F262" s="29">
        <f t="shared" si="3"/>
        <v>-1.09E-2</v>
      </c>
      <c r="G262" s="4"/>
    </row>
    <row r="263" spans="1:7" x14ac:dyDescent="0.3">
      <c r="A263" s="5">
        <v>42548</v>
      </c>
      <c r="B263" s="18">
        <v>-3.9E-2</v>
      </c>
      <c r="C263" s="18">
        <v>-1.2E-2</v>
      </c>
      <c r="D263" s="18">
        <v>-0.02</v>
      </c>
      <c r="E263" s="18">
        <v>-1.2999999999999999E-2</v>
      </c>
      <c r="F263" s="29">
        <f t="shared" ref="F263:F326" si="4">SUMPRODUCT(B263:E263,$B$4:$E$4)</f>
        <v>-2.0250000000000001E-2</v>
      </c>
      <c r="G263" s="4"/>
    </row>
    <row r="264" spans="1:7" x14ac:dyDescent="0.3">
      <c r="A264" s="5">
        <v>42549</v>
      </c>
      <c r="B264" s="18">
        <v>2.5000000000000001E-2</v>
      </c>
      <c r="C264" s="18">
        <v>1E-3</v>
      </c>
      <c r="D264" s="18">
        <v>1.0999999999999999E-2</v>
      </c>
      <c r="E264" s="18">
        <v>-1.7999999999999999E-2</v>
      </c>
      <c r="F264" s="29">
        <f t="shared" si="4"/>
        <v>2.8000000000000013E-3</v>
      </c>
      <c r="G264" s="4"/>
    </row>
    <row r="265" spans="1:7" x14ac:dyDescent="0.3">
      <c r="A265" s="5">
        <v>42550</v>
      </c>
      <c r="B265" s="18">
        <v>2.4E-2</v>
      </c>
      <c r="C265" s="18">
        <v>2.3E-2</v>
      </c>
      <c r="D265" s="18">
        <v>2.4E-2</v>
      </c>
      <c r="E265" s="18">
        <v>1.4E-2</v>
      </c>
      <c r="F265" s="29">
        <f t="shared" si="4"/>
        <v>2.07E-2</v>
      </c>
      <c r="G265" s="4"/>
    </row>
    <row r="266" spans="1:7" x14ac:dyDescent="0.3">
      <c r="A266" s="5">
        <v>42551</v>
      </c>
      <c r="B266" s="18">
        <v>6.0000000000000001E-3</v>
      </c>
      <c r="C266" s="18">
        <v>0</v>
      </c>
      <c r="D266" s="18">
        <v>1.6E-2</v>
      </c>
      <c r="E266" s="18">
        <v>-6.0000000000000001E-3</v>
      </c>
      <c r="F266" s="29">
        <f t="shared" si="4"/>
        <v>2.0999999999999999E-3</v>
      </c>
      <c r="G266" s="4"/>
    </row>
    <row r="267" spans="1:7" x14ac:dyDescent="0.3">
      <c r="A267" s="5">
        <v>42552</v>
      </c>
      <c r="B267" s="18">
        <v>1.7000000000000001E-2</v>
      </c>
      <c r="C267" s="18">
        <v>1E-3</v>
      </c>
      <c r="D267" s="18">
        <v>1.4999999999999999E-2</v>
      </c>
      <c r="E267" s="18">
        <v>0.05</v>
      </c>
      <c r="F267" s="29">
        <f t="shared" si="4"/>
        <v>2.18E-2</v>
      </c>
      <c r="G267" s="4"/>
    </row>
    <row r="268" spans="1:7" x14ac:dyDescent="0.3">
      <c r="A268" s="5">
        <v>42555</v>
      </c>
      <c r="B268" s="18">
        <v>4.0000000000000001E-3</v>
      </c>
      <c r="C268" s="18">
        <v>-3.0000000000000001E-3</v>
      </c>
      <c r="D268" s="18">
        <v>1.7999999999999999E-2</v>
      </c>
      <c r="E268" s="18">
        <v>-1.4E-2</v>
      </c>
      <c r="F268" s="29">
        <f t="shared" si="4"/>
        <v>-1.4000000000000002E-3</v>
      </c>
      <c r="G268" s="4"/>
    </row>
    <row r="269" spans="1:7" x14ac:dyDescent="0.3">
      <c r="A269" s="5">
        <v>42556</v>
      </c>
      <c r="B269" s="18">
        <v>0</v>
      </c>
      <c r="C269" s="18">
        <v>4.0000000000000001E-3</v>
      </c>
      <c r="D269" s="18">
        <v>-8.9999999999999993E-3</v>
      </c>
      <c r="E269" s="18">
        <v>-1.6E-2</v>
      </c>
      <c r="F269" s="29">
        <f t="shared" si="4"/>
        <v>-4.9499999999999995E-3</v>
      </c>
      <c r="G269" s="4"/>
    </row>
    <row r="270" spans="1:7" x14ac:dyDescent="0.3">
      <c r="A270" s="5">
        <v>42557</v>
      </c>
      <c r="B270" s="18">
        <v>0</v>
      </c>
      <c r="C270" s="18">
        <v>-7.0000000000000001E-3</v>
      </c>
      <c r="D270" s="18">
        <v>-1E-3</v>
      </c>
      <c r="E270" s="18">
        <v>-0.02</v>
      </c>
      <c r="F270" s="29">
        <f t="shared" si="4"/>
        <v>-8.2500000000000004E-3</v>
      </c>
      <c r="G270" s="4"/>
    </row>
    <row r="271" spans="1:7" x14ac:dyDescent="0.3">
      <c r="A271" s="5">
        <v>42558</v>
      </c>
      <c r="B271" s="18">
        <v>4.0000000000000001E-3</v>
      </c>
      <c r="C271" s="18">
        <v>2.5000000000000001E-2</v>
      </c>
      <c r="D271" s="18">
        <v>8.9999999999999993E-3</v>
      </c>
      <c r="E271" s="18">
        <v>-1E-3</v>
      </c>
      <c r="F271" s="29">
        <f t="shared" si="4"/>
        <v>9.5500000000000012E-3</v>
      </c>
      <c r="G271" s="4"/>
    </row>
    <row r="272" spans="1:7" x14ac:dyDescent="0.3">
      <c r="A272" s="5">
        <v>42559</v>
      </c>
      <c r="B272" s="18">
        <v>2.8000000000000001E-2</v>
      </c>
      <c r="C272" s="18">
        <v>1.2999999999999999E-2</v>
      </c>
      <c r="D272" s="18">
        <v>4.2999999999999997E-2</v>
      </c>
      <c r="E272" s="18">
        <v>4.1000000000000002E-2</v>
      </c>
      <c r="F272" s="29">
        <f t="shared" si="4"/>
        <v>2.9649999999999996E-2</v>
      </c>
      <c r="G272" s="4"/>
    </row>
    <row r="273" spans="1:7" x14ac:dyDescent="0.3">
      <c r="A273" s="5">
        <v>42562</v>
      </c>
      <c r="B273" s="18">
        <v>1.0999999999999999E-2</v>
      </c>
      <c r="C273" s="18">
        <v>1.9E-2</v>
      </c>
      <c r="D273" s="18">
        <v>0.02</v>
      </c>
      <c r="E273" s="18">
        <v>0</v>
      </c>
      <c r="F273" s="29">
        <f t="shared" si="4"/>
        <v>1.1449999999999998E-2</v>
      </c>
      <c r="G273" s="4"/>
    </row>
    <row r="274" spans="1:7" x14ac:dyDescent="0.3">
      <c r="A274" s="5">
        <v>42563</v>
      </c>
      <c r="B274" s="18">
        <v>-8.0000000000000002E-3</v>
      </c>
      <c r="C274" s="18">
        <v>-1E-3</v>
      </c>
      <c r="D274" s="18">
        <v>4.0000000000000001E-3</v>
      </c>
      <c r="E274" s="18">
        <v>3.5999999999999997E-2</v>
      </c>
      <c r="F274" s="29">
        <f t="shared" si="4"/>
        <v>9.0999999999999987E-3</v>
      </c>
      <c r="G274" s="4"/>
    </row>
    <row r="275" spans="1:7" x14ac:dyDescent="0.3">
      <c r="A275" s="5">
        <v>42564</v>
      </c>
      <c r="B275" s="18">
        <v>2.1999999999999999E-2</v>
      </c>
      <c r="C275" s="18">
        <v>-1.2E-2</v>
      </c>
      <c r="D275" s="18">
        <v>-4.0000000000000001E-3</v>
      </c>
      <c r="E275" s="18">
        <v>2.7E-2</v>
      </c>
      <c r="F275" s="29">
        <f t="shared" si="4"/>
        <v>9.3999999999999986E-3</v>
      </c>
      <c r="G275" s="4"/>
    </row>
    <row r="276" spans="1:7" x14ac:dyDescent="0.3">
      <c r="A276" s="5">
        <v>42565</v>
      </c>
      <c r="B276" s="18">
        <v>4.1000000000000002E-2</v>
      </c>
      <c r="C276" s="18">
        <v>5.0000000000000001E-3</v>
      </c>
      <c r="D276" s="18">
        <v>-8.0000000000000002E-3</v>
      </c>
      <c r="E276" s="18">
        <v>2.8000000000000001E-2</v>
      </c>
      <c r="F276" s="29">
        <f t="shared" si="4"/>
        <v>1.8950000000000002E-2</v>
      </c>
      <c r="G276" s="4"/>
    </row>
    <row r="277" spans="1:7" x14ac:dyDescent="0.3">
      <c r="A277" s="5">
        <v>42566</v>
      </c>
      <c r="B277" s="18">
        <v>0</v>
      </c>
      <c r="C277" s="18">
        <v>1.4E-2</v>
      </c>
      <c r="D277" s="18">
        <v>0.01</v>
      </c>
      <c r="E277" s="18">
        <v>1.2E-2</v>
      </c>
      <c r="F277" s="29">
        <f t="shared" si="4"/>
        <v>9.2999999999999992E-3</v>
      </c>
      <c r="G277" s="4"/>
    </row>
    <row r="278" spans="1:7" x14ac:dyDescent="0.3">
      <c r="A278" s="5">
        <v>42569</v>
      </c>
      <c r="B278" s="18">
        <v>2.1000000000000001E-2</v>
      </c>
      <c r="C278" s="18">
        <v>-2E-3</v>
      </c>
      <c r="D278" s="18">
        <v>0.02</v>
      </c>
      <c r="E278" s="18">
        <v>0.01</v>
      </c>
      <c r="F278" s="29">
        <f t="shared" si="4"/>
        <v>1.065E-2</v>
      </c>
      <c r="G278" s="4"/>
    </row>
    <row r="279" spans="1:7" x14ac:dyDescent="0.3">
      <c r="A279" s="5">
        <v>42570</v>
      </c>
      <c r="B279" s="18">
        <v>-4.0000000000000001E-3</v>
      </c>
      <c r="C279" s="18">
        <v>2.7E-2</v>
      </c>
      <c r="D279" s="18">
        <v>-2E-3</v>
      </c>
      <c r="E279" s="18">
        <v>-4.0000000000000001E-3</v>
      </c>
      <c r="F279" s="29">
        <f t="shared" si="4"/>
        <v>5.5999999999999999E-3</v>
      </c>
      <c r="G279" s="4"/>
    </row>
    <row r="280" spans="1:7" x14ac:dyDescent="0.3">
      <c r="A280" s="5">
        <v>42571</v>
      </c>
      <c r="B280" s="18">
        <v>8.9999999999999993E-3</v>
      </c>
      <c r="C280" s="18">
        <v>-7.0000000000000001E-3</v>
      </c>
      <c r="D280" s="18">
        <v>0.01</v>
      </c>
      <c r="E280" s="18">
        <v>-0.05</v>
      </c>
      <c r="F280" s="29">
        <f t="shared" si="4"/>
        <v>-1.3349999999999999E-2</v>
      </c>
      <c r="G280" s="4"/>
    </row>
    <row r="281" spans="1:7" x14ac:dyDescent="0.3">
      <c r="A281" s="5">
        <v>42572</v>
      </c>
      <c r="B281" s="18">
        <v>-8.0000000000000002E-3</v>
      </c>
      <c r="C281" s="18">
        <v>-0.01</v>
      </c>
      <c r="D281" s="18">
        <v>-8.0000000000000002E-3</v>
      </c>
      <c r="E281" s="18">
        <v>-5.0000000000000001E-3</v>
      </c>
      <c r="F281" s="29">
        <f t="shared" si="4"/>
        <v>-7.7000000000000002E-3</v>
      </c>
      <c r="G281" s="4"/>
    </row>
    <row r="282" spans="1:7" x14ac:dyDescent="0.3">
      <c r="A282" s="5">
        <v>42573</v>
      </c>
      <c r="B282" s="18">
        <v>7.0000000000000001E-3</v>
      </c>
      <c r="C282" s="18">
        <v>8.0000000000000002E-3</v>
      </c>
      <c r="D282" s="18">
        <v>1.7000000000000001E-2</v>
      </c>
      <c r="E282" s="18">
        <v>1.2999999999999999E-2</v>
      </c>
      <c r="F282" s="29">
        <f t="shared" si="4"/>
        <v>1.06E-2</v>
      </c>
      <c r="G282" s="4"/>
    </row>
    <row r="283" spans="1:7" x14ac:dyDescent="0.3">
      <c r="A283" s="5">
        <v>42576</v>
      </c>
      <c r="B283" s="18">
        <v>-3.0000000000000001E-3</v>
      </c>
      <c r="C283" s="18">
        <v>-4.0000000000000001E-3</v>
      </c>
      <c r="D283" s="18">
        <v>-3.5000000000000003E-2</v>
      </c>
      <c r="E283" s="18">
        <v>-1.7999999999999999E-2</v>
      </c>
      <c r="F283" s="29">
        <f t="shared" si="4"/>
        <v>-1.26E-2</v>
      </c>
      <c r="G283" s="4"/>
    </row>
    <row r="284" spans="1:7" x14ac:dyDescent="0.3">
      <c r="A284" s="5">
        <v>42577</v>
      </c>
      <c r="B284" s="18">
        <v>-8.0000000000000002E-3</v>
      </c>
      <c r="C284" s="18">
        <v>-6.0000000000000001E-3</v>
      </c>
      <c r="D284" s="18">
        <v>0</v>
      </c>
      <c r="E284" s="18">
        <v>-1.7999999999999999E-2</v>
      </c>
      <c r="F284" s="29">
        <f t="shared" si="4"/>
        <v>-9.1999999999999998E-3</v>
      </c>
      <c r="G284" s="4"/>
    </row>
    <row r="285" spans="1:7" x14ac:dyDescent="0.3">
      <c r="A285" s="5">
        <v>42578</v>
      </c>
      <c r="B285" s="18">
        <v>3.0000000000000001E-3</v>
      </c>
      <c r="C285" s="18">
        <v>-7.0000000000000001E-3</v>
      </c>
      <c r="D285" s="18">
        <v>2.3E-2</v>
      </c>
      <c r="E285" s="18">
        <v>-1.9E-2</v>
      </c>
      <c r="F285" s="29">
        <f t="shared" si="4"/>
        <v>-3.599999999999999E-3</v>
      </c>
      <c r="G285" s="4"/>
    </row>
    <row r="286" spans="1:7" x14ac:dyDescent="0.3">
      <c r="A286" s="5">
        <v>42579</v>
      </c>
      <c r="B286" s="18">
        <v>-4.3999999999999997E-2</v>
      </c>
      <c r="C286" s="18">
        <v>8.9999999999999993E-3</v>
      </c>
      <c r="D286" s="18">
        <v>1.4E-2</v>
      </c>
      <c r="E286" s="18">
        <v>2.8000000000000001E-2</v>
      </c>
      <c r="F286" s="29">
        <f t="shared" si="4"/>
        <v>2.1999999999999988E-3</v>
      </c>
      <c r="G286" s="4"/>
    </row>
    <row r="287" spans="1:7" x14ac:dyDescent="0.3">
      <c r="A287" s="5">
        <v>42580</v>
      </c>
      <c r="B287" s="18">
        <v>3.1E-2</v>
      </c>
      <c r="C287" s="18">
        <v>1.6E-2</v>
      </c>
      <c r="D287" s="18">
        <v>8.9999999999999993E-3</v>
      </c>
      <c r="E287" s="18">
        <v>-1.6E-2</v>
      </c>
      <c r="F287" s="29">
        <f t="shared" si="4"/>
        <v>9.1000000000000004E-3</v>
      </c>
      <c r="G287" s="4"/>
    </row>
    <row r="288" spans="1:7" x14ac:dyDescent="0.3">
      <c r="A288" s="5">
        <v>42583</v>
      </c>
      <c r="B288" s="18">
        <v>1E-3</v>
      </c>
      <c r="C288" s="18">
        <v>1.6E-2</v>
      </c>
      <c r="D288" s="18">
        <v>8.0000000000000002E-3</v>
      </c>
      <c r="E288" s="18">
        <v>2.3E-2</v>
      </c>
      <c r="F288" s="29">
        <f t="shared" si="4"/>
        <v>1.3149999999999998E-2</v>
      </c>
      <c r="G288" s="4"/>
    </row>
    <row r="289" spans="1:7" x14ac:dyDescent="0.3">
      <c r="A289" s="5">
        <v>42584</v>
      </c>
      <c r="B289" s="18">
        <v>-1.2E-2</v>
      </c>
      <c r="C289" s="18">
        <v>-5.7000000000000002E-2</v>
      </c>
      <c r="D289" s="18">
        <v>-1.2999999999999999E-2</v>
      </c>
      <c r="E289" s="18">
        <v>-1.4E-2</v>
      </c>
      <c r="F289" s="29">
        <f t="shared" si="4"/>
        <v>-2.6249999999999999E-2</v>
      </c>
      <c r="G289" s="4"/>
    </row>
    <row r="290" spans="1:7" x14ac:dyDescent="0.3">
      <c r="A290" s="5">
        <v>42585</v>
      </c>
      <c r="B290" s="18">
        <v>2.3E-2</v>
      </c>
      <c r="C290" s="18">
        <v>-2E-3</v>
      </c>
      <c r="D290" s="18">
        <v>-1.2E-2</v>
      </c>
      <c r="E290" s="18">
        <v>-8.0000000000000002E-3</v>
      </c>
      <c r="F290" s="29">
        <f t="shared" si="4"/>
        <v>9.5000000000000032E-4</v>
      </c>
      <c r="G290" s="4"/>
    </row>
    <row r="291" spans="1:7" x14ac:dyDescent="0.3">
      <c r="A291" s="5">
        <v>42586</v>
      </c>
      <c r="B291" s="18">
        <v>1.0999999999999999E-2</v>
      </c>
      <c r="C291" s="18">
        <v>1.4E-2</v>
      </c>
      <c r="D291" s="18">
        <v>1.6E-2</v>
      </c>
      <c r="E291" s="18">
        <v>-0.01</v>
      </c>
      <c r="F291" s="29">
        <f t="shared" si="4"/>
        <v>6.3499999999999989E-3</v>
      </c>
      <c r="G291" s="4"/>
    </row>
    <row r="292" spans="1:7" x14ac:dyDescent="0.3">
      <c r="A292" s="5">
        <v>42587</v>
      </c>
      <c r="B292" s="18">
        <v>6.0000000000000001E-3</v>
      </c>
      <c r="C292" s="18">
        <v>4.0000000000000001E-3</v>
      </c>
      <c r="D292" s="18">
        <v>-6.0000000000000001E-3</v>
      </c>
      <c r="E292" s="18">
        <v>8.0000000000000002E-3</v>
      </c>
      <c r="F292" s="29">
        <f t="shared" si="4"/>
        <v>4.1999999999999997E-3</v>
      </c>
      <c r="G292" s="4"/>
    </row>
    <row r="293" spans="1:7" x14ac:dyDescent="0.3">
      <c r="A293" s="5">
        <v>42590</v>
      </c>
      <c r="B293" s="18">
        <v>-0.01</v>
      </c>
      <c r="C293" s="18">
        <v>-1.6E-2</v>
      </c>
      <c r="D293" s="18">
        <v>-5.0000000000000001E-3</v>
      </c>
      <c r="E293" s="18">
        <v>2.4E-2</v>
      </c>
      <c r="F293" s="29">
        <f t="shared" si="4"/>
        <v>-8.5000000000000006E-4</v>
      </c>
      <c r="G293" s="4"/>
    </row>
    <row r="294" spans="1:7" x14ac:dyDescent="0.3">
      <c r="A294" s="5">
        <v>42591</v>
      </c>
      <c r="B294" s="18">
        <v>-5.0000000000000001E-3</v>
      </c>
      <c r="C294" s="18">
        <v>0</v>
      </c>
      <c r="D294" s="18">
        <v>3.0000000000000001E-3</v>
      </c>
      <c r="E294" s="18">
        <v>8.0000000000000002E-3</v>
      </c>
      <c r="F294" s="29">
        <f t="shared" si="4"/>
        <v>1.5999999999999999E-3</v>
      </c>
      <c r="G294" s="4"/>
    </row>
    <row r="295" spans="1:7" x14ac:dyDescent="0.3">
      <c r="A295" s="5">
        <v>42592</v>
      </c>
      <c r="B295" s="18">
        <v>-1.4E-2</v>
      </c>
      <c r="C295" s="18">
        <v>-6.0000000000000001E-3</v>
      </c>
      <c r="D295" s="18">
        <v>-1.2E-2</v>
      </c>
      <c r="E295" s="18">
        <v>1.7999999999999999E-2</v>
      </c>
      <c r="F295" s="29">
        <f t="shared" si="4"/>
        <v>-1.700000000000001E-3</v>
      </c>
      <c r="G295" s="4"/>
    </row>
    <row r="296" spans="1:7" x14ac:dyDescent="0.3">
      <c r="A296" s="5">
        <v>42593</v>
      </c>
      <c r="B296" s="18">
        <v>0.03</v>
      </c>
      <c r="C296" s="18">
        <v>1.9E-2</v>
      </c>
      <c r="D296" s="18">
        <v>1.2E-2</v>
      </c>
      <c r="E296" s="18">
        <v>8.9999999999999993E-3</v>
      </c>
      <c r="F296" s="29">
        <f t="shared" si="4"/>
        <v>1.77E-2</v>
      </c>
      <c r="G296" s="4"/>
    </row>
    <row r="297" spans="1:7" x14ac:dyDescent="0.3">
      <c r="A297" s="5">
        <v>42594</v>
      </c>
      <c r="B297" s="18">
        <v>1E-3</v>
      </c>
      <c r="C297" s="18">
        <v>-1.4999999999999999E-2</v>
      </c>
      <c r="D297" s="18">
        <v>0</v>
      </c>
      <c r="E297" s="18">
        <v>-2.8000000000000001E-2</v>
      </c>
      <c r="F297" s="29">
        <f t="shared" si="4"/>
        <v>-1.2649999999999998E-2</v>
      </c>
      <c r="G297" s="4"/>
    </row>
    <row r="298" spans="1:7" x14ac:dyDescent="0.3">
      <c r="A298" s="5">
        <v>42597</v>
      </c>
      <c r="B298" s="18">
        <v>1.4999999999999999E-2</v>
      </c>
      <c r="C298" s="18">
        <v>-1E-3</v>
      </c>
      <c r="D298" s="18">
        <v>3.0000000000000001E-3</v>
      </c>
      <c r="E298" s="18">
        <v>-5.0000000000000001E-3</v>
      </c>
      <c r="F298" s="29">
        <f t="shared" si="4"/>
        <v>2.3999999999999998E-3</v>
      </c>
      <c r="G298" s="4"/>
    </row>
    <row r="299" spans="1:7" x14ac:dyDescent="0.3">
      <c r="A299" s="5">
        <v>42598</v>
      </c>
      <c r="B299" s="18">
        <v>-1.4999999999999999E-2</v>
      </c>
      <c r="C299" s="18">
        <v>-0.01</v>
      </c>
      <c r="D299" s="18">
        <v>-1.2E-2</v>
      </c>
      <c r="E299" s="18">
        <v>-2.1999999999999999E-2</v>
      </c>
      <c r="F299" s="29">
        <f t="shared" si="4"/>
        <v>-1.515E-2</v>
      </c>
      <c r="G299" s="4"/>
    </row>
    <row r="300" spans="1:7" x14ac:dyDescent="0.3">
      <c r="A300" s="5">
        <v>42599</v>
      </c>
      <c r="B300" s="18">
        <v>1.0999999999999999E-2</v>
      </c>
      <c r="C300" s="18">
        <v>8.9999999999999993E-3</v>
      </c>
      <c r="D300" s="18">
        <v>-1.4E-2</v>
      </c>
      <c r="E300" s="18">
        <v>5.0000000000000001E-3</v>
      </c>
      <c r="F300" s="29">
        <f t="shared" si="4"/>
        <v>4.8500000000000001E-3</v>
      </c>
      <c r="G300" s="4"/>
    </row>
    <row r="301" spans="1:7" x14ac:dyDescent="0.3">
      <c r="A301" s="5">
        <v>42600</v>
      </c>
      <c r="B301" s="18">
        <v>3.0000000000000001E-3</v>
      </c>
      <c r="C301" s="18">
        <v>-0.01</v>
      </c>
      <c r="D301" s="18">
        <v>-2.4E-2</v>
      </c>
      <c r="E301" s="18">
        <v>-6.0000000000000001E-3</v>
      </c>
      <c r="F301" s="29">
        <f t="shared" si="4"/>
        <v>-7.6500000000000005E-3</v>
      </c>
      <c r="G301" s="4"/>
    </row>
    <row r="302" spans="1:7" x14ac:dyDescent="0.3">
      <c r="A302" s="5">
        <v>42601</v>
      </c>
      <c r="B302" s="18">
        <v>-6.0000000000000001E-3</v>
      </c>
      <c r="C302" s="18">
        <v>-2.4E-2</v>
      </c>
      <c r="D302" s="18">
        <v>-4.0000000000000001E-3</v>
      </c>
      <c r="E302" s="18">
        <v>-4.0000000000000001E-3</v>
      </c>
      <c r="F302" s="29">
        <f t="shared" si="4"/>
        <v>-1.0499999999999999E-2</v>
      </c>
      <c r="G302" s="4"/>
    </row>
    <row r="303" spans="1:7" x14ac:dyDescent="0.3">
      <c r="A303" s="5">
        <v>42604</v>
      </c>
      <c r="B303" s="18">
        <v>-2.7E-2</v>
      </c>
      <c r="C303" s="18">
        <v>0</v>
      </c>
      <c r="D303" s="18">
        <v>-2E-3</v>
      </c>
      <c r="E303" s="18">
        <v>-8.9999999999999993E-3</v>
      </c>
      <c r="F303" s="29">
        <f t="shared" si="4"/>
        <v>-9.75E-3</v>
      </c>
      <c r="G303" s="4"/>
    </row>
    <row r="304" spans="1:7" x14ac:dyDescent="0.3">
      <c r="A304" s="5">
        <v>42605</v>
      </c>
      <c r="B304" s="18">
        <v>-1.0999999999999999E-2</v>
      </c>
      <c r="C304" s="18">
        <v>-1E-3</v>
      </c>
      <c r="D304" s="18">
        <v>-4.1000000000000002E-2</v>
      </c>
      <c r="E304" s="18">
        <v>-6.0000000000000001E-3</v>
      </c>
      <c r="F304" s="29">
        <f t="shared" si="4"/>
        <v>-1.0999999999999999E-2</v>
      </c>
      <c r="G304" s="4"/>
    </row>
    <row r="305" spans="1:7" x14ac:dyDescent="0.3">
      <c r="A305" s="5">
        <v>42606</v>
      </c>
      <c r="B305" s="18">
        <v>-7.0000000000000001E-3</v>
      </c>
      <c r="C305" s="18">
        <v>6.0000000000000001E-3</v>
      </c>
      <c r="D305" s="18">
        <v>1.2E-2</v>
      </c>
      <c r="E305" s="18">
        <v>-3.0000000000000001E-3</v>
      </c>
      <c r="F305" s="29">
        <f t="shared" si="4"/>
        <v>9.4999999999999989E-4</v>
      </c>
      <c r="G305" s="4"/>
    </row>
    <row r="306" spans="1:7" x14ac:dyDescent="0.3">
      <c r="A306" s="5">
        <v>42607</v>
      </c>
      <c r="B306" s="18">
        <v>5.0000000000000001E-3</v>
      </c>
      <c r="C306" s="18">
        <v>-7.0000000000000001E-3</v>
      </c>
      <c r="D306" s="18">
        <v>3.2000000000000001E-2</v>
      </c>
      <c r="E306" s="18">
        <v>-7.0000000000000001E-3</v>
      </c>
      <c r="F306" s="29">
        <f t="shared" si="4"/>
        <v>1.8499999999999996E-3</v>
      </c>
      <c r="G306" s="4"/>
    </row>
    <row r="307" spans="1:7" x14ac:dyDescent="0.3">
      <c r="A307" s="5">
        <v>42608</v>
      </c>
      <c r="B307" s="18">
        <v>1.4E-2</v>
      </c>
      <c r="C307" s="18">
        <v>-2.5000000000000001E-2</v>
      </c>
      <c r="D307" s="18">
        <v>-1.4E-2</v>
      </c>
      <c r="E307" s="18">
        <v>8.9999999999999993E-3</v>
      </c>
      <c r="F307" s="29">
        <f t="shared" si="4"/>
        <v>-3.3999999999999998E-3</v>
      </c>
      <c r="G307" s="4"/>
    </row>
    <row r="308" spans="1:7" x14ac:dyDescent="0.3">
      <c r="A308" s="5">
        <v>42611</v>
      </c>
      <c r="B308" s="18">
        <v>1.7999999999999999E-2</v>
      </c>
      <c r="C308" s="18">
        <v>1.6E-2</v>
      </c>
      <c r="D308" s="18">
        <v>1.4999999999999999E-2</v>
      </c>
      <c r="E308" s="18">
        <v>2.5000000000000001E-2</v>
      </c>
      <c r="F308" s="29">
        <f t="shared" si="4"/>
        <v>1.9049999999999997E-2</v>
      </c>
      <c r="G308" s="4"/>
    </row>
    <row r="309" spans="1:7" x14ac:dyDescent="0.3">
      <c r="A309" s="5">
        <v>42612</v>
      </c>
      <c r="B309" s="18">
        <v>3.0000000000000001E-3</v>
      </c>
      <c r="C309" s="18">
        <v>0</v>
      </c>
      <c r="D309" s="18">
        <v>-7.0000000000000001E-3</v>
      </c>
      <c r="E309" s="18">
        <v>-3.6999999999999998E-2</v>
      </c>
      <c r="F309" s="29">
        <f t="shared" si="4"/>
        <v>-1.1399999999999999E-2</v>
      </c>
      <c r="G309" s="4"/>
    </row>
    <row r="310" spans="1:7" x14ac:dyDescent="0.3">
      <c r="A310" s="5">
        <v>42613</v>
      </c>
      <c r="B310" s="18">
        <v>-6.0000000000000001E-3</v>
      </c>
      <c r="C310" s="18">
        <v>2E-3</v>
      </c>
      <c r="D310" s="18">
        <v>5.0000000000000001E-3</v>
      </c>
      <c r="E310" s="18">
        <v>-4.0000000000000001E-3</v>
      </c>
      <c r="F310" s="29">
        <f t="shared" si="4"/>
        <v>-1.3500000000000001E-3</v>
      </c>
      <c r="G310" s="4"/>
    </row>
    <row r="311" spans="1:7" x14ac:dyDescent="0.3">
      <c r="A311" s="5">
        <v>42614</v>
      </c>
      <c r="B311" s="18">
        <v>-0.01</v>
      </c>
      <c r="C311" s="18">
        <v>-1.7000000000000001E-2</v>
      </c>
      <c r="D311" s="18">
        <v>-1.9E-2</v>
      </c>
      <c r="E311" s="18">
        <v>1.7000000000000001E-2</v>
      </c>
      <c r="F311" s="29">
        <f t="shared" si="4"/>
        <v>-5.3500000000000006E-3</v>
      </c>
      <c r="G311" s="4"/>
    </row>
    <row r="312" spans="1:7" x14ac:dyDescent="0.3">
      <c r="A312" s="5">
        <v>42618</v>
      </c>
      <c r="B312" s="18">
        <v>3.0000000000000001E-3</v>
      </c>
      <c r="C312" s="18">
        <v>-1.0999999999999999E-2</v>
      </c>
      <c r="D312" s="18">
        <v>-5.0000000000000001E-3</v>
      </c>
      <c r="E312" s="18">
        <v>6.0000000000000001E-3</v>
      </c>
      <c r="F312" s="29">
        <f t="shared" si="4"/>
        <v>-1.4999999999999992E-3</v>
      </c>
      <c r="G312" s="4"/>
    </row>
    <row r="313" spans="1:7" x14ac:dyDescent="0.3">
      <c r="A313" s="5">
        <v>42619</v>
      </c>
      <c r="B313" s="18">
        <v>0.01</v>
      </c>
      <c r="C313" s="18">
        <v>8.0000000000000002E-3</v>
      </c>
      <c r="D313" s="18">
        <v>1.7999999999999999E-2</v>
      </c>
      <c r="E313" s="18">
        <v>4.1000000000000002E-2</v>
      </c>
      <c r="F313" s="29">
        <f t="shared" si="4"/>
        <v>1.9900000000000001E-2</v>
      </c>
      <c r="G313" s="4"/>
    </row>
    <row r="314" spans="1:7" x14ac:dyDescent="0.3">
      <c r="A314" s="5">
        <v>42620</v>
      </c>
      <c r="B314" s="18">
        <v>0</v>
      </c>
      <c r="C314" s="18">
        <v>0</v>
      </c>
      <c r="D314" s="18">
        <v>0</v>
      </c>
      <c r="E314" s="18">
        <v>0</v>
      </c>
      <c r="F314" s="29">
        <f t="shared" si="4"/>
        <v>0</v>
      </c>
      <c r="G314" s="4"/>
    </row>
    <row r="315" spans="1:7" x14ac:dyDescent="0.3">
      <c r="A315" s="5">
        <v>42621</v>
      </c>
      <c r="B315" s="18">
        <v>1.2999999999999999E-2</v>
      </c>
      <c r="C315" s="18">
        <v>-3.0000000000000001E-3</v>
      </c>
      <c r="D315" s="18">
        <v>-1.0999999999999999E-2</v>
      </c>
      <c r="E315" s="18">
        <v>5.5E-2</v>
      </c>
      <c r="F315" s="29">
        <f t="shared" si="4"/>
        <v>1.72E-2</v>
      </c>
      <c r="G315" s="4"/>
    </row>
    <row r="316" spans="1:7" x14ac:dyDescent="0.3">
      <c r="A316" s="5">
        <v>42622</v>
      </c>
      <c r="B316" s="18">
        <v>-5.5E-2</v>
      </c>
      <c r="C316" s="18">
        <v>-0.02</v>
      </c>
      <c r="D316" s="18">
        <v>-3.5000000000000003E-2</v>
      </c>
      <c r="E316" s="18">
        <v>-2.1999999999999999E-2</v>
      </c>
      <c r="F316" s="29">
        <f t="shared" si="4"/>
        <v>-3.1600000000000003E-2</v>
      </c>
      <c r="G316" s="4"/>
    </row>
    <row r="317" spans="1:7" x14ac:dyDescent="0.3">
      <c r="A317" s="5">
        <v>42625</v>
      </c>
      <c r="B317" s="18">
        <v>3.0000000000000001E-3</v>
      </c>
      <c r="C317" s="18">
        <v>1.2E-2</v>
      </c>
      <c r="D317" s="18">
        <v>8.0000000000000002E-3</v>
      </c>
      <c r="E317" s="18">
        <v>1.2999999999999999E-2</v>
      </c>
      <c r="F317" s="29">
        <f t="shared" si="4"/>
        <v>9.4500000000000001E-3</v>
      </c>
      <c r="G317" s="4"/>
    </row>
    <row r="318" spans="1:7" x14ac:dyDescent="0.3">
      <c r="A318" s="5">
        <v>42626</v>
      </c>
      <c r="B318" s="18">
        <v>-4.2000000000000003E-2</v>
      </c>
      <c r="C318" s="18">
        <v>-2.1000000000000001E-2</v>
      </c>
      <c r="D318" s="18">
        <v>-2.3E-2</v>
      </c>
      <c r="E318" s="18">
        <v>-2.3E-2</v>
      </c>
      <c r="F318" s="29">
        <f t="shared" si="4"/>
        <v>-2.7150000000000004E-2</v>
      </c>
      <c r="G318" s="4"/>
    </row>
    <row r="319" spans="1:7" x14ac:dyDescent="0.3">
      <c r="A319" s="5">
        <v>42627</v>
      </c>
      <c r="B319" s="18">
        <v>8.0000000000000002E-3</v>
      </c>
      <c r="C319" s="18">
        <v>0.02</v>
      </c>
      <c r="D319" s="18">
        <v>3.0000000000000001E-3</v>
      </c>
      <c r="E319" s="18">
        <v>-1.4E-2</v>
      </c>
      <c r="F319" s="29">
        <f t="shared" si="4"/>
        <v>4.2500000000000012E-3</v>
      </c>
      <c r="G319" s="4"/>
    </row>
    <row r="320" spans="1:7" x14ac:dyDescent="0.3">
      <c r="A320" s="5">
        <v>42628</v>
      </c>
      <c r="B320" s="18">
        <v>2.7E-2</v>
      </c>
      <c r="C320" s="18">
        <v>0.01</v>
      </c>
      <c r="D320" s="18">
        <v>6.0000000000000001E-3</v>
      </c>
      <c r="E320" s="18">
        <v>2.5999999999999999E-2</v>
      </c>
      <c r="F320" s="29">
        <f t="shared" si="4"/>
        <v>1.8450000000000001E-2</v>
      </c>
      <c r="G320" s="4"/>
    </row>
    <row r="321" spans="1:7" x14ac:dyDescent="0.3">
      <c r="A321" s="5">
        <v>42629</v>
      </c>
      <c r="B321" s="18">
        <v>-1.7999999999999999E-2</v>
      </c>
      <c r="C321" s="18">
        <v>4.0000000000000001E-3</v>
      </c>
      <c r="D321" s="18">
        <v>-8.9999999999999993E-3</v>
      </c>
      <c r="E321" s="18">
        <v>1.2E-2</v>
      </c>
      <c r="F321" s="29">
        <f t="shared" si="4"/>
        <v>-1.0499999999999997E-3</v>
      </c>
      <c r="G321" s="4"/>
    </row>
    <row r="322" spans="1:7" x14ac:dyDescent="0.3">
      <c r="A322" s="5">
        <v>42632</v>
      </c>
      <c r="B322" s="18">
        <v>5.0000000000000001E-3</v>
      </c>
      <c r="C322" s="18">
        <v>6.0000000000000001E-3</v>
      </c>
      <c r="D322" s="18">
        <v>6.0000000000000001E-3</v>
      </c>
      <c r="E322" s="18">
        <v>-7.0000000000000001E-3</v>
      </c>
      <c r="F322" s="29">
        <f t="shared" si="4"/>
        <v>1.8499999999999996E-3</v>
      </c>
      <c r="G322" s="4"/>
    </row>
    <row r="323" spans="1:7" x14ac:dyDescent="0.3">
      <c r="A323" s="5">
        <v>42633</v>
      </c>
      <c r="B323" s="18">
        <v>1.0999999999999999E-2</v>
      </c>
      <c r="C323" s="18">
        <v>1.2999999999999999E-2</v>
      </c>
      <c r="D323" s="18">
        <v>1.4E-2</v>
      </c>
      <c r="E323" s="18">
        <v>0</v>
      </c>
      <c r="F323" s="29">
        <f t="shared" si="4"/>
        <v>8.7499999999999991E-3</v>
      </c>
      <c r="G323" s="4"/>
    </row>
    <row r="324" spans="1:7" x14ac:dyDescent="0.3">
      <c r="A324" s="5">
        <v>42634</v>
      </c>
      <c r="B324" s="18">
        <v>0.02</v>
      </c>
      <c r="C324" s="18">
        <v>-2.4E-2</v>
      </c>
      <c r="D324" s="18">
        <v>-0.01</v>
      </c>
      <c r="E324" s="18">
        <v>0.01</v>
      </c>
      <c r="F324" s="29">
        <f t="shared" si="4"/>
        <v>-6.9999999999999967E-4</v>
      </c>
      <c r="G324" s="4"/>
    </row>
    <row r="325" spans="1:7" x14ac:dyDescent="0.3">
      <c r="A325" s="5">
        <v>42635</v>
      </c>
      <c r="B325" s="18">
        <v>1.9E-2</v>
      </c>
      <c r="C325" s="18">
        <v>-1E-3</v>
      </c>
      <c r="D325" s="18">
        <v>1.4E-2</v>
      </c>
      <c r="E325" s="18">
        <v>2.4E-2</v>
      </c>
      <c r="F325" s="29">
        <f t="shared" si="4"/>
        <v>1.375E-2</v>
      </c>
      <c r="G325" s="4"/>
    </row>
    <row r="326" spans="1:7" x14ac:dyDescent="0.3">
      <c r="A326" s="5">
        <v>42636</v>
      </c>
      <c r="B326" s="18">
        <v>2E-3</v>
      </c>
      <c r="C326" s="18">
        <v>-8.0000000000000002E-3</v>
      </c>
      <c r="D326" s="18">
        <v>0</v>
      </c>
      <c r="E326" s="18">
        <v>-4.9000000000000002E-2</v>
      </c>
      <c r="F326" s="29">
        <f t="shared" si="4"/>
        <v>-1.66E-2</v>
      </c>
      <c r="G326" s="4"/>
    </row>
    <row r="327" spans="1:7" x14ac:dyDescent="0.3">
      <c r="A327" s="5">
        <v>42639</v>
      </c>
      <c r="B327" s="18">
        <v>-1.2E-2</v>
      </c>
      <c r="C327" s="18">
        <v>-1.0999999999999999E-2</v>
      </c>
      <c r="D327" s="18">
        <v>-1.2E-2</v>
      </c>
      <c r="E327" s="18">
        <v>1.0999999999999999E-2</v>
      </c>
      <c r="F327" s="29">
        <f t="shared" ref="F327:F390" si="5">SUMPRODUCT(B327:E327,$B$4:$E$4)</f>
        <v>-4.8000000000000004E-3</v>
      </c>
      <c r="G327" s="4"/>
    </row>
    <row r="328" spans="1:7" x14ac:dyDescent="0.3">
      <c r="A328" s="5">
        <v>42640</v>
      </c>
      <c r="B328" s="18">
        <v>2.1000000000000001E-2</v>
      </c>
      <c r="C328" s="18">
        <v>5.0000000000000001E-3</v>
      </c>
      <c r="D328" s="18">
        <v>1.7999999999999999E-2</v>
      </c>
      <c r="E328" s="18">
        <v>1.7000000000000001E-2</v>
      </c>
      <c r="F328" s="29">
        <f t="shared" si="5"/>
        <v>1.455E-2</v>
      </c>
      <c r="G328" s="4"/>
    </row>
    <row r="329" spans="1:7" x14ac:dyDescent="0.3">
      <c r="A329" s="5">
        <v>42641</v>
      </c>
      <c r="B329" s="18">
        <v>6.0000000000000001E-3</v>
      </c>
      <c r="C329" s="18">
        <v>1.4E-2</v>
      </c>
      <c r="D329" s="18">
        <v>8.0000000000000002E-3</v>
      </c>
      <c r="E329" s="18">
        <v>1.2E-2</v>
      </c>
      <c r="F329" s="29">
        <f t="shared" si="5"/>
        <v>1.0499999999999999E-2</v>
      </c>
      <c r="G329" s="4"/>
    </row>
    <row r="330" spans="1:7" x14ac:dyDescent="0.3">
      <c r="A330" s="5">
        <v>42642</v>
      </c>
      <c r="B330" s="18">
        <v>-1.7000000000000001E-2</v>
      </c>
      <c r="C330" s="18">
        <v>-6.0000000000000001E-3</v>
      </c>
      <c r="D330" s="18">
        <v>-3.2000000000000001E-2</v>
      </c>
      <c r="E330" s="18">
        <v>-2.5999999999999999E-2</v>
      </c>
      <c r="F330" s="29">
        <f t="shared" si="5"/>
        <v>-1.865E-2</v>
      </c>
      <c r="G330" s="4"/>
    </row>
    <row r="331" spans="1:7" x14ac:dyDescent="0.3">
      <c r="A331" s="5">
        <v>42643</v>
      </c>
      <c r="B331" s="18">
        <v>1E-3</v>
      </c>
      <c r="C331" s="18">
        <v>3.0000000000000001E-3</v>
      </c>
      <c r="D331" s="18">
        <v>-8.9999999999999993E-3</v>
      </c>
      <c r="E331" s="18">
        <v>-1.7999999999999999E-2</v>
      </c>
      <c r="F331" s="29">
        <f t="shared" si="5"/>
        <v>-5.5999999999999991E-3</v>
      </c>
      <c r="G331" s="4"/>
    </row>
    <row r="332" spans="1:7" x14ac:dyDescent="0.3">
      <c r="A332" s="5">
        <v>42646</v>
      </c>
      <c r="B332" s="18">
        <v>2.5999999999999999E-2</v>
      </c>
      <c r="C332" s="18">
        <v>3.1E-2</v>
      </c>
      <c r="D332" s="18">
        <v>0.02</v>
      </c>
      <c r="E332" s="18">
        <v>2.7E-2</v>
      </c>
      <c r="F332" s="29">
        <f t="shared" si="5"/>
        <v>2.6899999999999997E-2</v>
      </c>
      <c r="G332" s="4"/>
    </row>
    <row r="333" spans="1:7" x14ac:dyDescent="0.3">
      <c r="A333" s="5">
        <v>42647</v>
      </c>
      <c r="B333" s="18">
        <v>1.4E-2</v>
      </c>
      <c r="C333" s="18">
        <v>-1E-3</v>
      </c>
      <c r="D333" s="18">
        <v>-2.8000000000000001E-2</v>
      </c>
      <c r="E333" s="18">
        <v>6.0000000000000001E-3</v>
      </c>
      <c r="F333" s="29">
        <f t="shared" si="5"/>
        <v>8.0000000000000036E-4</v>
      </c>
      <c r="G333" s="4"/>
    </row>
    <row r="334" spans="1:7" x14ac:dyDescent="0.3">
      <c r="A334" s="5">
        <v>42648</v>
      </c>
      <c r="B334" s="18">
        <v>8.0000000000000002E-3</v>
      </c>
      <c r="C334" s="18">
        <v>-8.0000000000000002E-3</v>
      </c>
      <c r="D334" s="18">
        <v>2.8000000000000001E-2</v>
      </c>
      <c r="E334" s="18">
        <v>2.4E-2</v>
      </c>
      <c r="F334" s="29">
        <f t="shared" si="5"/>
        <v>1.0999999999999999E-2</v>
      </c>
      <c r="G334" s="4"/>
    </row>
    <row r="335" spans="1:7" x14ac:dyDescent="0.3">
      <c r="A335" s="5">
        <v>42649</v>
      </c>
      <c r="B335" s="18">
        <v>0</v>
      </c>
      <c r="C335" s="18">
        <v>-1.2E-2</v>
      </c>
      <c r="D335" s="18">
        <v>2E-3</v>
      </c>
      <c r="E335" s="18">
        <v>1.4E-2</v>
      </c>
      <c r="F335" s="29">
        <f t="shared" si="5"/>
        <v>8.9999999999999976E-4</v>
      </c>
      <c r="G335" s="4"/>
    </row>
    <row r="336" spans="1:7" x14ac:dyDescent="0.3">
      <c r="A336" s="5">
        <v>42650</v>
      </c>
      <c r="B336" s="18">
        <v>1.4E-2</v>
      </c>
      <c r="C336" s="18">
        <v>8.0000000000000002E-3</v>
      </c>
      <c r="D336" s="18">
        <v>2.4E-2</v>
      </c>
      <c r="E336" s="18">
        <v>-1.0999999999999999E-2</v>
      </c>
      <c r="F336" s="29">
        <f t="shared" si="5"/>
        <v>6.2000000000000006E-3</v>
      </c>
      <c r="G336" s="4"/>
    </row>
    <row r="337" spans="1:7" x14ac:dyDescent="0.3">
      <c r="A337" s="5">
        <v>42653</v>
      </c>
      <c r="B337" s="18">
        <v>0</v>
      </c>
      <c r="C337" s="18">
        <v>2.1000000000000001E-2</v>
      </c>
      <c r="D337" s="18">
        <v>8.0000000000000002E-3</v>
      </c>
      <c r="E337" s="18">
        <v>1.9E-2</v>
      </c>
      <c r="F337" s="29">
        <f t="shared" si="5"/>
        <v>1.32E-2</v>
      </c>
      <c r="G337" s="4"/>
    </row>
    <row r="338" spans="1:7" x14ac:dyDescent="0.3">
      <c r="A338" s="5">
        <v>42654</v>
      </c>
      <c r="B338" s="18">
        <v>-4.0000000000000001E-3</v>
      </c>
      <c r="C338" s="18">
        <v>-0.02</v>
      </c>
      <c r="D338" s="18">
        <v>-1.2E-2</v>
      </c>
      <c r="E338" s="18">
        <v>-3.0000000000000001E-3</v>
      </c>
      <c r="F338" s="29">
        <f t="shared" si="5"/>
        <v>-9.7000000000000003E-3</v>
      </c>
      <c r="G338" s="4"/>
    </row>
    <row r="339" spans="1:7" x14ac:dyDescent="0.3">
      <c r="A339" s="5">
        <v>42655</v>
      </c>
      <c r="B339" s="18">
        <v>0</v>
      </c>
      <c r="C339" s="18">
        <v>0</v>
      </c>
      <c r="D339" s="18">
        <v>0</v>
      </c>
      <c r="E339" s="18">
        <v>0</v>
      </c>
      <c r="F339" s="29">
        <f t="shared" si="5"/>
        <v>0</v>
      </c>
      <c r="G339" s="4"/>
    </row>
    <row r="340" spans="1:7" x14ac:dyDescent="0.3">
      <c r="A340" s="5">
        <v>42656</v>
      </c>
      <c r="B340" s="18">
        <v>1E-3</v>
      </c>
      <c r="C340" s="18">
        <v>4.0000000000000001E-3</v>
      </c>
      <c r="D340" s="18">
        <v>1.9E-2</v>
      </c>
      <c r="E340" s="18">
        <v>-2.5000000000000001E-2</v>
      </c>
      <c r="F340" s="29">
        <f t="shared" si="5"/>
        <v>-3.1999999999999997E-3</v>
      </c>
      <c r="G340" s="4"/>
    </row>
    <row r="341" spans="1:7" x14ac:dyDescent="0.3">
      <c r="A341" s="5">
        <v>42657</v>
      </c>
      <c r="B341" s="18">
        <v>8.0000000000000002E-3</v>
      </c>
      <c r="C341" s="18">
        <v>-3.5000000000000003E-2</v>
      </c>
      <c r="D341" s="18">
        <v>1.2E-2</v>
      </c>
      <c r="E341" s="18">
        <v>1.4999999999999999E-2</v>
      </c>
      <c r="F341" s="29">
        <f t="shared" si="5"/>
        <v>-2.2000000000000014E-3</v>
      </c>
      <c r="G341" s="4"/>
    </row>
    <row r="342" spans="1:7" x14ac:dyDescent="0.3">
      <c r="A342" s="5">
        <v>42660</v>
      </c>
      <c r="B342" s="18">
        <v>0.02</v>
      </c>
      <c r="C342" s="18">
        <v>-3.0000000000000001E-3</v>
      </c>
      <c r="D342" s="18">
        <v>1.0999999999999999E-2</v>
      </c>
      <c r="E342" s="18">
        <v>8.0000000000000002E-3</v>
      </c>
      <c r="F342" s="29">
        <f t="shared" si="5"/>
        <v>8.1499999999999993E-3</v>
      </c>
      <c r="G342" s="4"/>
    </row>
    <row r="343" spans="1:7" x14ac:dyDescent="0.3">
      <c r="A343" s="5">
        <v>42661</v>
      </c>
      <c r="B343" s="18">
        <v>2.4E-2</v>
      </c>
      <c r="C343" s="18">
        <v>2.5999999999999999E-2</v>
      </c>
      <c r="D343" s="18">
        <v>1.4999999999999999E-2</v>
      </c>
      <c r="E343" s="18">
        <v>4.2999999999999997E-2</v>
      </c>
      <c r="F343" s="29">
        <f t="shared" si="5"/>
        <v>2.8949999999999997E-2</v>
      </c>
      <c r="G343" s="4"/>
    </row>
    <row r="344" spans="1:7" x14ac:dyDescent="0.3">
      <c r="A344" s="5">
        <v>42662</v>
      </c>
      <c r="B344" s="18">
        <v>-7.0000000000000001E-3</v>
      </c>
      <c r="C344" s="18">
        <v>-2E-3</v>
      </c>
      <c r="D344" s="18">
        <v>-2E-3</v>
      </c>
      <c r="E344" s="18">
        <v>1.9E-2</v>
      </c>
      <c r="F344" s="29">
        <f t="shared" si="5"/>
        <v>3.0499999999999993E-3</v>
      </c>
      <c r="G344" s="4"/>
    </row>
    <row r="345" spans="1:7" x14ac:dyDescent="0.3">
      <c r="A345" s="5">
        <v>42663</v>
      </c>
      <c r="B345" s="18">
        <v>1.4999999999999999E-2</v>
      </c>
      <c r="C345" s="18">
        <v>0.01</v>
      </c>
      <c r="D345" s="18">
        <v>1E-3</v>
      </c>
      <c r="E345" s="18">
        <v>-2.4E-2</v>
      </c>
      <c r="F345" s="29">
        <f t="shared" si="5"/>
        <v>-2.9999999999999992E-4</v>
      </c>
      <c r="G345" s="4"/>
    </row>
    <row r="346" spans="1:7" x14ac:dyDescent="0.3">
      <c r="A346" s="5">
        <v>42664</v>
      </c>
      <c r="B346" s="18">
        <v>-8.9999999999999993E-3</v>
      </c>
      <c r="C346" s="18">
        <v>-2E-3</v>
      </c>
      <c r="D346" s="18">
        <v>-4.0000000000000001E-3</v>
      </c>
      <c r="E346" s="18">
        <v>3.0000000000000001E-3</v>
      </c>
      <c r="F346" s="29">
        <f t="shared" si="5"/>
        <v>-2.5499999999999993E-3</v>
      </c>
      <c r="G346" s="4"/>
    </row>
    <row r="347" spans="1:7" x14ac:dyDescent="0.3">
      <c r="A347" s="5">
        <v>42667</v>
      </c>
      <c r="B347" s="18">
        <v>-0.01</v>
      </c>
      <c r="C347" s="18">
        <v>-3.0000000000000001E-3</v>
      </c>
      <c r="D347" s="18">
        <v>0</v>
      </c>
      <c r="E347" s="18">
        <v>-2.4E-2</v>
      </c>
      <c r="F347" s="29">
        <f t="shared" si="5"/>
        <v>-1.06E-2</v>
      </c>
      <c r="G347" s="4"/>
    </row>
    <row r="348" spans="1:7" x14ac:dyDescent="0.3">
      <c r="A348" s="5">
        <v>42668</v>
      </c>
      <c r="B348" s="18">
        <v>-5.0000000000000001E-3</v>
      </c>
      <c r="C348" s="18">
        <v>-2E-3</v>
      </c>
      <c r="D348" s="18">
        <v>0</v>
      </c>
      <c r="E348" s="18">
        <v>-0.02</v>
      </c>
      <c r="F348" s="29">
        <f t="shared" si="5"/>
        <v>-7.8499999999999993E-3</v>
      </c>
      <c r="G348" s="4"/>
    </row>
    <row r="349" spans="1:7" x14ac:dyDescent="0.3">
      <c r="A349" s="5">
        <v>42669</v>
      </c>
      <c r="B349" s="18">
        <v>-4.0000000000000001E-3</v>
      </c>
      <c r="C349" s="18">
        <v>-7.0000000000000001E-3</v>
      </c>
      <c r="D349" s="18">
        <v>-6.0000000000000001E-3</v>
      </c>
      <c r="E349" s="18">
        <v>-6.0000000000000001E-3</v>
      </c>
      <c r="F349" s="29">
        <f t="shared" si="5"/>
        <v>-5.7999999999999996E-3</v>
      </c>
      <c r="G349" s="4"/>
    </row>
    <row r="350" spans="1:7" x14ac:dyDescent="0.3">
      <c r="A350" s="5">
        <v>42670</v>
      </c>
      <c r="B350" s="18">
        <v>1.7000000000000001E-2</v>
      </c>
      <c r="C350" s="18">
        <v>4.0000000000000001E-3</v>
      </c>
      <c r="D350" s="18">
        <v>-1.2999999999999999E-2</v>
      </c>
      <c r="E350" s="18">
        <v>-2E-3</v>
      </c>
      <c r="F350" s="29">
        <f t="shared" si="5"/>
        <v>2.9000000000000002E-3</v>
      </c>
      <c r="G350" s="4"/>
    </row>
    <row r="351" spans="1:7" x14ac:dyDescent="0.3">
      <c r="A351" s="5">
        <v>42671</v>
      </c>
      <c r="B351" s="18">
        <v>4.0000000000000001E-3</v>
      </c>
      <c r="C351" s="18">
        <v>-5.0000000000000001E-3</v>
      </c>
      <c r="D351" s="18">
        <v>4.0000000000000001E-3</v>
      </c>
      <c r="E351" s="18">
        <v>-8.0000000000000002E-3</v>
      </c>
      <c r="F351" s="29">
        <f t="shared" si="5"/>
        <v>-2.3E-3</v>
      </c>
      <c r="G351" s="4"/>
    </row>
    <row r="352" spans="1:7" x14ac:dyDescent="0.3">
      <c r="A352" s="5">
        <v>42674</v>
      </c>
      <c r="B352" s="18">
        <v>3.1E-2</v>
      </c>
      <c r="C352" s="18">
        <v>-4.0000000000000001E-3</v>
      </c>
      <c r="D352" s="18">
        <v>1.9E-2</v>
      </c>
      <c r="E352" s="18">
        <v>2.1000000000000001E-2</v>
      </c>
      <c r="F352" s="29">
        <f t="shared" si="5"/>
        <v>1.5699999999999999E-2</v>
      </c>
      <c r="G352" s="4"/>
    </row>
    <row r="353" spans="1:7" x14ac:dyDescent="0.3">
      <c r="A353" s="5">
        <v>42675</v>
      </c>
      <c r="B353" s="18">
        <v>-2.9000000000000001E-2</v>
      </c>
      <c r="C353" s="18">
        <v>2E-3</v>
      </c>
      <c r="D353" s="18">
        <v>-0.03</v>
      </c>
      <c r="E353" s="18">
        <v>-2.5000000000000001E-2</v>
      </c>
      <c r="F353" s="29">
        <f t="shared" si="5"/>
        <v>-1.865E-2</v>
      </c>
      <c r="G353" s="4"/>
    </row>
    <row r="354" spans="1:7" x14ac:dyDescent="0.3">
      <c r="A354" s="5">
        <v>42676</v>
      </c>
      <c r="B354" s="18">
        <v>0</v>
      </c>
      <c r="C354" s="18">
        <v>0</v>
      </c>
      <c r="D354" s="18">
        <v>0</v>
      </c>
      <c r="E354" s="18">
        <v>0</v>
      </c>
      <c r="F354" s="29">
        <f t="shared" si="5"/>
        <v>0</v>
      </c>
      <c r="G354" s="4"/>
    </row>
    <row r="355" spans="1:7" x14ac:dyDescent="0.3">
      <c r="A355" s="5">
        <v>42677</v>
      </c>
      <c r="B355" s="18">
        <v>-2.4E-2</v>
      </c>
      <c r="C355" s="18">
        <v>-7.0000000000000001E-3</v>
      </c>
      <c r="D355" s="18">
        <v>-4.4999999999999998E-2</v>
      </c>
      <c r="E355" s="18">
        <v>-0.03</v>
      </c>
      <c r="F355" s="29">
        <f t="shared" si="5"/>
        <v>-2.3849999999999996E-2</v>
      </c>
      <c r="G355" s="4"/>
    </row>
    <row r="356" spans="1:7" x14ac:dyDescent="0.3">
      <c r="A356" s="5">
        <v>42678</v>
      </c>
      <c r="B356" s="18">
        <v>0</v>
      </c>
      <c r="C356" s="18">
        <v>-0.01</v>
      </c>
      <c r="D356" s="18">
        <v>-2.9000000000000001E-2</v>
      </c>
      <c r="E356" s="18">
        <v>-1.4999999999999999E-2</v>
      </c>
      <c r="F356" s="29">
        <f t="shared" si="5"/>
        <v>-1.1849999999999999E-2</v>
      </c>
      <c r="G356" s="4"/>
    </row>
    <row r="357" spans="1:7" x14ac:dyDescent="0.3">
      <c r="A357" s="5">
        <v>42681</v>
      </c>
      <c r="B357" s="18">
        <v>3.5000000000000003E-2</v>
      </c>
      <c r="C357" s="18">
        <v>1.2999999999999999E-2</v>
      </c>
      <c r="D357" s="18">
        <v>3.3000000000000002E-2</v>
      </c>
      <c r="E357" s="18">
        <v>4.7E-2</v>
      </c>
      <c r="F357" s="29">
        <f t="shared" si="5"/>
        <v>3.1699999999999999E-2</v>
      </c>
      <c r="G357" s="4"/>
    </row>
    <row r="358" spans="1:7" x14ac:dyDescent="0.3">
      <c r="A358" s="5">
        <v>42682</v>
      </c>
      <c r="B358" s="18">
        <v>-1E-3</v>
      </c>
      <c r="C358" s="18">
        <v>0.01</v>
      </c>
      <c r="D358" s="18">
        <v>-8.0000000000000002E-3</v>
      </c>
      <c r="E358" s="18">
        <v>2.1000000000000001E-2</v>
      </c>
      <c r="F358" s="29">
        <f t="shared" si="5"/>
        <v>7.8499999999999993E-3</v>
      </c>
      <c r="G358" s="4"/>
    </row>
    <row r="359" spans="1:7" x14ac:dyDescent="0.3">
      <c r="A359" s="5">
        <v>42683</v>
      </c>
      <c r="B359" s="18">
        <v>-2.7E-2</v>
      </c>
      <c r="C359" s="18">
        <v>-3.1E-2</v>
      </c>
      <c r="D359" s="18">
        <v>-1.6E-2</v>
      </c>
      <c r="E359" s="18">
        <v>-4.4999999999999998E-2</v>
      </c>
      <c r="F359" s="29">
        <f t="shared" si="5"/>
        <v>-3.1949999999999999E-2</v>
      </c>
      <c r="G359" s="4"/>
    </row>
    <row r="360" spans="1:7" x14ac:dyDescent="0.3">
      <c r="A360" s="5">
        <v>42684</v>
      </c>
      <c r="B360" s="18">
        <v>-8.8999999999999996E-2</v>
      </c>
      <c r="C360" s="18">
        <v>-3.9E-2</v>
      </c>
      <c r="D360" s="18">
        <v>-4.9000000000000002E-2</v>
      </c>
      <c r="E360" s="18">
        <v>-8.6999999999999994E-2</v>
      </c>
      <c r="F360" s="29">
        <f t="shared" si="5"/>
        <v>-6.7400000000000002E-2</v>
      </c>
      <c r="G360" s="4"/>
    </row>
    <row r="361" spans="1:7" x14ac:dyDescent="0.3">
      <c r="A361" s="5">
        <v>42685</v>
      </c>
      <c r="B361" s="18">
        <v>2E-3</v>
      </c>
      <c r="C361" s="18">
        <v>-0.02</v>
      </c>
      <c r="D361" s="18">
        <v>-2.1999999999999999E-2</v>
      </c>
      <c r="E361" s="18">
        <v>5.0000000000000001E-3</v>
      </c>
      <c r="F361" s="29">
        <f t="shared" si="5"/>
        <v>-7.2999999999999992E-3</v>
      </c>
      <c r="G361" s="4"/>
    </row>
    <row r="362" spans="1:7" x14ac:dyDescent="0.3">
      <c r="A362" s="5">
        <v>42688</v>
      </c>
      <c r="B362" s="18">
        <v>7.0000000000000001E-3</v>
      </c>
      <c r="C362" s="18">
        <v>-1E-3</v>
      </c>
      <c r="D362" s="18">
        <v>0.02</v>
      </c>
      <c r="E362" s="18">
        <v>4.4999999999999998E-2</v>
      </c>
      <c r="F362" s="29">
        <f t="shared" si="5"/>
        <v>1.7950000000000001E-2</v>
      </c>
      <c r="G362" s="4"/>
    </row>
    <row r="363" spans="1:7" x14ac:dyDescent="0.3">
      <c r="A363" s="5">
        <v>42689</v>
      </c>
      <c r="B363" s="18">
        <v>0</v>
      </c>
      <c r="C363" s="18">
        <v>0</v>
      </c>
      <c r="D363" s="18">
        <v>0</v>
      </c>
      <c r="E363" s="18">
        <v>0</v>
      </c>
      <c r="F363" s="29">
        <f t="shared" si="5"/>
        <v>0</v>
      </c>
      <c r="G363" s="4"/>
    </row>
    <row r="364" spans="1:7" x14ac:dyDescent="0.3">
      <c r="A364" s="5">
        <v>42690</v>
      </c>
      <c r="B364" s="18">
        <v>1.4999999999999999E-2</v>
      </c>
      <c r="C364" s="18">
        <v>1.0999999999999999E-2</v>
      </c>
      <c r="D364" s="18">
        <v>1.2E-2</v>
      </c>
      <c r="E364" s="18">
        <v>1.7999999999999999E-2</v>
      </c>
      <c r="F364" s="29">
        <f t="shared" si="5"/>
        <v>1.4249999999999999E-2</v>
      </c>
      <c r="G364" s="4"/>
    </row>
    <row r="365" spans="1:7" x14ac:dyDescent="0.3">
      <c r="A365" s="5">
        <v>42691</v>
      </c>
      <c r="B365" s="18">
        <v>-3.1E-2</v>
      </c>
      <c r="C365" s="18">
        <v>-1.6E-2</v>
      </c>
      <c r="D365" s="18">
        <v>-2.8000000000000001E-2</v>
      </c>
      <c r="E365" s="18">
        <v>-3.1E-2</v>
      </c>
      <c r="F365" s="29">
        <f t="shared" si="5"/>
        <v>-2.6049999999999997E-2</v>
      </c>
      <c r="G365" s="4"/>
    </row>
    <row r="366" spans="1:7" x14ac:dyDescent="0.3">
      <c r="A366" s="5">
        <v>42692</v>
      </c>
      <c r="B366" s="18">
        <v>1.7000000000000001E-2</v>
      </c>
      <c r="C366" s="18">
        <v>-1.7999999999999999E-2</v>
      </c>
      <c r="D366" s="18">
        <v>-2E-3</v>
      </c>
      <c r="E366" s="18">
        <v>-2.7E-2</v>
      </c>
      <c r="F366" s="29">
        <f t="shared" si="5"/>
        <v>-9.5499999999999995E-3</v>
      </c>
      <c r="G366" s="4"/>
    </row>
    <row r="367" spans="1:7" x14ac:dyDescent="0.3">
      <c r="A367" s="5">
        <v>42695</v>
      </c>
      <c r="B367" s="18">
        <v>6.0000000000000001E-3</v>
      </c>
      <c r="C367" s="18">
        <v>-1.0999999999999999E-2</v>
      </c>
      <c r="D367" s="18">
        <v>6.0000000000000001E-3</v>
      </c>
      <c r="E367" s="18">
        <v>0.04</v>
      </c>
      <c r="F367" s="29">
        <f t="shared" si="5"/>
        <v>1.11E-2</v>
      </c>
      <c r="G367" s="4"/>
    </row>
    <row r="368" spans="1:7" x14ac:dyDescent="0.3">
      <c r="A368" s="5">
        <v>42696</v>
      </c>
      <c r="B368" s="18">
        <v>7.0000000000000001E-3</v>
      </c>
      <c r="C368" s="18">
        <v>4.2000000000000003E-2</v>
      </c>
      <c r="D368" s="18">
        <v>0</v>
      </c>
      <c r="E368" s="18">
        <v>5.6000000000000001E-2</v>
      </c>
      <c r="F368" s="29">
        <f t="shared" si="5"/>
        <v>3.1149999999999997E-2</v>
      </c>
      <c r="G368" s="4"/>
    </row>
    <row r="369" spans="1:7" x14ac:dyDescent="0.3">
      <c r="A369" s="5">
        <v>42697</v>
      </c>
      <c r="B369" s="18">
        <v>4.0000000000000001E-3</v>
      </c>
      <c r="C369" s="18">
        <v>1.2E-2</v>
      </c>
      <c r="D369" s="18">
        <v>-2.1000000000000001E-2</v>
      </c>
      <c r="E369" s="18">
        <v>-3.2000000000000001E-2</v>
      </c>
      <c r="F369" s="29">
        <f t="shared" si="5"/>
        <v>-8.1499999999999993E-3</v>
      </c>
      <c r="G369" s="4"/>
    </row>
    <row r="370" spans="1:7" x14ac:dyDescent="0.3">
      <c r="A370" s="5">
        <v>42698</v>
      </c>
      <c r="B370" s="18">
        <v>-8.9999999999999993E-3</v>
      </c>
      <c r="C370" s="18">
        <v>-1.2E-2</v>
      </c>
      <c r="D370" s="18">
        <v>1.7999999999999999E-2</v>
      </c>
      <c r="E370" s="18">
        <v>-1.7999999999999999E-2</v>
      </c>
      <c r="F370" s="29">
        <f t="shared" si="5"/>
        <v>-8.5499999999999986E-3</v>
      </c>
      <c r="G370" s="4"/>
    </row>
    <row r="371" spans="1:7" x14ac:dyDescent="0.3">
      <c r="A371" s="5">
        <v>42699</v>
      </c>
      <c r="B371" s="18">
        <v>5.0000000000000001E-3</v>
      </c>
      <c r="C371" s="18">
        <v>-3.0000000000000001E-3</v>
      </c>
      <c r="D371" s="18">
        <v>-4.0000000000000001E-3</v>
      </c>
      <c r="E371" s="18">
        <v>-2.7E-2</v>
      </c>
      <c r="F371" s="29">
        <f t="shared" si="5"/>
        <v>-8.3499999999999998E-3</v>
      </c>
      <c r="G371" s="4"/>
    </row>
    <row r="372" spans="1:7" x14ac:dyDescent="0.3">
      <c r="A372" s="5">
        <v>42702</v>
      </c>
      <c r="B372" s="18">
        <v>1.2E-2</v>
      </c>
      <c r="C372" s="18">
        <v>7.0000000000000001E-3</v>
      </c>
      <c r="D372" s="18">
        <v>0.03</v>
      </c>
      <c r="E372" s="18">
        <v>5.1999999999999998E-2</v>
      </c>
      <c r="F372" s="29">
        <f t="shared" si="5"/>
        <v>2.52E-2</v>
      </c>
      <c r="G372" s="4"/>
    </row>
    <row r="373" spans="1:7" x14ac:dyDescent="0.3">
      <c r="A373" s="5">
        <v>42703</v>
      </c>
      <c r="B373" s="18">
        <v>-3.2000000000000001E-2</v>
      </c>
      <c r="C373" s="18">
        <v>-1.2E-2</v>
      </c>
      <c r="D373" s="18">
        <v>-4.2999999999999997E-2</v>
      </c>
      <c r="E373" s="18">
        <v>-5.7000000000000002E-2</v>
      </c>
      <c r="F373" s="29">
        <f t="shared" si="5"/>
        <v>-3.5150000000000001E-2</v>
      </c>
      <c r="G373" s="4"/>
    </row>
    <row r="374" spans="1:7" x14ac:dyDescent="0.3">
      <c r="A374" s="5">
        <v>42704</v>
      </c>
      <c r="B374" s="18">
        <v>2.4E-2</v>
      </c>
      <c r="C374" s="18">
        <v>0</v>
      </c>
      <c r="D374" s="18">
        <v>3.0000000000000001E-3</v>
      </c>
      <c r="E374" s="18">
        <v>3.5999999999999997E-2</v>
      </c>
      <c r="F374" s="29">
        <f t="shared" si="5"/>
        <v>1.7249999999999998E-2</v>
      </c>
      <c r="G374" s="4"/>
    </row>
    <row r="375" spans="1:7" x14ac:dyDescent="0.3">
      <c r="A375" s="5">
        <v>42705</v>
      </c>
      <c r="B375" s="18">
        <v>-5.6000000000000001E-2</v>
      </c>
      <c r="C375" s="18">
        <v>-2.8000000000000001E-2</v>
      </c>
      <c r="D375" s="18">
        <v>-3.5999999999999997E-2</v>
      </c>
      <c r="E375" s="18">
        <v>-3.1E-2</v>
      </c>
      <c r="F375" s="29">
        <f t="shared" si="5"/>
        <v>-3.7099999999999994E-2</v>
      </c>
      <c r="G375" s="4"/>
    </row>
    <row r="376" spans="1:7" x14ac:dyDescent="0.3">
      <c r="A376" s="5">
        <v>42706</v>
      </c>
      <c r="B376" s="18">
        <v>1.6E-2</v>
      </c>
      <c r="C376" s="18">
        <v>-0.01</v>
      </c>
      <c r="D376" s="18">
        <v>6.0000000000000001E-3</v>
      </c>
      <c r="E376" s="18">
        <v>0</v>
      </c>
      <c r="F376" s="29">
        <f t="shared" si="5"/>
        <v>1.9E-3</v>
      </c>
      <c r="G376" s="4"/>
    </row>
    <row r="377" spans="1:7" x14ac:dyDescent="0.3">
      <c r="A377" s="5">
        <v>42709</v>
      </c>
      <c r="B377" s="18">
        <v>-5.0000000000000001E-3</v>
      </c>
      <c r="C377" s="18">
        <v>-5.0000000000000001E-3</v>
      </c>
      <c r="D377" s="18">
        <v>-5.0000000000000001E-3</v>
      </c>
      <c r="E377" s="18">
        <v>-1.4E-2</v>
      </c>
      <c r="F377" s="29">
        <f t="shared" si="5"/>
        <v>-7.6999999999999994E-3</v>
      </c>
      <c r="G377" s="4"/>
    </row>
    <row r="378" spans="1:7" x14ac:dyDescent="0.3">
      <c r="A378" s="5">
        <v>42710</v>
      </c>
      <c r="B378" s="18">
        <v>2.1999999999999999E-2</v>
      </c>
      <c r="C378" s="18">
        <v>-4.0000000000000001E-3</v>
      </c>
      <c r="D378" s="18">
        <v>4.0000000000000001E-3</v>
      </c>
      <c r="E378" s="18">
        <v>0.03</v>
      </c>
      <c r="F378" s="29">
        <f t="shared" si="5"/>
        <v>1.3899999999999999E-2</v>
      </c>
      <c r="G378" s="4"/>
    </row>
    <row r="379" spans="1:7" x14ac:dyDescent="0.3">
      <c r="A379" s="5">
        <v>42711</v>
      </c>
      <c r="B379" s="18">
        <v>-6.0000000000000001E-3</v>
      </c>
      <c r="C379" s="18">
        <v>3.2000000000000001E-2</v>
      </c>
      <c r="D379" s="18">
        <v>2.5000000000000001E-2</v>
      </c>
      <c r="E379" s="18">
        <v>-1.2999999999999999E-2</v>
      </c>
      <c r="F379" s="29">
        <f t="shared" si="5"/>
        <v>7.9499999999999987E-3</v>
      </c>
      <c r="G379" s="4"/>
    </row>
    <row r="380" spans="1:7" x14ac:dyDescent="0.3">
      <c r="A380" s="5">
        <v>42712</v>
      </c>
      <c r="B380" s="18">
        <v>-0.01</v>
      </c>
      <c r="C380" s="18">
        <v>-2.5999999999999999E-2</v>
      </c>
      <c r="D380" s="18">
        <v>1E-3</v>
      </c>
      <c r="E380" s="18">
        <v>-2.8000000000000001E-2</v>
      </c>
      <c r="F380" s="29">
        <f t="shared" si="5"/>
        <v>-1.8549999999999997E-2</v>
      </c>
      <c r="G380" s="4"/>
    </row>
    <row r="381" spans="1:7" x14ac:dyDescent="0.3">
      <c r="A381" s="5">
        <v>42713</v>
      </c>
      <c r="B381" s="18">
        <v>1.2999999999999999E-2</v>
      </c>
      <c r="C381" s="18">
        <v>-1.7999999999999999E-2</v>
      </c>
      <c r="D381" s="18">
        <v>8.9999999999999993E-3</v>
      </c>
      <c r="E381" s="18">
        <v>-4.4999999999999998E-2</v>
      </c>
      <c r="F381" s="29">
        <f t="shared" si="5"/>
        <v>-1.43E-2</v>
      </c>
      <c r="G381" s="4"/>
    </row>
    <row r="382" spans="1:7" x14ac:dyDescent="0.3">
      <c r="A382" s="5">
        <v>42716</v>
      </c>
      <c r="B382" s="18">
        <v>-4.2000000000000003E-2</v>
      </c>
      <c r="C382" s="18">
        <v>-3.5999999999999997E-2</v>
      </c>
      <c r="D382" s="18">
        <v>-1.4E-2</v>
      </c>
      <c r="E382" s="18">
        <v>-4.9000000000000002E-2</v>
      </c>
      <c r="F382" s="29">
        <f t="shared" si="5"/>
        <v>-3.8100000000000002E-2</v>
      </c>
      <c r="G382" s="4"/>
    </row>
    <row r="383" spans="1:7" x14ac:dyDescent="0.3">
      <c r="A383" s="5">
        <v>42717</v>
      </c>
      <c r="B383" s="18">
        <v>4.0000000000000001E-3</v>
      </c>
      <c r="C383" s="18">
        <v>-0.01</v>
      </c>
      <c r="D383" s="18">
        <v>2.5999999999999999E-2</v>
      </c>
      <c r="E383" s="18">
        <v>5.6000000000000001E-2</v>
      </c>
      <c r="F383" s="29">
        <f t="shared" si="5"/>
        <v>1.8699999999999998E-2</v>
      </c>
      <c r="G383" s="4"/>
    </row>
    <row r="384" spans="1:7" x14ac:dyDescent="0.3">
      <c r="A384" s="5">
        <v>42718</v>
      </c>
      <c r="B384" s="18">
        <v>-1.2E-2</v>
      </c>
      <c r="C384" s="18">
        <v>-2.4E-2</v>
      </c>
      <c r="D384" s="18">
        <v>-4.0000000000000001E-3</v>
      </c>
      <c r="E384" s="18">
        <v>-6.9000000000000006E-2</v>
      </c>
      <c r="F384" s="29">
        <f t="shared" si="5"/>
        <v>-3.15E-2</v>
      </c>
      <c r="G384" s="4"/>
    </row>
    <row r="385" spans="1:7" x14ac:dyDescent="0.3">
      <c r="A385" s="5">
        <v>42719</v>
      </c>
      <c r="B385" s="18">
        <v>3.0000000000000001E-3</v>
      </c>
      <c r="C385" s="18">
        <v>-5.8999999999999997E-2</v>
      </c>
      <c r="D385" s="18">
        <v>-8.0000000000000002E-3</v>
      </c>
      <c r="E385" s="18">
        <v>0</v>
      </c>
      <c r="F385" s="29">
        <f t="shared" si="5"/>
        <v>-1.8149999999999996E-2</v>
      </c>
      <c r="G385" s="4"/>
    </row>
    <row r="386" spans="1:7" x14ac:dyDescent="0.3">
      <c r="A386" s="5">
        <v>42720</v>
      </c>
      <c r="B386" s="18">
        <v>-5.0000000000000001E-3</v>
      </c>
      <c r="C386" s="18">
        <v>8.2000000000000003E-2</v>
      </c>
      <c r="D386" s="18">
        <v>8.9999999999999993E-3</v>
      </c>
      <c r="E386" s="18">
        <v>-7.0000000000000001E-3</v>
      </c>
      <c r="F386" s="29">
        <f t="shared" si="5"/>
        <v>2.2599999999999999E-2</v>
      </c>
      <c r="G386" s="4"/>
    </row>
    <row r="387" spans="1:7" x14ac:dyDescent="0.3">
      <c r="A387" s="5">
        <v>42723</v>
      </c>
      <c r="B387" s="18">
        <v>-2.1999999999999999E-2</v>
      </c>
      <c r="C387" s="18">
        <v>-2.1999999999999999E-2</v>
      </c>
      <c r="D387" s="18">
        <v>-4.0000000000000001E-3</v>
      </c>
      <c r="E387" s="18">
        <v>8.0000000000000002E-3</v>
      </c>
      <c r="F387" s="29">
        <f t="shared" si="5"/>
        <v>-1.03E-2</v>
      </c>
      <c r="G387" s="4"/>
    </row>
    <row r="388" spans="1:7" x14ac:dyDescent="0.3">
      <c r="A388" s="5">
        <v>42724</v>
      </c>
      <c r="B388" s="18">
        <v>2.1999999999999999E-2</v>
      </c>
      <c r="C388" s="18">
        <v>0.05</v>
      </c>
      <c r="D388" s="18">
        <v>-0.03</v>
      </c>
      <c r="E388" s="18">
        <v>5.0000000000000001E-3</v>
      </c>
      <c r="F388" s="29">
        <f t="shared" si="5"/>
        <v>1.7499999999999998E-2</v>
      </c>
      <c r="G388" s="4"/>
    </row>
    <row r="389" spans="1:7" x14ac:dyDescent="0.3">
      <c r="A389" s="5">
        <v>42725</v>
      </c>
      <c r="B389" s="18">
        <v>-8.0000000000000002E-3</v>
      </c>
      <c r="C389" s="18">
        <v>3.3000000000000002E-2</v>
      </c>
      <c r="D389" s="18">
        <v>-1.4999999999999999E-2</v>
      </c>
      <c r="E389" s="18">
        <v>6.0000000000000001E-3</v>
      </c>
      <c r="F389" s="29">
        <f t="shared" si="5"/>
        <v>7.45E-3</v>
      </c>
      <c r="G389" s="4"/>
    </row>
    <row r="390" spans="1:7" x14ac:dyDescent="0.3">
      <c r="A390" s="5">
        <v>42726</v>
      </c>
      <c r="B390" s="18">
        <v>-4.0000000000000001E-3</v>
      </c>
      <c r="C390" s="18">
        <v>4.0000000000000001E-3</v>
      </c>
      <c r="D390" s="18">
        <v>-0.01</v>
      </c>
      <c r="E390" s="18">
        <v>4.4999999999999998E-2</v>
      </c>
      <c r="F390" s="29">
        <f t="shared" si="5"/>
        <v>1.2199999999999999E-2</v>
      </c>
      <c r="G390" s="4"/>
    </row>
    <row r="391" spans="1:7" x14ac:dyDescent="0.3">
      <c r="A391" s="5">
        <v>42727</v>
      </c>
      <c r="B391" s="18">
        <v>2.1000000000000001E-2</v>
      </c>
      <c r="C391" s="18">
        <v>-8.9999999999999993E-3</v>
      </c>
      <c r="D391" s="18">
        <v>7.0000000000000001E-3</v>
      </c>
      <c r="E391" s="18">
        <v>0.01</v>
      </c>
      <c r="F391" s="29">
        <f t="shared" ref="F391" si="6">SUMPRODUCT(B391:E391,$B$4:$E$4)</f>
        <v>6.6000000000000008E-3</v>
      </c>
      <c r="G391" s="4"/>
    </row>
  </sheetData>
  <mergeCells count="3">
    <mergeCell ref="I6:N6"/>
    <mergeCell ref="Q18:T18"/>
    <mergeCell ref="J12:L12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1BFAE8-F258-4258-BA91-21B4F4EC60B6}">
  <dimension ref="A1:N394"/>
  <sheetViews>
    <sheetView showGridLines="0" workbookViewId="0">
      <selection activeCell="F4" sqref="F4"/>
    </sheetView>
  </sheetViews>
  <sheetFormatPr defaultRowHeight="14.4" x14ac:dyDescent="0.3"/>
  <cols>
    <col min="1" max="1" width="16.44140625" customWidth="1"/>
    <col min="2" max="2" width="8.5546875" customWidth="1"/>
    <col min="3" max="3" width="9.109375" customWidth="1"/>
    <col min="4" max="4" width="7.77734375" customWidth="1"/>
    <col min="5" max="5" width="8.6640625" customWidth="1"/>
    <col min="6" max="6" width="9.33203125" customWidth="1"/>
    <col min="7" max="7" width="12.33203125" bestFit="1" customWidth="1"/>
    <col min="8" max="8" width="1.109375" customWidth="1"/>
    <col min="9" max="9" width="1.88671875" customWidth="1"/>
    <col min="13" max="13" width="8.33203125" customWidth="1"/>
  </cols>
  <sheetData>
    <row r="1" spans="1:14" ht="10.199999999999999" customHeight="1" thickBot="1" x14ac:dyDescent="0.35"/>
    <row r="2" spans="1:14" s="1" customFormat="1" ht="6.75" customHeight="1" thickBot="1" x14ac:dyDescent="0.35"/>
    <row r="3" spans="1:14" s="20" customFormat="1" ht="6.75" hidden="1" customHeight="1" x14ac:dyDescent="0.3"/>
    <row r="4" spans="1:14" s="20" customFormat="1" ht="44.25" customHeight="1" thickTop="1" x14ac:dyDescent="0.3">
      <c r="A4" s="25" t="s">
        <v>13</v>
      </c>
      <c r="B4" s="24">
        <f>_xlfn.PERCENTILE.EXC(B7:B393,1-$M$17)</f>
        <v>-0.04</v>
      </c>
      <c r="C4" s="24">
        <f>_xlfn.PERCENTILE.EXC(C7:C393,1-$M$17)</f>
        <v>-3.2599999999999983E-2</v>
      </c>
      <c r="D4" s="24">
        <f>_xlfn.PERCENTILE.EXC(D7:D393,1-$M$17)</f>
        <v>-3.3000000000000002E-2</v>
      </c>
      <c r="E4" s="24">
        <f>_xlfn.PERCENTILE.EXC(E7:E393,1-$M$17)</f>
        <v>-4.4999999999999998E-2</v>
      </c>
      <c r="F4" s="27">
        <f>M19</f>
        <v>-2.8399999999999998E-2</v>
      </c>
      <c r="G4" s="25" t="s">
        <v>12</v>
      </c>
    </row>
    <row r="5" spans="1:14" ht="15" customHeight="1" x14ac:dyDescent="0.3">
      <c r="B5" s="19">
        <v>0.25</v>
      </c>
      <c r="C5" s="19">
        <v>0.3</v>
      </c>
      <c r="D5" s="19">
        <v>0.2</v>
      </c>
      <c r="E5" s="19">
        <v>0.25</v>
      </c>
      <c r="F5" s="31">
        <f>SUM(B5:E5)</f>
        <v>1</v>
      </c>
      <c r="I5" s="21"/>
      <c r="J5" s="21"/>
      <c r="K5" s="21"/>
      <c r="L5" s="22"/>
      <c r="M5" s="23"/>
    </row>
    <row r="6" spans="1:14" ht="15" thickBot="1" x14ac:dyDescent="0.35">
      <c r="A6" s="2" t="s">
        <v>0</v>
      </c>
      <c r="B6" s="17" t="s">
        <v>7</v>
      </c>
      <c r="C6" s="17" t="s">
        <v>8</v>
      </c>
      <c r="D6" s="17" t="s">
        <v>9</v>
      </c>
      <c r="E6" s="26" t="s">
        <v>10</v>
      </c>
      <c r="F6" s="28" t="s">
        <v>11</v>
      </c>
      <c r="G6" s="3"/>
    </row>
    <row r="7" spans="1:14" ht="15.6" thickTop="1" thickBot="1" x14ac:dyDescent="0.35">
      <c r="A7" s="5">
        <v>42179</v>
      </c>
      <c r="B7" s="18">
        <v>6.0000000000000001E-3</v>
      </c>
      <c r="C7" s="18">
        <v>-1.2E-2</v>
      </c>
      <c r="D7" s="18">
        <v>5.0000000000000001E-3</v>
      </c>
      <c r="E7" s="18">
        <v>3.5999999999999997E-2</v>
      </c>
      <c r="F7" s="29">
        <f t="shared" ref="F7:F70" si="0">SUMPRODUCT(B7:E7,$B$5:$E$5)</f>
        <v>7.899999999999999E-3</v>
      </c>
      <c r="G7" s="4"/>
      <c r="I7" s="99" t="s">
        <v>5</v>
      </c>
      <c r="J7" s="100"/>
      <c r="K7" s="100"/>
      <c r="L7" s="100"/>
      <c r="M7" s="100"/>
      <c r="N7" s="101"/>
    </row>
    <row r="8" spans="1:14" x14ac:dyDescent="0.3">
      <c r="A8" s="5">
        <v>42180</v>
      </c>
      <c r="B8" s="18">
        <v>-6.0000000000000001E-3</v>
      </c>
      <c r="C8" s="18">
        <v>1E-3</v>
      </c>
      <c r="D8" s="18">
        <v>2.3E-2</v>
      </c>
      <c r="E8" s="18">
        <v>0.01</v>
      </c>
      <c r="F8" s="29">
        <f t="shared" si="0"/>
        <v>5.8999999999999999E-3</v>
      </c>
      <c r="G8" s="6"/>
      <c r="I8" s="7"/>
      <c r="J8" s="8" t="s">
        <v>1</v>
      </c>
      <c r="K8" s="10">
        <f>AVERAGE(F7:F393)</f>
        <v>1.6640826873384992E-4</v>
      </c>
      <c r="L8" s="8" t="s">
        <v>2</v>
      </c>
      <c r="M8" s="8"/>
      <c r="N8" s="14">
        <f>_xlfn.STDEV.P(F8:F393)</f>
        <v>1.8547933276087558E-2</v>
      </c>
    </row>
    <row r="9" spans="1:14" x14ac:dyDescent="0.3">
      <c r="A9" s="5">
        <v>42181</v>
      </c>
      <c r="B9" s="18">
        <v>1.6E-2</v>
      </c>
      <c r="C9" s="18">
        <v>1.4999999999999999E-2</v>
      </c>
      <c r="D9" s="18">
        <v>6.0000000000000001E-3</v>
      </c>
      <c r="E9" s="18">
        <v>-0.06</v>
      </c>
      <c r="F9" s="29">
        <f t="shared" si="0"/>
        <v>-5.2999999999999992E-3</v>
      </c>
      <c r="G9" s="4"/>
      <c r="I9" s="7"/>
      <c r="J9" s="8"/>
      <c r="K9" s="8"/>
      <c r="L9" s="8"/>
      <c r="M9" s="8"/>
      <c r="N9" s="9"/>
    </row>
    <row r="10" spans="1:14" x14ac:dyDescent="0.3">
      <c r="A10" s="5">
        <v>42184</v>
      </c>
      <c r="B10" s="18">
        <v>-2.1999999999999999E-2</v>
      </c>
      <c r="C10" s="18">
        <v>-3.0000000000000001E-3</v>
      </c>
      <c r="D10" s="18">
        <v>-8.9999999999999993E-3</v>
      </c>
      <c r="E10" s="18">
        <v>-4.2000000000000003E-2</v>
      </c>
      <c r="F10" s="29">
        <f t="shared" si="0"/>
        <v>-1.8700000000000001E-2</v>
      </c>
      <c r="G10" s="4"/>
      <c r="I10" s="7"/>
      <c r="J10" s="8" t="s">
        <v>3</v>
      </c>
      <c r="K10" s="8"/>
      <c r="L10" s="8"/>
      <c r="M10" s="15">
        <v>0.95</v>
      </c>
      <c r="N10" s="9"/>
    </row>
    <row r="11" spans="1:14" ht="15" thickBot="1" x14ac:dyDescent="0.35">
      <c r="A11" s="5">
        <v>42185</v>
      </c>
      <c r="B11" s="18">
        <v>2E-3</v>
      </c>
      <c r="C11" s="18">
        <v>3.6999999999999998E-2</v>
      </c>
      <c r="D11" s="18">
        <v>-7.0000000000000001E-3</v>
      </c>
      <c r="E11" s="18">
        <v>2.1000000000000001E-2</v>
      </c>
      <c r="F11" s="29">
        <f t="shared" si="0"/>
        <v>1.5449999999999998E-2</v>
      </c>
      <c r="G11" s="4"/>
      <c r="I11" s="7"/>
      <c r="J11" s="8"/>
      <c r="K11" s="8"/>
      <c r="L11" s="8"/>
      <c r="M11" s="8"/>
      <c r="N11" s="9"/>
    </row>
    <row r="12" spans="1:14" ht="16.2" thickBot="1" x14ac:dyDescent="0.35">
      <c r="A12" s="5">
        <v>42186</v>
      </c>
      <c r="B12" s="18">
        <v>-5.0000000000000001E-3</v>
      </c>
      <c r="C12" s="18">
        <v>1.9E-2</v>
      </c>
      <c r="D12" s="18">
        <v>2.3E-2</v>
      </c>
      <c r="E12" s="18">
        <v>4.0000000000000001E-3</v>
      </c>
      <c r="F12" s="29">
        <f t="shared" si="0"/>
        <v>1.005E-2</v>
      </c>
      <c r="G12" s="4"/>
      <c r="I12" s="7"/>
      <c r="J12" s="103" t="s">
        <v>4</v>
      </c>
      <c r="K12" s="104"/>
      <c r="L12" s="105"/>
      <c r="M12" s="16">
        <f>K8-N8*NORMINV(M10,0,1)</f>
        <v>-3.0342227052892658E-2</v>
      </c>
      <c r="N12" s="9"/>
    </row>
    <row r="13" spans="1:14" ht="15" thickBot="1" x14ac:dyDescent="0.35">
      <c r="A13" s="5">
        <v>42187</v>
      </c>
      <c r="B13" s="18">
        <v>1.7999999999999999E-2</v>
      </c>
      <c r="C13" s="18">
        <v>0.01</v>
      </c>
      <c r="D13" s="18">
        <v>1.7999999999999999E-2</v>
      </c>
      <c r="E13" s="18">
        <v>-8.0000000000000002E-3</v>
      </c>
      <c r="F13" s="29">
        <f t="shared" si="0"/>
        <v>9.0999999999999987E-3</v>
      </c>
      <c r="G13" s="4"/>
      <c r="I13" s="11"/>
      <c r="J13" s="12"/>
      <c r="K13" s="12"/>
      <c r="L13" s="12"/>
      <c r="M13" s="12"/>
      <c r="N13" s="13"/>
    </row>
    <row r="14" spans="1:14" ht="15" thickBot="1" x14ac:dyDescent="0.35">
      <c r="A14" s="5">
        <v>42188</v>
      </c>
      <c r="B14" s="18">
        <v>-1.2E-2</v>
      </c>
      <c r="C14" s="18">
        <v>-6.0000000000000001E-3</v>
      </c>
      <c r="D14" s="18">
        <v>2E-3</v>
      </c>
      <c r="E14" s="18">
        <v>0</v>
      </c>
      <c r="F14" s="29">
        <f t="shared" si="0"/>
        <v>-4.4000000000000003E-3</v>
      </c>
      <c r="G14" s="4"/>
    </row>
    <row r="15" spans="1:14" ht="15" thickBot="1" x14ac:dyDescent="0.35">
      <c r="A15" s="5">
        <v>42191</v>
      </c>
      <c r="B15" s="18">
        <v>-1.7999999999999999E-2</v>
      </c>
      <c r="C15" s="18">
        <v>-6.0000000000000001E-3</v>
      </c>
      <c r="D15" s="18">
        <v>-1.0999999999999999E-2</v>
      </c>
      <c r="E15" s="18">
        <v>-1.7999999999999999E-2</v>
      </c>
      <c r="F15" s="29">
        <f t="shared" si="0"/>
        <v>-1.3000000000000001E-2</v>
      </c>
      <c r="G15" s="4"/>
      <c r="I15" s="99" t="s">
        <v>6</v>
      </c>
      <c r="J15" s="100"/>
      <c r="K15" s="100"/>
      <c r="L15" s="100"/>
      <c r="M15" s="100"/>
      <c r="N15" s="101"/>
    </row>
    <row r="16" spans="1:14" x14ac:dyDescent="0.3">
      <c r="A16" s="5">
        <v>42192</v>
      </c>
      <c r="B16" s="18">
        <v>-5.0000000000000001E-3</v>
      </c>
      <c r="C16" s="18">
        <v>-4.0000000000000001E-3</v>
      </c>
      <c r="D16" s="18">
        <v>-0.02</v>
      </c>
      <c r="E16" s="18">
        <v>-2.5000000000000001E-2</v>
      </c>
      <c r="F16" s="29">
        <f t="shared" si="0"/>
        <v>-1.2699999999999999E-2</v>
      </c>
      <c r="G16" s="4"/>
      <c r="I16" s="7"/>
      <c r="J16" s="8"/>
      <c r="K16" s="10"/>
      <c r="L16" s="8"/>
      <c r="M16" s="8"/>
      <c r="N16" s="14"/>
    </row>
    <row r="17" spans="1:14" x14ac:dyDescent="0.3">
      <c r="A17" s="5">
        <v>42193</v>
      </c>
      <c r="B17" s="18">
        <v>-1.7999999999999999E-2</v>
      </c>
      <c r="C17" s="18">
        <v>-1.7999999999999999E-2</v>
      </c>
      <c r="D17" s="18">
        <v>-1.4E-2</v>
      </c>
      <c r="E17" s="18">
        <v>4.0000000000000001E-3</v>
      </c>
      <c r="F17" s="29">
        <f t="shared" si="0"/>
        <v>-1.1699999999999999E-2</v>
      </c>
      <c r="G17" s="4"/>
      <c r="I17" s="7"/>
      <c r="J17" s="8" t="s">
        <v>3</v>
      </c>
      <c r="K17" s="8"/>
      <c r="L17" s="8"/>
      <c r="M17" s="15">
        <v>0.95</v>
      </c>
      <c r="N17" s="9"/>
    </row>
    <row r="18" spans="1:14" ht="15" thickBot="1" x14ac:dyDescent="0.35">
      <c r="A18" s="5">
        <v>42194</v>
      </c>
      <c r="B18" s="18">
        <v>0</v>
      </c>
      <c r="C18" s="18">
        <v>0</v>
      </c>
      <c r="D18" s="18">
        <v>0</v>
      </c>
      <c r="E18" s="18">
        <v>0</v>
      </c>
      <c r="F18" s="29">
        <f t="shared" si="0"/>
        <v>0</v>
      </c>
      <c r="G18" s="4"/>
      <c r="I18" s="7"/>
      <c r="J18" s="8"/>
      <c r="K18" s="8"/>
      <c r="L18" s="8"/>
      <c r="M18" s="8"/>
      <c r="N18" s="9"/>
    </row>
    <row r="19" spans="1:14" ht="16.2" thickBot="1" x14ac:dyDescent="0.35">
      <c r="A19" s="5">
        <v>42195</v>
      </c>
      <c r="B19" s="18">
        <v>0.04</v>
      </c>
      <c r="C19" s="18">
        <v>1.4999999999999999E-2</v>
      </c>
      <c r="D19" s="18">
        <v>2.5000000000000001E-2</v>
      </c>
      <c r="E19" s="18">
        <v>2.3E-2</v>
      </c>
      <c r="F19" s="29">
        <f t="shared" si="0"/>
        <v>2.5250000000000002E-2</v>
      </c>
      <c r="G19" s="4"/>
      <c r="I19" s="7"/>
      <c r="J19" s="103" t="s">
        <v>4</v>
      </c>
      <c r="K19" s="104"/>
      <c r="L19" s="105"/>
      <c r="M19" s="16">
        <f>_xlfn.PERCENTILE.EXC(F7:F393,1-M17)</f>
        <v>-2.8399999999999998E-2</v>
      </c>
      <c r="N19" s="9"/>
    </row>
    <row r="20" spans="1:14" x14ac:dyDescent="0.3">
      <c r="A20" s="5">
        <v>42198</v>
      </c>
      <c r="B20" s="18">
        <v>1.7999999999999999E-2</v>
      </c>
      <c r="C20" s="18">
        <v>-1.7999999999999999E-2</v>
      </c>
      <c r="D20" s="18">
        <v>0</v>
      </c>
      <c r="E20" s="18">
        <v>1.6E-2</v>
      </c>
      <c r="F20" s="29">
        <f t="shared" si="0"/>
        <v>3.1000000000000003E-3</v>
      </c>
      <c r="G20" s="4"/>
      <c r="I20" s="7"/>
      <c r="N20" s="9"/>
    </row>
    <row r="21" spans="1:14" ht="15" thickBot="1" x14ac:dyDescent="0.35">
      <c r="A21" s="5">
        <v>42199</v>
      </c>
      <c r="B21" s="18">
        <v>7.0000000000000001E-3</v>
      </c>
      <c r="C21" s="18">
        <v>1.9E-2</v>
      </c>
      <c r="D21" s="18">
        <v>-1.4999999999999999E-2</v>
      </c>
      <c r="E21" s="18">
        <v>0.01</v>
      </c>
      <c r="F21" s="29">
        <f t="shared" si="0"/>
        <v>6.9499999999999996E-3</v>
      </c>
      <c r="G21" s="4"/>
      <c r="I21" s="11"/>
      <c r="J21" s="12"/>
      <c r="K21" s="12"/>
      <c r="L21" s="12"/>
      <c r="M21" s="12"/>
      <c r="N21" s="13"/>
    </row>
    <row r="22" spans="1:14" x14ac:dyDescent="0.3">
      <c r="A22" s="5">
        <v>42200</v>
      </c>
      <c r="B22" s="18">
        <v>-7.0000000000000001E-3</v>
      </c>
      <c r="C22" s="18">
        <v>0.01</v>
      </c>
      <c r="D22" s="18">
        <v>7.0000000000000001E-3</v>
      </c>
      <c r="E22" s="18">
        <v>2E-3</v>
      </c>
      <c r="F22" s="29">
        <f t="shared" si="0"/>
        <v>3.1500000000000005E-3</v>
      </c>
      <c r="G22" s="4"/>
    </row>
    <row r="23" spans="1:14" x14ac:dyDescent="0.3">
      <c r="A23" s="5">
        <v>42201</v>
      </c>
      <c r="B23" s="18">
        <v>-2E-3</v>
      </c>
      <c r="C23" s="18">
        <v>6.0000000000000001E-3</v>
      </c>
      <c r="D23" s="18">
        <v>-1E-3</v>
      </c>
      <c r="E23" s="18">
        <v>-2.3E-2</v>
      </c>
      <c r="F23" s="29">
        <f t="shared" si="0"/>
        <v>-4.6499999999999996E-3</v>
      </c>
      <c r="G23" s="4"/>
    </row>
    <row r="24" spans="1:14" x14ac:dyDescent="0.3">
      <c r="A24" s="5">
        <v>42202</v>
      </c>
      <c r="B24" s="18">
        <v>-6.0000000000000001E-3</v>
      </c>
      <c r="C24" s="18">
        <v>8.9999999999999993E-3</v>
      </c>
      <c r="D24" s="18">
        <v>-8.9999999999999993E-3</v>
      </c>
      <c r="E24" s="18">
        <v>-3.5999999999999997E-2</v>
      </c>
      <c r="F24" s="29">
        <f t="shared" si="0"/>
        <v>-9.5999999999999992E-3</v>
      </c>
      <c r="G24" s="4"/>
    </row>
    <row r="25" spans="1:14" x14ac:dyDescent="0.3">
      <c r="A25" s="5">
        <v>42205</v>
      </c>
      <c r="B25" s="18">
        <v>-1.7999999999999999E-2</v>
      </c>
      <c r="C25" s="18">
        <v>1E-3</v>
      </c>
      <c r="D25" s="18">
        <v>-1.0999999999999999E-2</v>
      </c>
      <c r="E25" s="18">
        <v>-2.9000000000000001E-2</v>
      </c>
      <c r="F25" s="29">
        <f t="shared" si="0"/>
        <v>-1.3649999999999999E-2</v>
      </c>
      <c r="G25" s="4"/>
    </row>
    <row r="26" spans="1:14" x14ac:dyDescent="0.3">
      <c r="A26" s="5">
        <v>42206</v>
      </c>
      <c r="B26" s="18">
        <v>-8.9999999999999993E-3</v>
      </c>
      <c r="C26" s="18">
        <v>8.0000000000000002E-3</v>
      </c>
      <c r="D26" s="18">
        <v>-8.0000000000000002E-3</v>
      </c>
      <c r="E26" s="18">
        <v>-2.9000000000000001E-2</v>
      </c>
      <c r="F26" s="29">
        <f t="shared" si="0"/>
        <v>-8.7000000000000011E-3</v>
      </c>
      <c r="G26" s="4"/>
    </row>
    <row r="27" spans="1:14" x14ac:dyDescent="0.3">
      <c r="A27" s="5">
        <v>42207</v>
      </c>
      <c r="B27" s="18">
        <v>-8.0000000000000002E-3</v>
      </c>
      <c r="C27" s="18">
        <v>3.0000000000000001E-3</v>
      </c>
      <c r="D27" s="18">
        <v>-5.0000000000000001E-3</v>
      </c>
      <c r="E27" s="18">
        <v>-1.4999999999999999E-2</v>
      </c>
      <c r="F27" s="29">
        <f t="shared" si="0"/>
        <v>-5.8500000000000002E-3</v>
      </c>
      <c r="G27" s="4"/>
    </row>
    <row r="28" spans="1:14" x14ac:dyDescent="0.3">
      <c r="A28" s="5">
        <v>42208</v>
      </c>
      <c r="B28" s="18">
        <v>-4.3999999999999997E-2</v>
      </c>
      <c r="C28" s="18">
        <v>-3.3000000000000002E-2</v>
      </c>
      <c r="D28" s="18">
        <v>-2.5000000000000001E-2</v>
      </c>
      <c r="E28" s="18">
        <v>-5.2999999999999999E-2</v>
      </c>
      <c r="F28" s="29">
        <f t="shared" si="0"/>
        <v>-3.9150000000000004E-2</v>
      </c>
      <c r="G28" s="4"/>
    </row>
    <row r="29" spans="1:14" x14ac:dyDescent="0.3">
      <c r="A29" s="5">
        <v>42209</v>
      </c>
      <c r="B29" s="18">
        <v>8.0000000000000002E-3</v>
      </c>
      <c r="C29" s="18">
        <v>-8.9999999999999993E-3</v>
      </c>
      <c r="D29" s="18">
        <v>-1.0999999999999999E-2</v>
      </c>
      <c r="E29" s="18">
        <v>1.7000000000000001E-2</v>
      </c>
      <c r="F29" s="29">
        <f t="shared" si="0"/>
        <v>1.3500000000000005E-3</v>
      </c>
      <c r="G29" s="4"/>
    </row>
    <row r="30" spans="1:14" x14ac:dyDescent="0.3">
      <c r="A30" s="5">
        <v>42212</v>
      </c>
      <c r="B30" s="18">
        <v>8.9999999999999993E-3</v>
      </c>
      <c r="C30" s="18">
        <v>-1.2E-2</v>
      </c>
      <c r="D30" s="18">
        <v>-1.4999999999999999E-2</v>
      </c>
      <c r="E30" s="18">
        <v>-8.9999999999999993E-3</v>
      </c>
      <c r="F30" s="29">
        <f t="shared" si="0"/>
        <v>-6.6E-3</v>
      </c>
      <c r="G30" s="4"/>
    </row>
    <row r="31" spans="1:14" x14ac:dyDescent="0.3">
      <c r="A31" s="5">
        <v>42213</v>
      </c>
      <c r="B31" s="18">
        <v>1.2999999999999999E-2</v>
      </c>
      <c r="C31" s="18">
        <v>1.7000000000000001E-2</v>
      </c>
      <c r="D31" s="18">
        <v>2.3E-2</v>
      </c>
      <c r="E31" s="18">
        <v>-0.02</v>
      </c>
      <c r="F31" s="29">
        <f t="shared" si="0"/>
        <v>7.9499999999999987E-3</v>
      </c>
      <c r="G31" s="4"/>
    </row>
    <row r="32" spans="1:14" x14ac:dyDescent="0.3">
      <c r="A32" s="5">
        <v>42214</v>
      </c>
      <c r="B32" s="18">
        <v>1.0999999999999999E-2</v>
      </c>
      <c r="C32" s="18">
        <v>1.7999999999999999E-2</v>
      </c>
      <c r="D32" s="18">
        <v>0</v>
      </c>
      <c r="E32" s="18">
        <v>-1.2E-2</v>
      </c>
      <c r="F32" s="29">
        <f t="shared" si="0"/>
        <v>5.1499999999999992E-3</v>
      </c>
      <c r="G32" s="4"/>
    </row>
    <row r="33" spans="1:7" x14ac:dyDescent="0.3">
      <c r="A33" s="5">
        <v>42215</v>
      </c>
      <c r="B33" s="18">
        <v>-0.02</v>
      </c>
      <c r="C33" s="18">
        <v>-3.2000000000000001E-2</v>
      </c>
      <c r="D33" s="18">
        <v>2.5999999999999999E-2</v>
      </c>
      <c r="E33" s="18">
        <v>-3.9E-2</v>
      </c>
      <c r="F33" s="29">
        <f t="shared" si="0"/>
        <v>-1.915E-2</v>
      </c>
      <c r="G33" s="4"/>
    </row>
    <row r="34" spans="1:7" x14ac:dyDescent="0.3">
      <c r="A34" s="5">
        <v>42216</v>
      </c>
      <c r="B34" s="18">
        <v>8.9999999999999993E-3</v>
      </c>
      <c r="C34" s="18">
        <v>3.0000000000000001E-3</v>
      </c>
      <c r="D34" s="18">
        <v>-1.4999999999999999E-2</v>
      </c>
      <c r="E34" s="18">
        <v>3.2000000000000001E-2</v>
      </c>
      <c r="F34" s="29">
        <f t="shared" si="0"/>
        <v>8.150000000000001E-3</v>
      </c>
      <c r="G34" s="4"/>
    </row>
    <row r="35" spans="1:7" x14ac:dyDescent="0.3">
      <c r="A35" s="5">
        <v>42219</v>
      </c>
      <c r="B35" s="18">
        <v>-3.1E-2</v>
      </c>
      <c r="C35" s="18">
        <v>4.0000000000000001E-3</v>
      </c>
      <c r="D35" s="18">
        <v>-4.2999999999999997E-2</v>
      </c>
      <c r="E35" s="18">
        <v>-4.3999999999999997E-2</v>
      </c>
      <c r="F35" s="29">
        <f t="shared" si="0"/>
        <v>-2.615E-2</v>
      </c>
      <c r="G35" s="4"/>
    </row>
    <row r="36" spans="1:7" x14ac:dyDescent="0.3">
      <c r="A36" s="5">
        <v>42220</v>
      </c>
      <c r="B36" s="18">
        <v>-1.4E-2</v>
      </c>
      <c r="C36" s="18">
        <v>-4.0000000000000001E-3</v>
      </c>
      <c r="D36" s="18">
        <v>1.0999999999999999E-2</v>
      </c>
      <c r="E36" s="18">
        <v>-1.4E-2</v>
      </c>
      <c r="F36" s="29">
        <f t="shared" si="0"/>
        <v>-6.0000000000000001E-3</v>
      </c>
      <c r="G36" s="4"/>
    </row>
    <row r="37" spans="1:7" x14ac:dyDescent="0.3">
      <c r="A37" s="5">
        <v>42221</v>
      </c>
      <c r="B37" s="18">
        <v>-3.0000000000000001E-3</v>
      </c>
      <c r="C37" s="18">
        <v>6.0000000000000001E-3</v>
      </c>
      <c r="D37" s="18">
        <v>-2E-3</v>
      </c>
      <c r="E37" s="18">
        <v>1.7000000000000001E-2</v>
      </c>
      <c r="F37" s="29">
        <f t="shared" si="0"/>
        <v>4.8999999999999998E-3</v>
      </c>
      <c r="G37" s="4"/>
    </row>
    <row r="38" spans="1:7" x14ac:dyDescent="0.3">
      <c r="A38" s="5">
        <v>42222</v>
      </c>
      <c r="B38" s="18">
        <v>2E-3</v>
      </c>
      <c r="C38" s="18">
        <v>-0.04</v>
      </c>
      <c r="D38" s="18">
        <v>-1.6E-2</v>
      </c>
      <c r="E38" s="18">
        <v>-2.3E-2</v>
      </c>
      <c r="F38" s="29">
        <f t="shared" si="0"/>
        <v>-2.0449999999999999E-2</v>
      </c>
      <c r="G38" s="4"/>
    </row>
    <row r="39" spans="1:7" x14ac:dyDescent="0.3">
      <c r="A39" s="5">
        <v>42223</v>
      </c>
      <c r="B39" s="18">
        <v>-2.8000000000000001E-2</v>
      </c>
      <c r="C39" s="18">
        <v>-1.7000000000000001E-2</v>
      </c>
      <c r="D39" s="18">
        <v>-2.1000000000000001E-2</v>
      </c>
      <c r="E39" s="18">
        <v>-1.9E-2</v>
      </c>
      <c r="F39" s="29">
        <f t="shared" si="0"/>
        <v>-2.1050000000000003E-2</v>
      </c>
      <c r="G39" s="4"/>
    </row>
    <row r="40" spans="1:7" x14ac:dyDescent="0.3">
      <c r="A40" s="5">
        <v>42226</v>
      </c>
      <c r="B40" s="18">
        <v>1.2E-2</v>
      </c>
      <c r="C40" s="18">
        <v>2.5999999999999999E-2</v>
      </c>
      <c r="D40" s="18">
        <v>-6.0000000000000001E-3</v>
      </c>
      <c r="E40" s="18">
        <v>2E-3</v>
      </c>
      <c r="F40" s="29">
        <f t="shared" si="0"/>
        <v>1.0100000000000001E-2</v>
      </c>
      <c r="G40" s="4"/>
    </row>
    <row r="41" spans="1:7" x14ac:dyDescent="0.3">
      <c r="A41" s="5">
        <v>42227</v>
      </c>
      <c r="B41" s="18">
        <v>0</v>
      </c>
      <c r="C41" s="18">
        <v>-1.6E-2</v>
      </c>
      <c r="D41" s="18">
        <v>-7.0000000000000001E-3</v>
      </c>
      <c r="E41" s="18">
        <v>-1E-3</v>
      </c>
      <c r="F41" s="29">
        <f t="shared" si="0"/>
        <v>-6.45E-3</v>
      </c>
      <c r="G41" s="4"/>
    </row>
    <row r="42" spans="1:7" x14ac:dyDescent="0.3">
      <c r="A42" s="5">
        <v>42228</v>
      </c>
      <c r="B42" s="18">
        <v>-3.2000000000000001E-2</v>
      </c>
      <c r="C42" s="18">
        <v>-1.0999999999999999E-2</v>
      </c>
      <c r="D42" s="18">
        <v>-2.3E-2</v>
      </c>
      <c r="E42" s="18">
        <v>3.6999999999999998E-2</v>
      </c>
      <c r="F42" s="29">
        <f t="shared" si="0"/>
        <v>-6.6499999999999979E-3</v>
      </c>
      <c r="G42" s="4"/>
    </row>
    <row r="43" spans="1:7" x14ac:dyDescent="0.3">
      <c r="A43" s="5">
        <v>42229</v>
      </c>
      <c r="B43" s="18">
        <v>-1.4999999999999999E-2</v>
      </c>
      <c r="C43" s="18">
        <v>-2E-3</v>
      </c>
      <c r="D43" s="18">
        <v>3.0000000000000001E-3</v>
      </c>
      <c r="E43" s="18">
        <v>8.7999999999999995E-2</v>
      </c>
      <c r="F43" s="29">
        <f t="shared" si="0"/>
        <v>1.8249999999999999E-2</v>
      </c>
      <c r="G43" s="4"/>
    </row>
    <row r="44" spans="1:7" x14ac:dyDescent="0.3">
      <c r="A44" s="5">
        <v>42230</v>
      </c>
      <c r="B44" s="18">
        <v>-7.0000000000000001E-3</v>
      </c>
      <c r="C44" s="18">
        <v>-2.1999999999999999E-2</v>
      </c>
      <c r="D44" s="18">
        <v>7.0000000000000001E-3</v>
      </c>
      <c r="E44" s="18">
        <v>-1.2E-2</v>
      </c>
      <c r="F44" s="29">
        <f t="shared" si="0"/>
        <v>-9.9500000000000005E-3</v>
      </c>
      <c r="G44" s="4"/>
    </row>
    <row r="45" spans="1:7" x14ac:dyDescent="0.3">
      <c r="A45" s="5">
        <v>42233</v>
      </c>
      <c r="B45" s="18">
        <v>-1.7000000000000001E-2</v>
      </c>
      <c r="C45" s="18">
        <v>1.4E-2</v>
      </c>
      <c r="D45" s="18">
        <v>1.9E-2</v>
      </c>
      <c r="E45" s="18">
        <v>1.9E-2</v>
      </c>
      <c r="F45" s="29">
        <f t="shared" si="0"/>
        <v>8.4999999999999989E-3</v>
      </c>
      <c r="G45" s="4"/>
    </row>
    <row r="46" spans="1:7" x14ac:dyDescent="0.3">
      <c r="A46" s="5">
        <v>42234</v>
      </c>
      <c r="B46" s="18">
        <v>1.9E-2</v>
      </c>
      <c r="C46" s="18">
        <v>4.0000000000000001E-3</v>
      </c>
      <c r="D46" s="18">
        <v>3.4000000000000002E-2</v>
      </c>
      <c r="E46" s="18">
        <v>3.0000000000000001E-3</v>
      </c>
      <c r="F46" s="29">
        <f t="shared" si="0"/>
        <v>1.3500000000000002E-2</v>
      </c>
      <c r="G46" s="4"/>
    </row>
    <row r="47" spans="1:7" x14ac:dyDescent="0.3">
      <c r="A47" s="5">
        <v>42235</v>
      </c>
      <c r="B47" s="18">
        <v>-2.7E-2</v>
      </c>
      <c r="C47" s="18">
        <v>-2.1000000000000001E-2</v>
      </c>
      <c r="D47" s="18">
        <v>-1.7000000000000001E-2</v>
      </c>
      <c r="E47" s="18">
        <v>-1.7000000000000001E-2</v>
      </c>
      <c r="F47" s="29">
        <f t="shared" si="0"/>
        <v>-2.07E-2</v>
      </c>
      <c r="G47" s="4"/>
    </row>
    <row r="48" spans="1:7" x14ac:dyDescent="0.3">
      <c r="A48" s="5">
        <v>42236</v>
      </c>
      <c r="B48" s="18">
        <v>-8.0000000000000002E-3</v>
      </c>
      <c r="C48" s="18">
        <v>-7.0000000000000001E-3</v>
      </c>
      <c r="D48" s="18">
        <v>-3.0000000000000001E-3</v>
      </c>
      <c r="E48" s="18">
        <v>-1.9E-2</v>
      </c>
      <c r="F48" s="29">
        <f t="shared" si="0"/>
        <v>-9.4500000000000001E-3</v>
      </c>
      <c r="G48" s="4"/>
    </row>
    <row r="49" spans="1:7" x14ac:dyDescent="0.3">
      <c r="A49" s="5">
        <v>42237</v>
      </c>
      <c r="B49" s="18">
        <v>-6.0000000000000001E-3</v>
      </c>
      <c r="C49" s="18">
        <v>-1.6E-2</v>
      </c>
      <c r="D49" s="18">
        <v>-3.5000000000000003E-2</v>
      </c>
      <c r="E49" s="18">
        <v>-3.1E-2</v>
      </c>
      <c r="F49" s="29">
        <f t="shared" si="0"/>
        <v>-2.1049999999999999E-2</v>
      </c>
      <c r="G49" s="4"/>
    </row>
    <row r="50" spans="1:7" x14ac:dyDescent="0.3">
      <c r="A50" s="5">
        <v>42240</v>
      </c>
      <c r="B50" s="18">
        <v>-1.7999999999999999E-2</v>
      </c>
      <c r="C50" s="18">
        <v>-2.1999999999999999E-2</v>
      </c>
      <c r="D50" s="18">
        <v>-2.8000000000000001E-2</v>
      </c>
      <c r="E50" s="18">
        <v>-2.9000000000000001E-2</v>
      </c>
      <c r="F50" s="29">
        <f t="shared" si="0"/>
        <v>-2.3949999999999999E-2</v>
      </c>
      <c r="G50" s="4"/>
    </row>
    <row r="51" spans="1:7" x14ac:dyDescent="0.3">
      <c r="A51" s="5">
        <v>42241</v>
      </c>
      <c r="B51" s="18">
        <v>3.0000000000000001E-3</v>
      </c>
      <c r="C51" s="18">
        <v>-2E-3</v>
      </c>
      <c r="D51" s="18">
        <v>1.2999999999999999E-2</v>
      </c>
      <c r="E51" s="18">
        <v>-2.9000000000000001E-2</v>
      </c>
      <c r="F51" s="29">
        <f t="shared" si="0"/>
        <v>-4.5000000000000005E-3</v>
      </c>
      <c r="G51" s="4"/>
    </row>
    <row r="52" spans="1:7" x14ac:dyDescent="0.3">
      <c r="A52" s="5">
        <v>42242</v>
      </c>
      <c r="B52" s="18">
        <v>4.9000000000000002E-2</v>
      </c>
      <c r="C52" s="18">
        <v>1.6E-2</v>
      </c>
      <c r="D52" s="18">
        <v>3.1E-2</v>
      </c>
      <c r="E52" s="18">
        <v>-3.5000000000000003E-2</v>
      </c>
      <c r="F52" s="29">
        <f t="shared" si="0"/>
        <v>1.4499999999999999E-2</v>
      </c>
      <c r="G52" s="4"/>
    </row>
    <row r="53" spans="1:7" x14ac:dyDescent="0.3">
      <c r="A53" s="5">
        <v>42243</v>
      </c>
      <c r="B53" s="18">
        <v>2.5000000000000001E-2</v>
      </c>
      <c r="C53" s="18">
        <v>2.1000000000000001E-2</v>
      </c>
      <c r="D53" s="18">
        <v>2.5000000000000001E-2</v>
      </c>
      <c r="E53" s="18">
        <v>7.5999999999999998E-2</v>
      </c>
      <c r="F53" s="29">
        <f t="shared" si="0"/>
        <v>3.6549999999999999E-2</v>
      </c>
      <c r="G53" s="4"/>
    </row>
    <row r="54" spans="1:7" x14ac:dyDescent="0.3">
      <c r="A54" s="5">
        <v>42244</v>
      </c>
      <c r="B54" s="18">
        <v>-2.5999999999999999E-2</v>
      </c>
      <c r="C54" s="18">
        <v>-0.02</v>
      </c>
      <c r="D54" s="18">
        <v>-1.4999999999999999E-2</v>
      </c>
      <c r="E54" s="18">
        <v>-3.6999999999999998E-2</v>
      </c>
      <c r="F54" s="29">
        <f t="shared" si="0"/>
        <v>-2.4750000000000001E-2</v>
      </c>
      <c r="G54" s="4"/>
    </row>
    <row r="55" spans="1:7" x14ac:dyDescent="0.3">
      <c r="A55" s="5">
        <v>42247</v>
      </c>
      <c r="B55" s="18">
        <v>-4.1000000000000002E-2</v>
      </c>
      <c r="C55" s="18">
        <v>-2.1000000000000001E-2</v>
      </c>
      <c r="D55" s="18">
        <v>-2.5000000000000001E-2</v>
      </c>
      <c r="E55" s="18">
        <v>-1.4999999999999999E-2</v>
      </c>
      <c r="F55" s="29">
        <f t="shared" si="0"/>
        <v>-2.5300000000000003E-2</v>
      </c>
      <c r="G55" s="4"/>
    </row>
    <row r="56" spans="1:7" x14ac:dyDescent="0.3">
      <c r="A56" s="5">
        <v>42248</v>
      </c>
      <c r="B56" s="18">
        <v>-2.9000000000000001E-2</v>
      </c>
      <c r="C56" s="18">
        <v>-0.02</v>
      </c>
      <c r="D56" s="18">
        <v>-2.8000000000000001E-2</v>
      </c>
      <c r="E56" s="18">
        <v>-1.2E-2</v>
      </c>
      <c r="F56" s="29">
        <f t="shared" si="0"/>
        <v>-2.1850000000000001E-2</v>
      </c>
      <c r="G56" s="4"/>
    </row>
    <row r="57" spans="1:7" x14ac:dyDescent="0.3">
      <c r="A57" s="5">
        <v>42249</v>
      </c>
      <c r="B57" s="18">
        <v>1.7999999999999999E-2</v>
      </c>
      <c r="C57" s="18">
        <v>-7.0000000000000001E-3</v>
      </c>
      <c r="D57" s="18">
        <v>-2.4E-2</v>
      </c>
      <c r="E57" s="18">
        <v>6.0000000000000001E-3</v>
      </c>
      <c r="F57" s="29">
        <f t="shared" si="0"/>
        <v>-9.0000000000000063E-4</v>
      </c>
      <c r="G57" s="4"/>
    </row>
    <row r="58" spans="1:7" x14ac:dyDescent="0.3">
      <c r="A58" s="5">
        <v>42250</v>
      </c>
      <c r="B58" s="18">
        <v>2.5000000000000001E-2</v>
      </c>
      <c r="C58" s="18">
        <v>1.2E-2</v>
      </c>
      <c r="D58" s="18">
        <v>2.8000000000000001E-2</v>
      </c>
      <c r="E58" s="18">
        <v>-1.2999999999999999E-2</v>
      </c>
      <c r="F58" s="29">
        <f t="shared" si="0"/>
        <v>1.2200000000000003E-2</v>
      </c>
      <c r="G58" s="4"/>
    </row>
    <row r="59" spans="1:7" x14ac:dyDescent="0.3">
      <c r="A59" s="5">
        <v>42251</v>
      </c>
      <c r="B59" s="18">
        <v>-4.2000000000000003E-2</v>
      </c>
      <c r="C59" s="18">
        <v>-0.02</v>
      </c>
      <c r="D59" s="18">
        <v>-3.1E-2</v>
      </c>
      <c r="E59" s="18">
        <v>-0.02</v>
      </c>
      <c r="F59" s="29">
        <f t="shared" si="0"/>
        <v>-2.7700000000000002E-2</v>
      </c>
      <c r="G59" s="4"/>
    </row>
    <row r="60" spans="1:7" x14ac:dyDescent="0.3">
      <c r="A60" s="5">
        <v>42255</v>
      </c>
      <c r="B60" s="18">
        <v>2.3E-2</v>
      </c>
      <c r="C60" s="18">
        <v>-1.2E-2</v>
      </c>
      <c r="D60" s="18">
        <v>-1.2E-2</v>
      </c>
      <c r="E60" s="18">
        <v>1.2E-2</v>
      </c>
      <c r="F60" s="29">
        <f t="shared" si="0"/>
        <v>2.7499999999999998E-3</v>
      </c>
      <c r="G60" s="4"/>
    </row>
    <row r="61" spans="1:7" x14ac:dyDescent="0.3">
      <c r="A61" s="5">
        <v>42256</v>
      </c>
      <c r="B61" s="18">
        <v>1.2E-2</v>
      </c>
      <c r="C61" s="18">
        <v>1.4E-2</v>
      </c>
      <c r="D61" s="18">
        <v>3.0000000000000001E-3</v>
      </c>
      <c r="E61" s="18">
        <v>1.9E-2</v>
      </c>
      <c r="F61" s="29">
        <f t="shared" si="0"/>
        <v>1.2549999999999999E-2</v>
      </c>
      <c r="G61" s="4"/>
    </row>
    <row r="62" spans="1:7" x14ac:dyDescent="0.3">
      <c r="A62" s="5">
        <v>42257</v>
      </c>
      <c r="B62" s="18">
        <v>-2.1999999999999999E-2</v>
      </c>
      <c r="C62" s="18">
        <v>-1.7999999999999999E-2</v>
      </c>
      <c r="D62" s="18">
        <v>2.7E-2</v>
      </c>
      <c r="E62" s="18">
        <v>-7.0000000000000001E-3</v>
      </c>
      <c r="F62" s="29">
        <f t="shared" si="0"/>
        <v>-7.2499999999999995E-3</v>
      </c>
      <c r="G62" s="4"/>
    </row>
    <row r="63" spans="1:7" x14ac:dyDescent="0.3">
      <c r="A63" s="5">
        <v>42258</v>
      </c>
      <c r="B63" s="18">
        <v>-1.0999999999999999E-2</v>
      </c>
      <c r="C63" s="18">
        <v>1.6E-2</v>
      </c>
      <c r="D63" s="18">
        <v>3.0000000000000001E-3</v>
      </c>
      <c r="E63" s="18">
        <v>7.0000000000000001E-3</v>
      </c>
      <c r="F63" s="29">
        <f t="shared" si="0"/>
        <v>4.3999999999999994E-3</v>
      </c>
      <c r="G63" s="4"/>
    </row>
    <row r="64" spans="1:7" x14ac:dyDescent="0.3">
      <c r="A64" s="5">
        <v>42261</v>
      </c>
      <c r="B64" s="18">
        <v>4.4999999999999998E-2</v>
      </c>
      <c r="C64" s="18">
        <v>2.1999999999999999E-2</v>
      </c>
      <c r="D64" s="18">
        <v>3.7999999999999999E-2</v>
      </c>
      <c r="E64" s="18">
        <v>1.7000000000000001E-2</v>
      </c>
      <c r="F64" s="29">
        <f t="shared" si="0"/>
        <v>2.9699999999999997E-2</v>
      </c>
      <c r="G64" s="4"/>
    </row>
    <row r="65" spans="1:7" x14ac:dyDescent="0.3">
      <c r="A65" s="5">
        <v>42262</v>
      </c>
      <c r="B65" s="18">
        <v>1.9E-2</v>
      </c>
      <c r="C65" s="18">
        <v>-1E-3</v>
      </c>
      <c r="D65" s="18">
        <v>-1.2E-2</v>
      </c>
      <c r="E65" s="18">
        <v>-2.1000000000000001E-2</v>
      </c>
      <c r="F65" s="29">
        <f t="shared" si="0"/>
        <v>-3.2000000000000006E-3</v>
      </c>
      <c r="G65" s="4"/>
    </row>
    <row r="66" spans="1:7" x14ac:dyDescent="0.3">
      <c r="A66" s="5">
        <v>42263</v>
      </c>
      <c r="B66" s="18">
        <v>3.6999999999999998E-2</v>
      </c>
      <c r="C66" s="18">
        <v>2.1999999999999999E-2</v>
      </c>
      <c r="D66" s="18">
        <v>3.7999999999999999E-2</v>
      </c>
      <c r="E66" s="18">
        <v>1.4E-2</v>
      </c>
      <c r="F66" s="29">
        <f t="shared" si="0"/>
        <v>2.6949999999999998E-2</v>
      </c>
      <c r="G66" s="4"/>
    </row>
    <row r="67" spans="1:7" x14ac:dyDescent="0.3">
      <c r="A67" s="5">
        <v>42264</v>
      </c>
      <c r="B67" s="18">
        <v>-3.0000000000000001E-3</v>
      </c>
      <c r="C67" s="18">
        <v>-7.0000000000000001E-3</v>
      </c>
      <c r="D67" s="18">
        <v>-7.0000000000000001E-3</v>
      </c>
      <c r="E67" s="18">
        <v>5.5E-2</v>
      </c>
      <c r="F67" s="29">
        <f t="shared" si="0"/>
        <v>9.4999999999999998E-3</v>
      </c>
      <c r="G67" s="4"/>
    </row>
    <row r="68" spans="1:7" x14ac:dyDescent="0.3">
      <c r="A68" s="5">
        <v>42265</v>
      </c>
      <c r="B68" s="18">
        <v>-5.3999999999999999E-2</v>
      </c>
      <c r="C68" s="18">
        <v>-1.7000000000000001E-2</v>
      </c>
      <c r="D68" s="18">
        <v>-3.6999999999999998E-2</v>
      </c>
      <c r="E68" s="18">
        <v>-6.2E-2</v>
      </c>
      <c r="F68" s="29">
        <f t="shared" si="0"/>
        <v>-4.1499999999999995E-2</v>
      </c>
      <c r="G68" s="4"/>
    </row>
    <row r="69" spans="1:7" x14ac:dyDescent="0.3">
      <c r="A69" s="5">
        <v>42268</v>
      </c>
      <c r="B69" s="18">
        <v>-3.1E-2</v>
      </c>
      <c r="C69" s="18">
        <v>2E-3</v>
      </c>
      <c r="D69" s="18">
        <v>1.2999999999999999E-2</v>
      </c>
      <c r="E69" s="18">
        <v>-3.5999999999999997E-2</v>
      </c>
      <c r="F69" s="29">
        <f t="shared" si="0"/>
        <v>-1.355E-2</v>
      </c>
      <c r="G69" s="4"/>
    </row>
    <row r="70" spans="1:7" x14ac:dyDescent="0.3">
      <c r="A70" s="5">
        <v>42269</v>
      </c>
      <c r="B70" s="18">
        <v>4.0000000000000001E-3</v>
      </c>
      <c r="C70" s="18">
        <v>-1.2999999999999999E-2</v>
      </c>
      <c r="D70" s="18">
        <v>-0.02</v>
      </c>
      <c r="E70" s="18">
        <v>-0.08</v>
      </c>
      <c r="F70" s="29">
        <f t="shared" si="0"/>
        <v>-2.69E-2</v>
      </c>
      <c r="G70" s="4"/>
    </row>
    <row r="71" spans="1:7" x14ac:dyDescent="0.3">
      <c r="A71" s="5">
        <v>42270</v>
      </c>
      <c r="B71" s="18">
        <v>-3.4000000000000002E-2</v>
      </c>
      <c r="C71" s="18">
        <v>-4.0000000000000001E-3</v>
      </c>
      <c r="D71" s="18">
        <v>-1.4999999999999999E-2</v>
      </c>
      <c r="E71" s="18">
        <v>1.7999999999999999E-2</v>
      </c>
      <c r="F71" s="29">
        <f t="shared" ref="F71:F134" si="1">SUMPRODUCT(B71:E71,$B$5:$E$5)</f>
        <v>-8.199999999999999E-3</v>
      </c>
      <c r="G71" s="4"/>
    </row>
    <row r="72" spans="1:7" x14ac:dyDescent="0.3">
      <c r="A72" s="5">
        <v>42271</v>
      </c>
      <c r="B72" s="18">
        <v>1.2E-2</v>
      </c>
      <c r="C72" s="18">
        <v>-2.1000000000000001E-2</v>
      </c>
      <c r="D72" s="18">
        <v>-1.4E-2</v>
      </c>
      <c r="E72" s="18">
        <v>-1.4999999999999999E-2</v>
      </c>
      <c r="F72" s="29">
        <f t="shared" si="1"/>
        <v>-9.8500000000000011E-3</v>
      </c>
      <c r="G72" s="4"/>
    </row>
    <row r="73" spans="1:7" x14ac:dyDescent="0.3">
      <c r="A73" s="5">
        <v>42272</v>
      </c>
      <c r="B73" s="18">
        <v>-2.3E-2</v>
      </c>
      <c r="C73" s="18">
        <v>-4.0000000000000001E-3</v>
      </c>
      <c r="D73" s="18">
        <v>8.0000000000000002E-3</v>
      </c>
      <c r="E73" s="18">
        <v>-8.0000000000000002E-3</v>
      </c>
      <c r="F73" s="29">
        <f t="shared" si="1"/>
        <v>-7.3499999999999998E-3</v>
      </c>
      <c r="G73" s="4"/>
    </row>
    <row r="74" spans="1:7" x14ac:dyDescent="0.3">
      <c r="A74" s="5">
        <v>42275</v>
      </c>
      <c r="B74" s="18">
        <v>-2.5000000000000001E-2</v>
      </c>
      <c r="C74" s="18">
        <v>-3.5000000000000003E-2</v>
      </c>
      <c r="D74" s="18">
        <v>-2.5000000000000001E-2</v>
      </c>
      <c r="E74" s="18">
        <v>-2.5000000000000001E-2</v>
      </c>
      <c r="F74" s="29">
        <f t="shared" si="1"/>
        <v>-2.8000000000000004E-2</v>
      </c>
      <c r="G74" s="4"/>
    </row>
    <row r="75" spans="1:7" x14ac:dyDescent="0.3">
      <c r="A75" s="5">
        <v>42276</v>
      </c>
      <c r="B75" s="18">
        <v>-6.0000000000000001E-3</v>
      </c>
      <c r="C75" s="18">
        <v>4.9000000000000002E-2</v>
      </c>
      <c r="D75" s="18">
        <v>5.0000000000000001E-3</v>
      </c>
      <c r="E75" s="18">
        <v>3.2000000000000001E-2</v>
      </c>
      <c r="F75" s="29">
        <f t="shared" si="1"/>
        <v>2.2200000000000001E-2</v>
      </c>
      <c r="G75" s="4"/>
    </row>
    <row r="76" spans="1:7" x14ac:dyDescent="0.3">
      <c r="A76" s="5">
        <v>42277</v>
      </c>
      <c r="B76" s="18">
        <v>0.02</v>
      </c>
      <c r="C76" s="18">
        <v>8.0000000000000002E-3</v>
      </c>
      <c r="D76" s="18">
        <v>1E-3</v>
      </c>
      <c r="E76" s="18">
        <v>8.0000000000000002E-3</v>
      </c>
      <c r="F76" s="29">
        <f t="shared" si="1"/>
        <v>9.6000000000000009E-3</v>
      </c>
      <c r="G76" s="4"/>
    </row>
    <row r="77" spans="1:7" x14ac:dyDescent="0.3">
      <c r="A77" s="5">
        <v>42278</v>
      </c>
      <c r="B77" s="18">
        <v>1.4E-2</v>
      </c>
      <c r="C77" s="18">
        <v>1E-3</v>
      </c>
      <c r="D77" s="18">
        <v>8.0000000000000002E-3</v>
      </c>
      <c r="E77" s="18">
        <v>3.0000000000000001E-3</v>
      </c>
      <c r="F77" s="29">
        <f t="shared" si="1"/>
        <v>6.1500000000000001E-3</v>
      </c>
      <c r="G77" s="4"/>
    </row>
    <row r="78" spans="1:7" x14ac:dyDescent="0.3">
      <c r="A78" s="5">
        <v>42279</v>
      </c>
      <c r="B78" s="18">
        <v>3.7999999999999999E-2</v>
      </c>
      <c r="C78" s="18">
        <v>5.6000000000000001E-2</v>
      </c>
      <c r="D78" s="18">
        <v>4.4999999999999998E-2</v>
      </c>
      <c r="E78" s="18">
        <v>0.10299999999999999</v>
      </c>
      <c r="F78" s="29">
        <f t="shared" si="1"/>
        <v>6.1049999999999993E-2</v>
      </c>
      <c r="G78" s="4"/>
    </row>
    <row r="79" spans="1:7" x14ac:dyDescent="0.3">
      <c r="A79" s="5">
        <v>42282</v>
      </c>
      <c r="B79" s="18">
        <v>2.9000000000000001E-2</v>
      </c>
      <c r="C79" s="18">
        <v>-8.9999999999999993E-3</v>
      </c>
      <c r="D79" s="18">
        <v>-1.2E-2</v>
      </c>
      <c r="E79" s="18">
        <v>3.3000000000000002E-2</v>
      </c>
      <c r="F79" s="29">
        <f t="shared" si="1"/>
        <v>1.04E-2</v>
      </c>
      <c r="G79" s="4"/>
    </row>
    <row r="80" spans="1:7" x14ac:dyDescent="0.3">
      <c r="A80" s="5">
        <v>42283</v>
      </c>
      <c r="B80" s="18">
        <v>8.9999999999999993E-3</v>
      </c>
      <c r="C80" s="18">
        <v>0.01</v>
      </c>
      <c r="D80" s="18">
        <v>1.7999999999999999E-2</v>
      </c>
      <c r="E80" s="18">
        <v>1.7000000000000001E-2</v>
      </c>
      <c r="F80" s="29">
        <f t="shared" si="1"/>
        <v>1.3100000000000001E-2</v>
      </c>
      <c r="G80" s="4"/>
    </row>
    <row r="81" spans="1:7" x14ac:dyDescent="0.3">
      <c r="A81" s="5">
        <v>42284</v>
      </c>
      <c r="B81" s="18">
        <v>3.5999999999999997E-2</v>
      </c>
      <c r="C81" s="18">
        <v>1E-3</v>
      </c>
      <c r="D81" s="18">
        <v>2.5999999999999999E-2</v>
      </c>
      <c r="E81" s="18">
        <v>5.1999999999999998E-2</v>
      </c>
      <c r="F81" s="29">
        <f t="shared" si="1"/>
        <v>2.7499999999999997E-2</v>
      </c>
      <c r="G81" s="4"/>
    </row>
    <row r="82" spans="1:7" x14ac:dyDescent="0.3">
      <c r="A82" s="5">
        <v>42285</v>
      </c>
      <c r="B82" s="18">
        <v>1E-3</v>
      </c>
      <c r="C82" s="18">
        <v>6.0000000000000001E-3</v>
      </c>
      <c r="D82" s="18">
        <v>-1E-3</v>
      </c>
      <c r="E82" s="18">
        <v>1.0999999999999999E-2</v>
      </c>
      <c r="F82" s="29">
        <f t="shared" si="1"/>
        <v>4.5999999999999999E-3</v>
      </c>
      <c r="G82" s="4"/>
    </row>
    <row r="83" spans="1:7" x14ac:dyDescent="0.3">
      <c r="A83" s="5">
        <v>42286</v>
      </c>
      <c r="B83" s="18">
        <v>-1.0999999999999999E-2</v>
      </c>
      <c r="C83" s="18">
        <v>1.0999999999999999E-2</v>
      </c>
      <c r="D83" s="18">
        <v>-2.3E-2</v>
      </c>
      <c r="E83" s="18">
        <v>3.5000000000000003E-2</v>
      </c>
      <c r="F83" s="29">
        <f t="shared" si="1"/>
        <v>4.7000000000000011E-3</v>
      </c>
      <c r="G83" s="4"/>
    </row>
    <row r="84" spans="1:7" x14ac:dyDescent="0.3">
      <c r="A84" s="5">
        <v>42289</v>
      </c>
      <c r="B84" s="18">
        <v>0</v>
      </c>
      <c r="C84" s="18">
        <v>0</v>
      </c>
      <c r="D84" s="18">
        <v>0</v>
      </c>
      <c r="E84" s="18">
        <v>0</v>
      </c>
      <c r="F84" s="29">
        <f t="shared" si="1"/>
        <v>0</v>
      </c>
      <c r="G84" s="4"/>
    </row>
    <row r="85" spans="1:7" x14ac:dyDescent="0.3">
      <c r="A85" s="5">
        <v>42290</v>
      </c>
      <c r="B85" s="18">
        <v>-5.5E-2</v>
      </c>
      <c r="C85" s="18">
        <v>-3.7999999999999999E-2</v>
      </c>
      <c r="D85" s="18">
        <v>-1.9E-2</v>
      </c>
      <c r="E85" s="18">
        <v>-8.2000000000000003E-2</v>
      </c>
      <c r="F85" s="29">
        <f t="shared" si="1"/>
        <v>-4.9450000000000001E-2</v>
      </c>
      <c r="G85" s="4"/>
    </row>
    <row r="86" spans="1:7" x14ac:dyDescent="0.3">
      <c r="A86" s="5">
        <v>42291</v>
      </c>
      <c r="B86" s="18">
        <v>-5.0000000000000001E-3</v>
      </c>
      <c r="C86" s="18">
        <v>-2.5000000000000001E-2</v>
      </c>
      <c r="D86" s="18">
        <v>-8.0000000000000002E-3</v>
      </c>
      <c r="E86" s="18">
        <v>-1.7000000000000001E-2</v>
      </c>
      <c r="F86" s="29">
        <f t="shared" si="1"/>
        <v>-1.46E-2</v>
      </c>
      <c r="G86" s="4"/>
    </row>
    <row r="87" spans="1:7" x14ac:dyDescent="0.3">
      <c r="A87" s="5">
        <v>42292</v>
      </c>
      <c r="B87" s="18">
        <v>-4.0000000000000001E-3</v>
      </c>
      <c r="C87" s="18">
        <v>2.5000000000000001E-2</v>
      </c>
      <c r="D87" s="18">
        <v>2.5999999999999999E-2</v>
      </c>
      <c r="E87" s="18">
        <v>0.11600000000000001</v>
      </c>
      <c r="F87" s="29">
        <f t="shared" si="1"/>
        <v>4.07E-2</v>
      </c>
      <c r="G87" s="4"/>
    </row>
    <row r="88" spans="1:7" x14ac:dyDescent="0.3">
      <c r="A88" s="5">
        <v>42293</v>
      </c>
      <c r="B88" s="18">
        <v>-1.9E-2</v>
      </c>
      <c r="C88" s="18">
        <v>2.5000000000000001E-2</v>
      </c>
      <c r="D88" s="18">
        <v>0.03</v>
      </c>
      <c r="E88" s="18">
        <v>7.0000000000000001E-3</v>
      </c>
      <c r="F88" s="29">
        <f t="shared" si="1"/>
        <v>1.0500000000000001E-2</v>
      </c>
      <c r="G88" s="4"/>
    </row>
    <row r="89" spans="1:7" x14ac:dyDescent="0.3">
      <c r="A89" s="5">
        <v>42296</v>
      </c>
      <c r="B89" s="18">
        <v>-1E-3</v>
      </c>
      <c r="C89" s="18">
        <v>0.01</v>
      </c>
      <c r="D89" s="18">
        <v>1.7000000000000001E-2</v>
      </c>
      <c r="E89" s="18">
        <v>3.6999999999999998E-2</v>
      </c>
      <c r="F89" s="29">
        <f t="shared" si="1"/>
        <v>1.54E-2</v>
      </c>
      <c r="G89" s="4"/>
    </row>
    <row r="90" spans="1:7" x14ac:dyDescent="0.3">
      <c r="A90" s="5">
        <v>42297</v>
      </c>
      <c r="B90" s="18">
        <v>-2.4E-2</v>
      </c>
      <c r="C90" s="18">
        <v>-2.4E-2</v>
      </c>
      <c r="D90" s="18">
        <v>-1.9E-2</v>
      </c>
      <c r="E90" s="18">
        <v>7.0000000000000001E-3</v>
      </c>
      <c r="F90" s="29">
        <f t="shared" si="1"/>
        <v>-1.5250000000000001E-2</v>
      </c>
      <c r="G90" s="4"/>
    </row>
    <row r="91" spans="1:7" x14ac:dyDescent="0.3">
      <c r="A91" s="5">
        <v>42298</v>
      </c>
      <c r="B91" s="18">
        <v>1E-3</v>
      </c>
      <c r="C91" s="18">
        <v>2E-3</v>
      </c>
      <c r="D91" s="18">
        <v>-1.2E-2</v>
      </c>
      <c r="E91" s="18">
        <v>-6.0000000000000001E-3</v>
      </c>
      <c r="F91" s="29">
        <f t="shared" si="1"/>
        <v>-3.0500000000000002E-3</v>
      </c>
      <c r="G91" s="4"/>
    </row>
    <row r="92" spans="1:7" x14ac:dyDescent="0.3">
      <c r="A92" s="5">
        <v>42299</v>
      </c>
      <c r="B92" s="18">
        <v>1.4999999999999999E-2</v>
      </c>
      <c r="C92" s="18">
        <v>2.5000000000000001E-2</v>
      </c>
      <c r="D92" s="18">
        <v>2.5000000000000001E-2</v>
      </c>
      <c r="E92" s="18">
        <v>-1.6E-2</v>
      </c>
      <c r="F92" s="29">
        <f t="shared" si="1"/>
        <v>1.225E-2</v>
      </c>
      <c r="G92" s="4"/>
    </row>
    <row r="93" spans="1:7" x14ac:dyDescent="0.3">
      <c r="A93" s="5">
        <v>42300</v>
      </c>
      <c r="B93" s="18">
        <v>-1.4E-2</v>
      </c>
      <c r="C93" s="18">
        <v>-1.4999999999999999E-2</v>
      </c>
      <c r="D93" s="18">
        <v>-5.8000000000000003E-2</v>
      </c>
      <c r="E93" s="18">
        <v>-3.0000000000000001E-3</v>
      </c>
      <c r="F93" s="29">
        <f t="shared" si="1"/>
        <v>-2.035E-2</v>
      </c>
      <c r="G93" s="4"/>
    </row>
    <row r="94" spans="1:7" x14ac:dyDescent="0.3">
      <c r="A94" s="5">
        <v>42303</v>
      </c>
      <c r="B94" s="18">
        <v>-7.0000000000000001E-3</v>
      </c>
      <c r="C94" s="18">
        <v>1.2E-2</v>
      </c>
      <c r="D94" s="18">
        <v>-0.02</v>
      </c>
      <c r="E94" s="18">
        <v>-1.4999999999999999E-2</v>
      </c>
      <c r="F94" s="29">
        <f t="shared" si="1"/>
        <v>-5.8999999999999999E-3</v>
      </c>
      <c r="G94" s="4"/>
    </row>
    <row r="95" spans="1:7" x14ac:dyDescent="0.3">
      <c r="A95" s="5">
        <v>42304</v>
      </c>
      <c r="B95" s="18">
        <v>4.0000000000000001E-3</v>
      </c>
      <c r="C95" s="18">
        <v>8.9999999999999993E-3</v>
      </c>
      <c r="D95" s="18">
        <v>1.9E-2</v>
      </c>
      <c r="E95" s="18">
        <v>3.2000000000000001E-2</v>
      </c>
      <c r="F95" s="29">
        <f t="shared" si="1"/>
        <v>1.55E-2</v>
      </c>
      <c r="G95" s="4"/>
    </row>
    <row r="96" spans="1:7" x14ac:dyDescent="0.3">
      <c r="A96" s="5">
        <v>42305</v>
      </c>
      <c r="B96" s="18">
        <v>2.5999999999999999E-2</v>
      </c>
      <c r="C96" s="18">
        <v>-3.5999999999999997E-2</v>
      </c>
      <c r="D96" s="18">
        <v>-2.4E-2</v>
      </c>
      <c r="E96" s="18">
        <v>-2.1000000000000001E-2</v>
      </c>
      <c r="F96" s="29">
        <f t="shared" si="1"/>
        <v>-1.4350000000000002E-2</v>
      </c>
      <c r="G96" s="4"/>
    </row>
    <row r="97" spans="1:7" x14ac:dyDescent="0.3">
      <c r="A97" s="5">
        <v>42306</v>
      </c>
      <c r="B97" s="18">
        <v>-4.4999999999999998E-2</v>
      </c>
      <c r="C97" s="18">
        <v>-2.1999999999999999E-2</v>
      </c>
      <c r="D97" s="18">
        <v>-2.5000000000000001E-2</v>
      </c>
      <c r="E97" s="18">
        <v>-4.3999999999999997E-2</v>
      </c>
      <c r="F97" s="29">
        <f t="shared" si="1"/>
        <v>-3.3849999999999998E-2</v>
      </c>
      <c r="G97" s="4"/>
    </row>
    <row r="98" spans="1:7" x14ac:dyDescent="0.3">
      <c r="A98" s="5">
        <v>42307</v>
      </c>
      <c r="B98" s="18">
        <v>-2E-3</v>
      </c>
      <c r="C98" s="18">
        <v>-1.7999999999999999E-2</v>
      </c>
      <c r="D98" s="18">
        <v>1.7000000000000001E-2</v>
      </c>
      <c r="E98" s="18">
        <v>1.9E-2</v>
      </c>
      <c r="F98" s="29">
        <f t="shared" si="1"/>
        <v>2.2500000000000011E-3</v>
      </c>
      <c r="G98" s="4"/>
    </row>
    <row r="99" spans="1:7" x14ac:dyDescent="0.3">
      <c r="A99" s="5">
        <v>42310</v>
      </c>
      <c r="B99" s="18">
        <v>0</v>
      </c>
      <c r="C99" s="18">
        <v>0</v>
      </c>
      <c r="D99" s="18">
        <v>0</v>
      </c>
      <c r="E99" s="18">
        <v>0</v>
      </c>
      <c r="F99" s="29">
        <f t="shared" si="1"/>
        <v>0</v>
      </c>
      <c r="G99" s="4"/>
    </row>
    <row r="100" spans="1:7" x14ac:dyDescent="0.3">
      <c r="A100" s="5">
        <v>42311</v>
      </c>
      <c r="B100" s="18">
        <v>5.2999999999999999E-2</v>
      </c>
      <c r="C100" s="18">
        <v>3.2000000000000001E-2</v>
      </c>
      <c r="D100" s="18">
        <v>1.6E-2</v>
      </c>
      <c r="E100" s="18">
        <v>0.09</v>
      </c>
      <c r="F100" s="29">
        <f t="shared" si="1"/>
        <v>4.8549999999999996E-2</v>
      </c>
      <c r="G100" s="4"/>
    </row>
    <row r="101" spans="1:7" x14ac:dyDescent="0.3">
      <c r="A101" s="5">
        <v>42312</v>
      </c>
      <c r="B101" s="18">
        <v>-0.02</v>
      </c>
      <c r="C101" s="18">
        <v>-1.4999999999999999E-2</v>
      </c>
      <c r="D101" s="18">
        <v>1.7999999999999999E-2</v>
      </c>
      <c r="E101" s="18">
        <v>-4.9000000000000002E-2</v>
      </c>
      <c r="F101" s="29">
        <f t="shared" si="1"/>
        <v>-1.8149999999999999E-2</v>
      </c>
      <c r="G101" s="4"/>
    </row>
    <row r="102" spans="1:7" x14ac:dyDescent="0.3">
      <c r="A102" s="5">
        <v>42313</v>
      </c>
      <c r="B102" s="18">
        <v>2.7E-2</v>
      </c>
      <c r="C102" s="18">
        <v>0.02</v>
      </c>
      <c r="D102" s="18">
        <v>-6.0000000000000001E-3</v>
      </c>
      <c r="E102" s="18">
        <v>3.7999999999999999E-2</v>
      </c>
      <c r="F102" s="29">
        <f t="shared" si="1"/>
        <v>2.1049999999999999E-2</v>
      </c>
      <c r="G102" s="4"/>
    </row>
    <row r="103" spans="1:7" x14ac:dyDescent="0.3">
      <c r="A103" s="5">
        <v>42314</v>
      </c>
      <c r="B103" s="18">
        <v>-1.4E-2</v>
      </c>
      <c r="C103" s="18">
        <v>-1.2999999999999999E-2</v>
      </c>
      <c r="D103" s="18">
        <v>-1.7000000000000001E-2</v>
      </c>
      <c r="E103" s="18">
        <v>-3.9E-2</v>
      </c>
      <c r="F103" s="29">
        <f t="shared" si="1"/>
        <v>-2.0549999999999999E-2</v>
      </c>
      <c r="G103" s="4"/>
    </row>
    <row r="104" spans="1:7" x14ac:dyDescent="0.3">
      <c r="A104" s="5">
        <v>42317</v>
      </c>
      <c r="B104" s="18">
        <v>-2.1999999999999999E-2</v>
      </c>
      <c r="C104" s="18">
        <v>-2.1999999999999999E-2</v>
      </c>
      <c r="D104" s="18">
        <v>-3.2000000000000001E-2</v>
      </c>
      <c r="E104" s="18">
        <v>-7.0000000000000001E-3</v>
      </c>
      <c r="F104" s="29">
        <f t="shared" si="1"/>
        <v>-2.0250000000000001E-2</v>
      </c>
      <c r="G104" s="4"/>
    </row>
    <row r="105" spans="1:7" x14ac:dyDescent="0.3">
      <c r="A105" s="5">
        <v>42318</v>
      </c>
      <c r="B105" s="18">
        <v>-5.0000000000000001E-3</v>
      </c>
      <c r="C105" s="18">
        <v>1.0999999999999999E-2</v>
      </c>
      <c r="D105" s="18">
        <v>2.7E-2</v>
      </c>
      <c r="E105" s="18">
        <v>-1.2E-2</v>
      </c>
      <c r="F105" s="29">
        <f t="shared" si="1"/>
        <v>4.45E-3</v>
      </c>
      <c r="G105" s="4"/>
    </row>
    <row r="106" spans="1:7" x14ac:dyDescent="0.3">
      <c r="A106" s="5">
        <v>42319</v>
      </c>
      <c r="B106" s="18">
        <v>2.4E-2</v>
      </c>
      <c r="C106" s="18">
        <v>-0.01</v>
      </c>
      <c r="D106" s="18">
        <v>3.9E-2</v>
      </c>
      <c r="E106" s="18">
        <v>5.8999999999999997E-2</v>
      </c>
      <c r="F106" s="29">
        <f t="shared" si="1"/>
        <v>2.555E-2</v>
      </c>
      <c r="G106" s="4"/>
    </row>
    <row r="107" spans="1:7" x14ac:dyDescent="0.3">
      <c r="A107" s="5">
        <v>42320</v>
      </c>
      <c r="B107" s="18">
        <v>0</v>
      </c>
      <c r="C107" s="18">
        <v>8.0000000000000002E-3</v>
      </c>
      <c r="D107" s="18">
        <v>-3.0000000000000001E-3</v>
      </c>
      <c r="E107" s="18">
        <v>-3.0000000000000001E-3</v>
      </c>
      <c r="F107" s="29">
        <f t="shared" si="1"/>
        <v>1.0499999999999997E-3</v>
      </c>
      <c r="G107" s="4"/>
    </row>
    <row r="108" spans="1:7" x14ac:dyDescent="0.3">
      <c r="A108" s="5">
        <v>42321</v>
      </c>
      <c r="B108" s="18">
        <v>-1.4999999999999999E-2</v>
      </c>
      <c r="C108" s="18">
        <v>-1E-3</v>
      </c>
      <c r="D108" s="18">
        <v>-2E-3</v>
      </c>
      <c r="E108" s="18">
        <v>-2.7E-2</v>
      </c>
      <c r="F108" s="29">
        <f t="shared" si="1"/>
        <v>-1.12E-2</v>
      </c>
      <c r="G108" s="4"/>
    </row>
    <row r="109" spans="1:7" x14ac:dyDescent="0.3">
      <c r="A109" s="5">
        <v>42324</v>
      </c>
      <c r="B109" s="18">
        <v>8.0000000000000002E-3</v>
      </c>
      <c r="C109" s="18">
        <v>0</v>
      </c>
      <c r="D109" s="18">
        <v>-1.0999999999999999E-2</v>
      </c>
      <c r="E109" s="18">
        <v>0</v>
      </c>
      <c r="F109" s="29">
        <f t="shared" si="1"/>
        <v>-2.0000000000000009E-4</v>
      </c>
      <c r="G109" s="4"/>
    </row>
    <row r="110" spans="1:7" x14ac:dyDescent="0.3">
      <c r="A110" s="5">
        <v>42325</v>
      </c>
      <c r="B110" s="18">
        <v>3.6999999999999998E-2</v>
      </c>
      <c r="C110" s="18">
        <v>1.4E-2</v>
      </c>
      <c r="D110" s="18">
        <v>2.3E-2</v>
      </c>
      <c r="E110" s="18">
        <v>3.2000000000000001E-2</v>
      </c>
      <c r="F110" s="29">
        <f t="shared" si="1"/>
        <v>2.605E-2</v>
      </c>
      <c r="G110" s="4"/>
    </row>
    <row r="111" spans="1:7" x14ac:dyDescent="0.3">
      <c r="A111" s="5">
        <v>42326</v>
      </c>
      <c r="B111" s="18">
        <v>8.0000000000000002E-3</v>
      </c>
      <c r="C111" s="18">
        <v>-1.7000000000000001E-2</v>
      </c>
      <c r="D111" s="18">
        <v>6.0000000000000001E-3</v>
      </c>
      <c r="E111" s="18">
        <v>3.0000000000000001E-3</v>
      </c>
      <c r="F111" s="29">
        <f t="shared" si="1"/>
        <v>-1.1500000000000002E-3</v>
      </c>
      <c r="G111" s="4"/>
    </row>
    <row r="112" spans="1:7" x14ac:dyDescent="0.3">
      <c r="A112" s="5">
        <v>42327</v>
      </c>
      <c r="B112" s="18">
        <v>3.2000000000000001E-2</v>
      </c>
      <c r="C112" s="18">
        <v>2.4E-2</v>
      </c>
      <c r="D112" s="18">
        <v>0.01</v>
      </c>
      <c r="E112" s="18">
        <v>8.0000000000000002E-3</v>
      </c>
      <c r="F112" s="29">
        <f t="shared" si="1"/>
        <v>1.9200000000000002E-2</v>
      </c>
      <c r="G112" s="4"/>
    </row>
    <row r="113" spans="1:7" x14ac:dyDescent="0.3">
      <c r="A113" s="5">
        <v>42328</v>
      </c>
      <c r="B113" s="18">
        <v>0</v>
      </c>
      <c r="C113" s="18">
        <v>0</v>
      </c>
      <c r="D113" s="18">
        <v>0</v>
      </c>
      <c r="E113" s="18">
        <v>0</v>
      </c>
      <c r="F113" s="29">
        <f t="shared" si="1"/>
        <v>0</v>
      </c>
      <c r="G113" s="4"/>
    </row>
    <row r="114" spans="1:7" x14ac:dyDescent="0.3">
      <c r="A114" s="5">
        <v>42331</v>
      </c>
      <c r="B114" s="18">
        <v>-0.01</v>
      </c>
      <c r="C114" s="18">
        <v>1.2999999999999999E-2</v>
      </c>
      <c r="D114" s="18">
        <v>6.0000000000000001E-3</v>
      </c>
      <c r="E114" s="18">
        <v>-2E-3</v>
      </c>
      <c r="F114" s="29">
        <f t="shared" si="1"/>
        <v>2.0999999999999999E-3</v>
      </c>
      <c r="G114" s="4"/>
    </row>
    <row r="115" spans="1:7" x14ac:dyDescent="0.3">
      <c r="A115" s="5">
        <v>42332</v>
      </c>
      <c r="B115" s="18">
        <v>-7.0000000000000001E-3</v>
      </c>
      <c r="C115" s="18">
        <v>-7.0000000000000001E-3</v>
      </c>
      <c r="D115" s="18">
        <v>1E-3</v>
      </c>
      <c r="E115" s="18">
        <v>-7.0000000000000001E-3</v>
      </c>
      <c r="F115" s="29">
        <f t="shared" si="1"/>
        <v>-5.4000000000000003E-3</v>
      </c>
      <c r="G115" s="4"/>
    </row>
    <row r="116" spans="1:7" x14ac:dyDescent="0.3">
      <c r="A116" s="5">
        <v>42333</v>
      </c>
      <c r="B116" s="18">
        <v>-4.9000000000000002E-2</v>
      </c>
      <c r="C116" s="18">
        <v>-2.1000000000000001E-2</v>
      </c>
      <c r="D116" s="18">
        <v>-4.2999999999999997E-2</v>
      </c>
      <c r="E116" s="18">
        <v>-1.9E-2</v>
      </c>
      <c r="F116" s="29">
        <f t="shared" si="1"/>
        <v>-3.1899999999999998E-2</v>
      </c>
      <c r="G116" s="4"/>
    </row>
    <row r="117" spans="1:7" x14ac:dyDescent="0.3">
      <c r="A117" s="5">
        <v>42334</v>
      </c>
      <c r="B117" s="18">
        <v>2.1999999999999999E-2</v>
      </c>
      <c r="C117" s="18">
        <v>1.6E-2</v>
      </c>
      <c r="D117" s="18">
        <v>-1.0999999999999999E-2</v>
      </c>
      <c r="E117" s="18">
        <v>-8.5999999999999993E-2</v>
      </c>
      <c r="F117" s="29">
        <f t="shared" si="1"/>
        <v>-1.3399999999999999E-2</v>
      </c>
      <c r="G117" s="4"/>
    </row>
    <row r="118" spans="1:7" x14ac:dyDescent="0.3">
      <c r="A118" s="5">
        <v>42335</v>
      </c>
      <c r="B118" s="18">
        <v>-3.6999999999999998E-2</v>
      </c>
      <c r="C118" s="18">
        <v>-2.3E-2</v>
      </c>
      <c r="D118" s="18">
        <v>-2.9000000000000001E-2</v>
      </c>
      <c r="E118" s="18">
        <v>-2.1000000000000001E-2</v>
      </c>
      <c r="F118" s="29">
        <f t="shared" si="1"/>
        <v>-2.7199999999999998E-2</v>
      </c>
      <c r="G118" s="4"/>
    </row>
    <row r="119" spans="1:7" x14ac:dyDescent="0.3">
      <c r="A119" s="5">
        <v>42338</v>
      </c>
      <c r="B119" s="18">
        <v>-0.02</v>
      </c>
      <c r="C119" s="18">
        <v>-4.7E-2</v>
      </c>
      <c r="D119" s="18">
        <v>-4.1000000000000002E-2</v>
      </c>
      <c r="E119" s="18">
        <v>-5.0000000000000001E-3</v>
      </c>
      <c r="F119" s="29">
        <f t="shared" si="1"/>
        <v>-2.8549999999999999E-2</v>
      </c>
      <c r="G119" s="4"/>
    </row>
    <row r="120" spans="1:7" x14ac:dyDescent="0.3">
      <c r="A120" s="5">
        <v>42339</v>
      </c>
      <c r="B120" s="18">
        <v>-6.0000000000000001E-3</v>
      </c>
      <c r="C120" s="18">
        <v>-0.01</v>
      </c>
      <c r="D120" s="18">
        <v>0</v>
      </c>
      <c r="E120" s="18">
        <v>5.2999999999999999E-2</v>
      </c>
      <c r="F120" s="29">
        <f t="shared" si="1"/>
        <v>8.7499999999999991E-3</v>
      </c>
      <c r="G120" s="4"/>
    </row>
    <row r="121" spans="1:7" x14ac:dyDescent="0.3">
      <c r="A121" s="5">
        <v>42340</v>
      </c>
      <c r="B121" s="18">
        <v>-1E-3</v>
      </c>
      <c r="C121" s="18">
        <v>-4.0000000000000001E-3</v>
      </c>
      <c r="D121" s="18">
        <v>-0.03</v>
      </c>
      <c r="E121" s="18">
        <v>4.0000000000000001E-3</v>
      </c>
      <c r="F121" s="29">
        <f t="shared" si="1"/>
        <v>-6.45E-3</v>
      </c>
      <c r="G121" s="4"/>
    </row>
    <row r="122" spans="1:7" x14ac:dyDescent="0.3">
      <c r="A122" s="5">
        <v>42341</v>
      </c>
      <c r="B122" s="18">
        <v>4.3999999999999997E-2</v>
      </c>
      <c r="C122" s="18">
        <v>5.5E-2</v>
      </c>
      <c r="D122" s="18">
        <v>5.8000000000000003E-2</v>
      </c>
      <c r="E122" s="18">
        <v>8.4000000000000005E-2</v>
      </c>
      <c r="F122" s="29">
        <f t="shared" si="1"/>
        <v>6.0100000000000001E-2</v>
      </c>
      <c r="G122" s="4"/>
    </row>
    <row r="123" spans="1:7" x14ac:dyDescent="0.3">
      <c r="A123" s="5">
        <v>42342</v>
      </c>
      <c r="B123" s="18">
        <v>-1.4E-2</v>
      </c>
      <c r="C123" s="18">
        <v>-1.6E-2</v>
      </c>
      <c r="D123" s="18">
        <v>-2.5999999999999999E-2</v>
      </c>
      <c r="E123" s="18">
        <v>-2.5000000000000001E-2</v>
      </c>
      <c r="F123" s="29">
        <f t="shared" si="1"/>
        <v>-1.975E-2</v>
      </c>
      <c r="G123" s="4"/>
    </row>
    <row r="124" spans="1:7" x14ac:dyDescent="0.3">
      <c r="A124" s="5">
        <v>42345</v>
      </c>
      <c r="B124" s="18">
        <v>-0.01</v>
      </c>
      <c r="C124" s="18">
        <v>3.0000000000000001E-3</v>
      </c>
      <c r="D124" s="18">
        <v>2.4E-2</v>
      </c>
      <c r="E124" s="18">
        <v>1.2E-2</v>
      </c>
      <c r="F124" s="29">
        <f t="shared" si="1"/>
        <v>6.2000000000000006E-3</v>
      </c>
      <c r="G124" s="4"/>
    </row>
    <row r="125" spans="1:7" x14ac:dyDescent="0.3">
      <c r="A125" s="5">
        <v>42346</v>
      </c>
      <c r="B125" s="18">
        <v>-2.1999999999999999E-2</v>
      </c>
      <c r="C125" s="18">
        <v>-8.0000000000000002E-3</v>
      </c>
      <c r="D125" s="18">
        <v>-2.3E-2</v>
      </c>
      <c r="E125" s="18">
        <v>6.0000000000000001E-3</v>
      </c>
      <c r="F125" s="29">
        <f t="shared" si="1"/>
        <v>-1.0999999999999999E-2</v>
      </c>
      <c r="G125" s="4"/>
    </row>
    <row r="126" spans="1:7" x14ac:dyDescent="0.3">
      <c r="A126" s="5">
        <v>42347</v>
      </c>
      <c r="B126" s="18">
        <v>0.05</v>
      </c>
      <c r="C126" s="18">
        <v>0.05</v>
      </c>
      <c r="D126" s="18">
        <v>5.3999999999999999E-2</v>
      </c>
      <c r="E126" s="18">
        <v>2.1000000000000001E-2</v>
      </c>
      <c r="F126" s="29">
        <f t="shared" si="1"/>
        <v>4.3549999999999998E-2</v>
      </c>
      <c r="G126" s="4"/>
    </row>
    <row r="127" spans="1:7" x14ac:dyDescent="0.3">
      <c r="A127" s="5">
        <v>42348</v>
      </c>
      <c r="B127" s="18">
        <v>-4.2999999999999997E-2</v>
      </c>
      <c r="C127" s="18">
        <v>-2.9000000000000001E-2</v>
      </c>
      <c r="D127" s="18">
        <v>-2.8000000000000001E-2</v>
      </c>
      <c r="E127" s="18">
        <v>-2.5999999999999999E-2</v>
      </c>
      <c r="F127" s="29">
        <f t="shared" si="1"/>
        <v>-3.1550000000000002E-2</v>
      </c>
      <c r="G127" s="4"/>
    </row>
    <row r="128" spans="1:7" x14ac:dyDescent="0.3">
      <c r="A128" s="5">
        <v>42349</v>
      </c>
      <c r="B128" s="18">
        <v>-8.9999999999999993E-3</v>
      </c>
      <c r="C128" s="18">
        <v>-5.0000000000000001E-3</v>
      </c>
      <c r="D128" s="18">
        <v>5.0000000000000001E-3</v>
      </c>
      <c r="E128" s="18">
        <v>-7.0000000000000001E-3</v>
      </c>
      <c r="F128" s="29">
        <f t="shared" si="1"/>
        <v>-4.4999999999999997E-3</v>
      </c>
      <c r="G128" s="4"/>
    </row>
    <row r="129" spans="1:7" x14ac:dyDescent="0.3">
      <c r="A129" s="5">
        <v>42352</v>
      </c>
      <c r="B129" s="18">
        <v>-1.7999999999999999E-2</v>
      </c>
      <c r="C129" s="18">
        <v>-8.9999999999999993E-3</v>
      </c>
      <c r="D129" s="18">
        <v>-1.2999999999999999E-2</v>
      </c>
      <c r="E129" s="18">
        <v>-1.2999999999999999E-2</v>
      </c>
      <c r="F129" s="29">
        <f t="shared" si="1"/>
        <v>-1.3049999999999999E-2</v>
      </c>
      <c r="G129" s="4"/>
    </row>
    <row r="130" spans="1:7" x14ac:dyDescent="0.3">
      <c r="A130" s="5">
        <v>42353</v>
      </c>
      <c r="B130" s="18">
        <v>1.6E-2</v>
      </c>
      <c r="C130" s="18">
        <v>-1.0999999999999999E-2</v>
      </c>
      <c r="D130" s="18">
        <v>-1.6E-2</v>
      </c>
      <c r="E130" s="18">
        <v>0</v>
      </c>
      <c r="F130" s="29">
        <f t="shared" si="1"/>
        <v>-2.4999999999999996E-3</v>
      </c>
      <c r="G130" s="4"/>
    </row>
    <row r="131" spans="1:7" x14ac:dyDescent="0.3">
      <c r="A131" s="5">
        <v>42354</v>
      </c>
      <c r="B131" s="18">
        <v>8.9999999999999993E-3</v>
      </c>
      <c r="C131" s="18">
        <v>0.01</v>
      </c>
      <c r="D131" s="18">
        <v>0</v>
      </c>
      <c r="E131" s="18">
        <v>5.0000000000000001E-3</v>
      </c>
      <c r="F131" s="29">
        <f t="shared" si="1"/>
        <v>6.4999999999999997E-3</v>
      </c>
      <c r="G131" s="4"/>
    </row>
    <row r="132" spans="1:7" x14ac:dyDescent="0.3">
      <c r="A132" s="5">
        <v>42355</v>
      </c>
      <c r="B132" s="18">
        <v>2.1999999999999999E-2</v>
      </c>
      <c r="C132" s="18">
        <v>7.0000000000000001E-3</v>
      </c>
      <c r="D132" s="18">
        <v>2.1000000000000001E-2</v>
      </c>
      <c r="E132" s="18">
        <v>2.8000000000000001E-2</v>
      </c>
      <c r="F132" s="29">
        <f t="shared" si="1"/>
        <v>1.8800000000000001E-2</v>
      </c>
      <c r="G132" s="4"/>
    </row>
    <row r="133" spans="1:7" x14ac:dyDescent="0.3">
      <c r="A133" s="5">
        <v>42356</v>
      </c>
      <c r="B133" s="18">
        <v>-3.7999999999999999E-2</v>
      </c>
      <c r="C133" s="18">
        <v>-3.6999999999999998E-2</v>
      </c>
      <c r="D133" s="18">
        <v>-1.7000000000000001E-2</v>
      </c>
      <c r="E133" s="18">
        <v>-8.2000000000000003E-2</v>
      </c>
      <c r="F133" s="29">
        <f t="shared" si="1"/>
        <v>-4.4499999999999998E-2</v>
      </c>
      <c r="G133" s="4"/>
    </row>
    <row r="134" spans="1:7" x14ac:dyDescent="0.3">
      <c r="A134" s="5">
        <v>42359</v>
      </c>
      <c r="B134" s="18">
        <v>-2.9000000000000001E-2</v>
      </c>
      <c r="C134" s="18">
        <v>-2.1999999999999999E-2</v>
      </c>
      <c r="D134" s="18">
        <v>-1.2999999999999999E-2</v>
      </c>
      <c r="E134" s="18">
        <v>2.9000000000000001E-2</v>
      </c>
      <c r="F134" s="29">
        <f t="shared" si="1"/>
        <v>-9.1999999999999998E-3</v>
      </c>
      <c r="G134" s="4"/>
    </row>
    <row r="135" spans="1:7" x14ac:dyDescent="0.3">
      <c r="A135" s="5">
        <v>42360</v>
      </c>
      <c r="B135" s="18">
        <v>8.9999999999999993E-3</v>
      </c>
      <c r="C135" s="18">
        <v>-1.2999999999999999E-2</v>
      </c>
      <c r="D135" s="18">
        <v>-2.5999999999999999E-2</v>
      </c>
      <c r="E135" s="18">
        <v>-8.9999999999999993E-3</v>
      </c>
      <c r="F135" s="29">
        <f t="shared" ref="F135:F198" si="2">SUMPRODUCT(B135:E135,$B$5:$E$5)</f>
        <v>-9.1000000000000004E-3</v>
      </c>
      <c r="G135" s="4"/>
    </row>
    <row r="136" spans="1:7" x14ac:dyDescent="0.3">
      <c r="A136" s="5">
        <v>42361</v>
      </c>
      <c r="B136" s="18">
        <v>8.0000000000000002E-3</v>
      </c>
      <c r="C136" s="18">
        <v>2.5999999999999999E-2</v>
      </c>
      <c r="D136" s="18">
        <v>8.9999999999999993E-3</v>
      </c>
      <c r="E136" s="18">
        <v>-8.9999999999999993E-3</v>
      </c>
      <c r="F136" s="29">
        <f t="shared" si="2"/>
        <v>9.3499999999999989E-3</v>
      </c>
      <c r="G136" s="4"/>
    </row>
    <row r="137" spans="1:7" x14ac:dyDescent="0.3">
      <c r="A137" s="5">
        <v>42362</v>
      </c>
      <c r="B137" s="18">
        <v>0</v>
      </c>
      <c r="C137" s="18">
        <v>0</v>
      </c>
      <c r="D137" s="18">
        <v>0</v>
      </c>
      <c r="E137" s="18">
        <v>0</v>
      </c>
      <c r="F137" s="29">
        <f t="shared" si="2"/>
        <v>0</v>
      </c>
      <c r="G137" s="4"/>
    </row>
    <row r="138" spans="1:7" x14ac:dyDescent="0.3">
      <c r="A138" s="5">
        <v>42363</v>
      </c>
      <c r="B138" s="18">
        <v>0</v>
      </c>
      <c r="C138" s="18">
        <v>0</v>
      </c>
      <c r="D138" s="18">
        <v>0</v>
      </c>
      <c r="E138" s="18">
        <v>0</v>
      </c>
      <c r="F138" s="29">
        <f t="shared" si="2"/>
        <v>0</v>
      </c>
      <c r="G138" s="4"/>
    </row>
    <row r="139" spans="1:7" x14ac:dyDescent="0.3">
      <c r="A139" s="5">
        <v>42366</v>
      </c>
      <c r="B139" s="18">
        <v>0.01</v>
      </c>
      <c r="C139" s="18">
        <v>-3.0000000000000001E-3</v>
      </c>
      <c r="D139" s="18">
        <v>-2E-3</v>
      </c>
      <c r="E139" s="18">
        <v>5.0000000000000001E-3</v>
      </c>
      <c r="F139" s="29">
        <f t="shared" si="2"/>
        <v>2.4499999999999999E-3</v>
      </c>
      <c r="G139" s="4"/>
    </row>
    <row r="140" spans="1:7" x14ac:dyDescent="0.3">
      <c r="A140" s="5">
        <v>42367</v>
      </c>
      <c r="B140" s="18">
        <v>5.0000000000000001E-3</v>
      </c>
      <c r="C140" s="18">
        <v>-6.0000000000000001E-3</v>
      </c>
      <c r="D140" s="18">
        <v>2.1999999999999999E-2</v>
      </c>
      <c r="E140" s="18">
        <v>5.0000000000000001E-3</v>
      </c>
      <c r="F140" s="29">
        <f t="shared" si="2"/>
        <v>5.1000000000000004E-3</v>
      </c>
      <c r="G140" s="4"/>
    </row>
    <row r="141" spans="1:7" x14ac:dyDescent="0.3">
      <c r="A141" s="5">
        <v>42368</v>
      </c>
      <c r="B141" s="18">
        <v>-2.1000000000000001E-2</v>
      </c>
      <c r="C141" s="18">
        <v>-1.4999999999999999E-2</v>
      </c>
      <c r="D141" s="18">
        <v>-1.4E-2</v>
      </c>
      <c r="E141" s="18">
        <v>-3.9E-2</v>
      </c>
      <c r="F141" s="29">
        <f t="shared" si="2"/>
        <v>-2.23E-2</v>
      </c>
      <c r="G141" s="4"/>
    </row>
    <row r="142" spans="1:7" x14ac:dyDescent="0.3">
      <c r="A142" s="5">
        <v>42369</v>
      </c>
      <c r="B142" s="18">
        <v>0</v>
      </c>
      <c r="C142" s="18">
        <v>0</v>
      </c>
      <c r="D142" s="18">
        <v>0</v>
      </c>
      <c r="E142" s="18">
        <v>0</v>
      </c>
      <c r="F142" s="29">
        <f t="shared" si="2"/>
        <v>0</v>
      </c>
      <c r="G142" s="4"/>
    </row>
    <row r="143" spans="1:7" x14ac:dyDescent="0.3">
      <c r="A143" s="5">
        <v>42373</v>
      </c>
      <c r="B143" s="18">
        <v>-1.4999999999999999E-2</v>
      </c>
      <c r="C143" s="18">
        <v>-4.1000000000000002E-2</v>
      </c>
      <c r="D143" s="18">
        <v>-5.6000000000000001E-2</v>
      </c>
      <c r="E143" s="18">
        <v>-1.2E-2</v>
      </c>
      <c r="F143" s="29">
        <f t="shared" si="2"/>
        <v>-3.0250000000000003E-2</v>
      </c>
      <c r="G143" s="4"/>
    </row>
    <row r="144" spans="1:7" x14ac:dyDescent="0.3">
      <c r="A144" s="5">
        <v>42374</v>
      </c>
      <c r="B144" s="18">
        <v>4.0000000000000001E-3</v>
      </c>
      <c r="C144" s="18">
        <v>4.8000000000000001E-2</v>
      </c>
      <c r="D144" s="18">
        <v>7.0999999999999994E-2</v>
      </c>
      <c r="E144" s="18">
        <v>-2.3E-2</v>
      </c>
      <c r="F144" s="29">
        <f t="shared" si="2"/>
        <v>2.3850000000000003E-2</v>
      </c>
      <c r="G144" s="4"/>
    </row>
    <row r="145" spans="1:7" x14ac:dyDescent="0.3">
      <c r="A145" s="5">
        <v>42375</v>
      </c>
      <c r="B145" s="18">
        <v>-1.4E-2</v>
      </c>
      <c r="C145" s="18">
        <v>1.4999999999999999E-2</v>
      </c>
      <c r="D145" s="18">
        <v>-6.0000000000000001E-3</v>
      </c>
      <c r="E145" s="18">
        <v>1.7999999999999999E-2</v>
      </c>
      <c r="F145" s="29">
        <f t="shared" si="2"/>
        <v>4.2999999999999991E-3</v>
      </c>
      <c r="G145" s="4"/>
    </row>
    <row r="146" spans="1:7" x14ac:dyDescent="0.3">
      <c r="A146" s="5">
        <v>42376</v>
      </c>
      <c r="B146" s="18">
        <v>-0.02</v>
      </c>
      <c r="C146" s="18">
        <v>4.0000000000000001E-3</v>
      </c>
      <c r="D146" s="18">
        <v>-1.6E-2</v>
      </c>
      <c r="E146" s="18">
        <v>-1.0999999999999999E-2</v>
      </c>
      <c r="F146" s="29">
        <f t="shared" si="2"/>
        <v>-9.7500000000000017E-3</v>
      </c>
      <c r="G146" s="4"/>
    </row>
    <row r="147" spans="1:7" x14ac:dyDescent="0.3">
      <c r="A147" s="5">
        <v>42377</v>
      </c>
      <c r="B147" s="18">
        <v>-0.02</v>
      </c>
      <c r="C147" s="18">
        <v>1.7000000000000001E-2</v>
      </c>
      <c r="D147" s="18">
        <v>-2E-3</v>
      </c>
      <c r="E147" s="18">
        <v>-5.6000000000000001E-2</v>
      </c>
      <c r="F147" s="29">
        <f t="shared" si="2"/>
        <v>-1.43E-2</v>
      </c>
      <c r="G147" s="4"/>
    </row>
    <row r="148" spans="1:7" x14ac:dyDescent="0.3">
      <c r="A148" s="5">
        <v>42380</v>
      </c>
      <c r="B148" s="18">
        <v>-2.8000000000000001E-2</v>
      </c>
      <c r="C148" s="18">
        <v>-4.7E-2</v>
      </c>
      <c r="D148" s="18">
        <v>-2.8000000000000001E-2</v>
      </c>
      <c r="E148" s="18">
        <v>-6.0000000000000001E-3</v>
      </c>
      <c r="F148" s="29">
        <f t="shared" si="2"/>
        <v>-2.8200000000000003E-2</v>
      </c>
      <c r="G148" s="4"/>
    </row>
    <row r="149" spans="1:7" x14ac:dyDescent="0.3">
      <c r="A149" s="5">
        <v>42381</v>
      </c>
      <c r="B149" s="18">
        <v>-6.0000000000000001E-3</v>
      </c>
      <c r="C149" s="18">
        <v>4.0000000000000001E-3</v>
      </c>
      <c r="D149" s="18">
        <v>2.3E-2</v>
      </c>
      <c r="E149" s="18">
        <v>-3.2000000000000001E-2</v>
      </c>
      <c r="F149" s="29">
        <f t="shared" si="2"/>
        <v>-3.7000000000000002E-3</v>
      </c>
      <c r="G149" s="4"/>
    </row>
    <row r="150" spans="1:7" x14ac:dyDescent="0.3">
      <c r="A150" s="5">
        <v>42382</v>
      </c>
      <c r="B150" s="18">
        <v>-1.4E-2</v>
      </c>
      <c r="C150" s="18">
        <v>-1.9E-2</v>
      </c>
      <c r="D150" s="18">
        <v>4.0000000000000001E-3</v>
      </c>
      <c r="E150" s="18">
        <v>-0.03</v>
      </c>
      <c r="F150" s="29">
        <f t="shared" si="2"/>
        <v>-1.5899999999999997E-2</v>
      </c>
      <c r="G150" s="4"/>
    </row>
    <row r="151" spans="1:7" x14ac:dyDescent="0.3">
      <c r="A151" s="5">
        <v>42383</v>
      </c>
      <c r="B151" s="18">
        <v>0.03</v>
      </c>
      <c r="C151" s="18">
        <v>-7.0000000000000001E-3</v>
      </c>
      <c r="D151" s="18">
        <v>-7.0000000000000001E-3</v>
      </c>
      <c r="E151" s="18">
        <v>5.0999999999999997E-2</v>
      </c>
      <c r="F151" s="29">
        <f t="shared" si="2"/>
        <v>1.6750000000000001E-2</v>
      </c>
      <c r="G151" s="4"/>
    </row>
    <row r="152" spans="1:7" x14ac:dyDescent="0.3">
      <c r="A152" s="5">
        <v>42384</v>
      </c>
      <c r="B152" s="18">
        <v>-2.5000000000000001E-2</v>
      </c>
      <c r="C152" s="18">
        <v>5.0000000000000001E-3</v>
      </c>
      <c r="D152" s="18">
        <v>-8.0000000000000002E-3</v>
      </c>
      <c r="E152" s="18">
        <v>-8.0000000000000002E-3</v>
      </c>
      <c r="F152" s="29">
        <f t="shared" si="2"/>
        <v>-8.3499999999999998E-3</v>
      </c>
      <c r="G152" s="4"/>
    </row>
    <row r="153" spans="1:7" x14ac:dyDescent="0.3">
      <c r="A153" s="5">
        <v>42387</v>
      </c>
      <c r="B153" s="18">
        <v>-8.9999999999999993E-3</v>
      </c>
      <c r="C153" s="18">
        <v>-4.0000000000000001E-3</v>
      </c>
      <c r="D153" s="18">
        <v>-3.2000000000000001E-2</v>
      </c>
      <c r="E153" s="18">
        <v>-2.7E-2</v>
      </c>
      <c r="F153" s="29">
        <f t="shared" si="2"/>
        <v>-1.66E-2</v>
      </c>
      <c r="G153" s="4"/>
    </row>
    <row r="154" spans="1:7" x14ac:dyDescent="0.3">
      <c r="A154" s="5">
        <v>42388</v>
      </c>
      <c r="B154" s="18">
        <v>7.0000000000000001E-3</v>
      </c>
      <c r="C154" s="18">
        <v>-4.0000000000000001E-3</v>
      </c>
      <c r="D154" s="18">
        <v>2.4E-2</v>
      </c>
      <c r="E154" s="18">
        <v>6.0000000000000001E-3</v>
      </c>
      <c r="F154" s="29">
        <f t="shared" si="2"/>
        <v>6.8500000000000002E-3</v>
      </c>
      <c r="G154" s="4"/>
    </row>
    <row r="155" spans="1:7" x14ac:dyDescent="0.3">
      <c r="A155" s="5">
        <v>42389</v>
      </c>
      <c r="B155" s="18">
        <v>2E-3</v>
      </c>
      <c r="C155" s="18">
        <v>0</v>
      </c>
      <c r="D155" s="18">
        <v>-2E-3</v>
      </c>
      <c r="E155" s="18">
        <v>-1.7000000000000001E-2</v>
      </c>
      <c r="F155" s="29">
        <f t="shared" si="2"/>
        <v>-4.15E-3</v>
      </c>
      <c r="G155" s="4"/>
    </row>
    <row r="156" spans="1:7" x14ac:dyDescent="0.3">
      <c r="A156" s="5">
        <v>42390</v>
      </c>
      <c r="B156" s="18">
        <v>-1.4E-2</v>
      </c>
      <c r="C156" s="18">
        <v>0</v>
      </c>
      <c r="D156" s="18">
        <v>8.9999999999999993E-3</v>
      </c>
      <c r="E156" s="18">
        <v>-1.7999999999999999E-2</v>
      </c>
      <c r="F156" s="29">
        <f t="shared" si="2"/>
        <v>-6.1999999999999998E-3</v>
      </c>
      <c r="G156" s="4"/>
    </row>
    <row r="157" spans="1:7" x14ac:dyDescent="0.3">
      <c r="A157" s="5">
        <v>42391</v>
      </c>
      <c r="B157" s="18">
        <v>2.1000000000000001E-2</v>
      </c>
      <c r="C157" s="18">
        <v>-2E-3</v>
      </c>
      <c r="D157" s="18">
        <v>8.9999999999999993E-3</v>
      </c>
      <c r="E157" s="18">
        <v>-3.9E-2</v>
      </c>
      <c r="F157" s="29">
        <f t="shared" si="2"/>
        <v>-3.2999999999999991E-3</v>
      </c>
      <c r="G157" s="4"/>
    </row>
    <row r="158" spans="1:7" x14ac:dyDescent="0.3">
      <c r="A158" s="5">
        <v>42394</v>
      </c>
      <c r="B158" s="18">
        <v>0</v>
      </c>
      <c r="C158" s="18">
        <v>0</v>
      </c>
      <c r="D158" s="18">
        <v>0</v>
      </c>
      <c r="E158" s="18">
        <v>0</v>
      </c>
      <c r="F158" s="29">
        <f t="shared" si="2"/>
        <v>0</v>
      </c>
      <c r="G158" s="4"/>
    </row>
    <row r="159" spans="1:7" x14ac:dyDescent="0.3">
      <c r="A159" s="5">
        <v>42395</v>
      </c>
      <c r="B159" s="18">
        <v>-1.2E-2</v>
      </c>
      <c r="C159" s="18">
        <v>-2.1999999999999999E-2</v>
      </c>
      <c r="D159" s="18">
        <v>-2.5999999999999999E-2</v>
      </c>
      <c r="E159" s="18">
        <v>3.4000000000000002E-2</v>
      </c>
      <c r="F159" s="29">
        <f t="shared" si="2"/>
        <v>-6.2999999999999983E-3</v>
      </c>
      <c r="G159" s="4"/>
    </row>
    <row r="160" spans="1:7" x14ac:dyDescent="0.3">
      <c r="A160" s="5">
        <v>42396</v>
      </c>
      <c r="B160" s="18">
        <v>1.2E-2</v>
      </c>
      <c r="C160" s="18">
        <v>2.1999999999999999E-2</v>
      </c>
      <c r="D160" s="18">
        <v>4.2000000000000003E-2</v>
      </c>
      <c r="E160" s="18">
        <v>-1.9E-2</v>
      </c>
      <c r="F160" s="29">
        <f t="shared" si="2"/>
        <v>1.3250000000000001E-2</v>
      </c>
      <c r="G160" s="4"/>
    </row>
    <row r="161" spans="1:7" x14ac:dyDescent="0.3">
      <c r="A161" s="5">
        <v>42397</v>
      </c>
      <c r="B161" s="18">
        <v>2E-3</v>
      </c>
      <c r="C161" s="18">
        <v>4.0000000000000001E-3</v>
      </c>
      <c r="D161" s="18">
        <v>0</v>
      </c>
      <c r="E161" s="18">
        <v>-3.0000000000000001E-3</v>
      </c>
      <c r="F161" s="29">
        <f t="shared" si="2"/>
        <v>9.4999999999999989E-4</v>
      </c>
      <c r="G161" s="4"/>
    </row>
    <row r="162" spans="1:7" x14ac:dyDescent="0.3">
      <c r="A162" s="5">
        <v>42398</v>
      </c>
      <c r="B162" s="18">
        <v>4.2999999999999997E-2</v>
      </c>
      <c r="C162" s="18">
        <v>0.04</v>
      </c>
      <c r="D162" s="18">
        <v>4.7E-2</v>
      </c>
      <c r="E162" s="18">
        <v>8.5999999999999993E-2</v>
      </c>
      <c r="F162" s="29">
        <f t="shared" si="2"/>
        <v>5.3649999999999996E-2</v>
      </c>
      <c r="G162" s="4"/>
    </row>
    <row r="163" spans="1:7" x14ac:dyDescent="0.3">
      <c r="A163" s="5">
        <v>42401</v>
      </c>
      <c r="B163" s="18">
        <v>2.5999999999999999E-2</v>
      </c>
      <c r="C163" s="18">
        <v>-1.4999999999999999E-2</v>
      </c>
      <c r="D163" s="18">
        <v>1.7999999999999999E-2</v>
      </c>
      <c r="E163" s="18">
        <v>4.8000000000000001E-2</v>
      </c>
      <c r="F163" s="29">
        <f t="shared" si="2"/>
        <v>1.7600000000000001E-2</v>
      </c>
      <c r="G163" s="4"/>
    </row>
    <row r="164" spans="1:7" x14ac:dyDescent="0.3">
      <c r="A164" s="5">
        <v>42402</v>
      </c>
      <c r="B164" s="18">
        <v>-0.04</v>
      </c>
      <c r="C164" s="18">
        <v>-6.4000000000000001E-2</v>
      </c>
      <c r="D164" s="18">
        <v>-2.7E-2</v>
      </c>
      <c r="E164" s="18">
        <v>-3.1E-2</v>
      </c>
      <c r="F164" s="29">
        <f t="shared" si="2"/>
        <v>-4.2349999999999999E-2</v>
      </c>
      <c r="G164" s="4"/>
    </row>
    <row r="165" spans="1:7" x14ac:dyDescent="0.3">
      <c r="A165" s="5">
        <v>42403</v>
      </c>
      <c r="B165" s="18">
        <v>4.8000000000000001E-2</v>
      </c>
      <c r="C165" s="18">
        <v>3.3000000000000002E-2</v>
      </c>
      <c r="D165" s="18">
        <v>0.03</v>
      </c>
      <c r="E165" s="18">
        <v>6.0000000000000001E-3</v>
      </c>
      <c r="F165" s="29">
        <f t="shared" si="2"/>
        <v>2.9400000000000003E-2</v>
      </c>
      <c r="G165" s="4"/>
    </row>
    <row r="166" spans="1:7" x14ac:dyDescent="0.3">
      <c r="A166" s="5">
        <v>42404</v>
      </c>
      <c r="B166" s="18">
        <v>5.5E-2</v>
      </c>
      <c r="C166" s="18">
        <v>2.5000000000000001E-2</v>
      </c>
      <c r="D166" s="18">
        <v>-1.6E-2</v>
      </c>
      <c r="E166" s="18">
        <v>7.0999999999999994E-2</v>
      </c>
      <c r="F166" s="29">
        <f t="shared" si="2"/>
        <v>3.5799999999999998E-2</v>
      </c>
      <c r="G166" s="4"/>
    </row>
    <row r="167" spans="1:7" x14ac:dyDescent="0.3">
      <c r="A167" s="5">
        <v>42405</v>
      </c>
      <c r="B167" s="18">
        <v>-0.01</v>
      </c>
      <c r="C167" s="18">
        <v>-0.06</v>
      </c>
      <c r="D167" s="18">
        <v>-5.6000000000000001E-2</v>
      </c>
      <c r="E167" s="18">
        <v>1.4E-2</v>
      </c>
      <c r="F167" s="29">
        <f t="shared" si="2"/>
        <v>-2.8199999999999999E-2</v>
      </c>
      <c r="G167" s="4"/>
    </row>
    <row r="168" spans="1:7" x14ac:dyDescent="0.3">
      <c r="A168" s="5">
        <v>42409</v>
      </c>
      <c r="B168" s="18">
        <v>0</v>
      </c>
      <c r="C168" s="18">
        <v>0</v>
      </c>
      <c r="D168" s="18">
        <v>0</v>
      </c>
      <c r="E168" s="18">
        <v>0</v>
      </c>
      <c r="F168" s="29">
        <f t="shared" si="2"/>
        <v>0</v>
      </c>
      <c r="G168" s="4"/>
    </row>
    <row r="169" spans="1:7" x14ac:dyDescent="0.3">
      <c r="A169" s="5">
        <v>42410</v>
      </c>
      <c r="B169" s="18">
        <v>1.0999999999999999E-2</v>
      </c>
      <c r="C169" s="18">
        <v>-1.7999999999999999E-2</v>
      </c>
      <c r="D169" s="18">
        <v>-3.3000000000000002E-2</v>
      </c>
      <c r="E169" s="18">
        <v>-1.2999999999999999E-2</v>
      </c>
      <c r="F169" s="29">
        <f t="shared" si="2"/>
        <v>-1.2500000000000001E-2</v>
      </c>
      <c r="G169" s="4"/>
    </row>
    <row r="170" spans="1:7" x14ac:dyDescent="0.3">
      <c r="A170" s="5">
        <v>42411</v>
      </c>
      <c r="B170" s="18">
        <v>-2.5999999999999999E-2</v>
      </c>
      <c r="C170" s="18">
        <v>-7.9000000000000001E-2</v>
      </c>
      <c r="D170" s="18">
        <v>-1.4E-2</v>
      </c>
      <c r="E170" s="18">
        <v>-2.5000000000000001E-2</v>
      </c>
      <c r="F170" s="29">
        <f t="shared" si="2"/>
        <v>-3.925E-2</v>
      </c>
      <c r="G170" s="4"/>
    </row>
    <row r="171" spans="1:7" x14ac:dyDescent="0.3">
      <c r="A171" s="5">
        <v>42412</v>
      </c>
      <c r="B171" s="18">
        <v>3.0000000000000001E-3</v>
      </c>
      <c r="C171" s="18">
        <v>4.1000000000000002E-2</v>
      </c>
      <c r="D171" s="18">
        <v>1.0999999999999999E-2</v>
      </c>
      <c r="E171" s="18">
        <v>4.8000000000000001E-2</v>
      </c>
      <c r="F171" s="29">
        <f t="shared" si="2"/>
        <v>2.7250000000000003E-2</v>
      </c>
      <c r="G171" s="4"/>
    </row>
    <row r="172" spans="1:7" x14ac:dyDescent="0.3">
      <c r="A172" s="5">
        <v>42415</v>
      </c>
      <c r="B172" s="18">
        <v>0</v>
      </c>
      <c r="C172" s="18">
        <v>1.7000000000000001E-2</v>
      </c>
      <c r="D172" s="18">
        <v>8.9999999999999993E-3</v>
      </c>
      <c r="E172" s="18">
        <v>1.2999999999999999E-2</v>
      </c>
      <c r="F172" s="29">
        <f t="shared" si="2"/>
        <v>1.0149999999999999E-2</v>
      </c>
      <c r="G172" s="4"/>
    </row>
    <row r="173" spans="1:7" x14ac:dyDescent="0.3">
      <c r="A173" s="5">
        <v>42416</v>
      </c>
      <c r="B173" s="18">
        <v>3.5999999999999997E-2</v>
      </c>
      <c r="C173" s="18">
        <v>5.0000000000000001E-3</v>
      </c>
      <c r="D173" s="18">
        <v>2.1000000000000001E-2</v>
      </c>
      <c r="E173" s="18">
        <v>-8.9999999999999993E-3</v>
      </c>
      <c r="F173" s="29">
        <f t="shared" si="2"/>
        <v>1.2449999999999999E-2</v>
      </c>
      <c r="G173" s="4"/>
    </row>
    <row r="174" spans="1:7" x14ac:dyDescent="0.3">
      <c r="A174" s="5">
        <v>42417</v>
      </c>
      <c r="B174" s="18">
        <v>1.0999999999999999E-2</v>
      </c>
      <c r="C174" s="18">
        <v>-1E-3</v>
      </c>
      <c r="D174" s="18">
        <v>3.2000000000000001E-2</v>
      </c>
      <c r="E174" s="18">
        <v>3.6999999999999998E-2</v>
      </c>
      <c r="F174" s="29">
        <f t="shared" si="2"/>
        <v>1.8099999999999998E-2</v>
      </c>
      <c r="G174" s="4"/>
    </row>
    <row r="175" spans="1:7" x14ac:dyDescent="0.3">
      <c r="A175" s="5">
        <v>42418</v>
      </c>
      <c r="B175" s="18">
        <v>-0.02</v>
      </c>
      <c r="C175" s="18">
        <v>2.5000000000000001E-2</v>
      </c>
      <c r="D175" s="18">
        <v>0.01</v>
      </c>
      <c r="E175" s="18">
        <v>-8.0000000000000002E-3</v>
      </c>
      <c r="F175" s="29">
        <f t="shared" si="2"/>
        <v>2.4999999999999996E-3</v>
      </c>
      <c r="G175" s="4"/>
    </row>
    <row r="176" spans="1:7" x14ac:dyDescent="0.3">
      <c r="A176" s="5">
        <v>42419</v>
      </c>
      <c r="B176" s="18">
        <v>4.0000000000000001E-3</v>
      </c>
      <c r="C176" s="18">
        <v>3.6999999999999998E-2</v>
      </c>
      <c r="D176" s="18">
        <v>5.0000000000000001E-3</v>
      </c>
      <c r="E176" s="18">
        <v>-0.03</v>
      </c>
      <c r="F176" s="29">
        <f t="shared" si="2"/>
        <v>5.6000000000000008E-3</v>
      </c>
      <c r="G176" s="4"/>
    </row>
    <row r="177" spans="1:7" x14ac:dyDescent="0.3">
      <c r="A177" s="5">
        <v>42422</v>
      </c>
      <c r="B177" s="18">
        <v>5.1999999999999998E-2</v>
      </c>
      <c r="C177" s="18">
        <v>0.01</v>
      </c>
      <c r="D177" s="18">
        <v>2.9000000000000001E-2</v>
      </c>
      <c r="E177" s="18">
        <v>1E-3</v>
      </c>
      <c r="F177" s="29">
        <f t="shared" si="2"/>
        <v>2.205E-2</v>
      </c>
      <c r="G177" s="4"/>
    </row>
    <row r="178" spans="1:7" x14ac:dyDescent="0.3">
      <c r="A178" s="5">
        <v>42423</v>
      </c>
      <c r="B178" s="18">
        <v>-0.01</v>
      </c>
      <c r="C178" s="18">
        <v>-2.1999999999999999E-2</v>
      </c>
      <c r="D178" s="18">
        <v>-2.8000000000000001E-2</v>
      </c>
      <c r="E178" s="18">
        <v>-1.2E-2</v>
      </c>
      <c r="F178" s="29">
        <f t="shared" si="2"/>
        <v>-1.77E-2</v>
      </c>
      <c r="G178" s="4"/>
    </row>
    <row r="179" spans="1:7" x14ac:dyDescent="0.3">
      <c r="A179" s="5">
        <v>42424</v>
      </c>
      <c r="B179" s="18">
        <v>-2E-3</v>
      </c>
      <c r="C179" s="18">
        <v>-1.2E-2</v>
      </c>
      <c r="D179" s="18">
        <v>-5.0000000000000001E-3</v>
      </c>
      <c r="E179" s="18">
        <v>-2.4E-2</v>
      </c>
      <c r="F179" s="29">
        <f t="shared" si="2"/>
        <v>-1.1099999999999999E-2</v>
      </c>
      <c r="G179" s="4"/>
    </row>
    <row r="180" spans="1:7" x14ac:dyDescent="0.3">
      <c r="A180" s="5">
        <v>42425</v>
      </c>
      <c r="B180" s="18">
        <v>-3.0000000000000001E-3</v>
      </c>
      <c r="C180" s="18">
        <v>-6.0000000000000001E-3</v>
      </c>
      <c r="D180" s="18">
        <v>1.9E-2</v>
      </c>
      <c r="E180" s="18">
        <v>-0.01</v>
      </c>
      <c r="F180" s="29">
        <f t="shared" si="2"/>
        <v>-1.2500000000000002E-3</v>
      </c>
      <c r="G180" s="4"/>
    </row>
    <row r="181" spans="1:7" x14ac:dyDescent="0.3">
      <c r="A181" s="5">
        <v>42426</v>
      </c>
      <c r="B181" s="18">
        <v>3.0000000000000001E-3</v>
      </c>
      <c r="C181" s="18">
        <v>-8.9999999999999993E-3</v>
      </c>
      <c r="D181" s="18">
        <v>-2.1999999999999999E-2</v>
      </c>
      <c r="E181" s="18">
        <v>3.7999999999999999E-2</v>
      </c>
      <c r="F181" s="29">
        <f t="shared" si="2"/>
        <v>3.15E-3</v>
      </c>
      <c r="G181" s="4"/>
    </row>
    <row r="182" spans="1:7" x14ac:dyDescent="0.3">
      <c r="A182" s="5">
        <v>42429</v>
      </c>
      <c r="B182" s="18">
        <v>3.2000000000000001E-2</v>
      </c>
      <c r="C182" s="18">
        <v>1.7000000000000001E-2</v>
      </c>
      <c r="D182" s="18">
        <v>3.6999999999999998E-2</v>
      </c>
      <c r="E182" s="18">
        <v>5.3999999999999999E-2</v>
      </c>
      <c r="F182" s="29">
        <f t="shared" si="2"/>
        <v>3.4000000000000002E-2</v>
      </c>
      <c r="G182" s="4"/>
    </row>
    <row r="183" spans="1:7" x14ac:dyDescent="0.3">
      <c r="A183" s="5">
        <v>42430</v>
      </c>
      <c r="B183" s="18">
        <v>2.8000000000000001E-2</v>
      </c>
      <c r="C183" s="18">
        <v>3.7999999999999999E-2</v>
      </c>
      <c r="D183" s="18">
        <v>2.9000000000000001E-2</v>
      </c>
      <c r="E183" s="18">
        <v>1.7999999999999999E-2</v>
      </c>
      <c r="F183" s="29">
        <f t="shared" si="2"/>
        <v>2.87E-2</v>
      </c>
      <c r="G183" s="4"/>
    </row>
    <row r="184" spans="1:7" x14ac:dyDescent="0.3">
      <c r="A184" s="5">
        <v>42431</v>
      </c>
      <c r="B184" s="18">
        <v>2.1999999999999999E-2</v>
      </c>
      <c r="C184" s="18">
        <v>2.7E-2</v>
      </c>
      <c r="D184" s="18">
        <v>3.2000000000000001E-2</v>
      </c>
      <c r="E184" s="18">
        <v>-2.1000000000000001E-2</v>
      </c>
      <c r="F184" s="29">
        <f t="shared" si="2"/>
        <v>1.4749999999999999E-2</v>
      </c>
      <c r="G184" s="4"/>
    </row>
    <row r="185" spans="1:7" x14ac:dyDescent="0.3">
      <c r="A185" s="5">
        <v>42432</v>
      </c>
      <c r="B185" s="18">
        <v>8.8999999999999996E-2</v>
      </c>
      <c r="C185" s="18">
        <v>4.4999999999999998E-2</v>
      </c>
      <c r="D185" s="18">
        <v>1.9E-2</v>
      </c>
      <c r="E185" s="18">
        <v>7.9000000000000001E-2</v>
      </c>
      <c r="F185" s="29">
        <f t="shared" si="2"/>
        <v>5.9299999999999992E-2</v>
      </c>
      <c r="G185" s="4"/>
    </row>
    <row r="186" spans="1:7" x14ac:dyDescent="0.3">
      <c r="A186" s="5">
        <v>42433</v>
      </c>
      <c r="B186" s="18">
        <v>0.10299999999999999</v>
      </c>
      <c r="C186" s="18">
        <v>2.8000000000000001E-2</v>
      </c>
      <c r="D186" s="18">
        <v>4.5999999999999999E-2</v>
      </c>
      <c r="E186" s="18">
        <v>2.9000000000000001E-2</v>
      </c>
      <c r="F186" s="29">
        <f t="shared" si="2"/>
        <v>5.0599999999999999E-2</v>
      </c>
      <c r="G186" s="4"/>
    </row>
    <row r="187" spans="1:7" x14ac:dyDescent="0.3">
      <c r="A187" s="5">
        <v>42436</v>
      </c>
      <c r="B187" s="18">
        <v>-2.8000000000000001E-2</v>
      </c>
      <c r="C187" s="18">
        <v>-1.4999999999999999E-2</v>
      </c>
      <c r="D187" s="18">
        <v>1.9E-2</v>
      </c>
      <c r="E187" s="18">
        <v>3.1E-2</v>
      </c>
      <c r="F187" s="29">
        <f t="shared" si="2"/>
        <v>4.9999999999999697E-5</v>
      </c>
      <c r="G187" s="4"/>
    </row>
    <row r="188" spans="1:7" x14ac:dyDescent="0.3">
      <c r="A188" s="5">
        <v>42437</v>
      </c>
      <c r="B188" s="18">
        <v>5.0000000000000001E-3</v>
      </c>
      <c r="C188" s="18">
        <v>1.4E-2</v>
      </c>
      <c r="D188" s="18">
        <v>1E-3</v>
      </c>
      <c r="E188" s="18">
        <v>-1.4E-2</v>
      </c>
      <c r="F188" s="29">
        <f t="shared" si="2"/>
        <v>2.1499999999999996E-3</v>
      </c>
      <c r="G188" s="4"/>
    </row>
    <row r="189" spans="1:7" x14ac:dyDescent="0.3">
      <c r="A189" s="5">
        <v>42438</v>
      </c>
      <c r="B189" s="18">
        <v>-4.4999999999999998E-2</v>
      </c>
      <c r="C189" s="18">
        <v>-1.7000000000000001E-2</v>
      </c>
      <c r="D189" s="18">
        <v>8.9999999999999993E-3</v>
      </c>
      <c r="E189" s="18">
        <v>6.0000000000000001E-3</v>
      </c>
      <c r="F189" s="29">
        <f t="shared" si="2"/>
        <v>-1.3050000000000001E-2</v>
      </c>
      <c r="G189" s="4"/>
    </row>
    <row r="190" spans="1:7" x14ac:dyDescent="0.3">
      <c r="A190" s="5">
        <v>42439</v>
      </c>
      <c r="B190" s="18">
        <v>0.03</v>
      </c>
      <c r="C190" s="18">
        <v>2.1999999999999999E-2</v>
      </c>
      <c r="D190" s="18">
        <v>1.2999999999999999E-2</v>
      </c>
      <c r="E190" s="18">
        <v>2.3E-2</v>
      </c>
      <c r="F190" s="29">
        <f t="shared" si="2"/>
        <v>2.2449999999999998E-2</v>
      </c>
      <c r="G190" s="4"/>
    </row>
    <row r="191" spans="1:7" x14ac:dyDescent="0.3">
      <c r="A191" s="5">
        <v>42440</v>
      </c>
      <c r="B191" s="18">
        <v>3.5999999999999997E-2</v>
      </c>
      <c r="C191" s="18">
        <v>-5.2999999999999999E-2</v>
      </c>
      <c r="D191" s="18">
        <v>-2.4E-2</v>
      </c>
      <c r="E191" s="18">
        <v>8.0000000000000002E-3</v>
      </c>
      <c r="F191" s="29">
        <f t="shared" si="2"/>
        <v>-9.6999999999999986E-3</v>
      </c>
      <c r="G191" s="4"/>
    </row>
    <row r="192" spans="1:7" x14ac:dyDescent="0.3">
      <c r="A192" s="5">
        <v>42443</v>
      </c>
      <c r="B192" s="18">
        <v>-6.0000000000000001E-3</v>
      </c>
      <c r="C192" s="18">
        <v>-7.0000000000000001E-3</v>
      </c>
      <c r="D192" s="18">
        <v>6.0000000000000001E-3</v>
      </c>
      <c r="E192" s="18">
        <v>-4.2000000000000003E-2</v>
      </c>
      <c r="F192" s="29">
        <f t="shared" si="2"/>
        <v>-1.29E-2</v>
      </c>
      <c r="G192" s="4"/>
    </row>
    <row r="193" spans="1:7" x14ac:dyDescent="0.3">
      <c r="A193" s="5">
        <v>42444</v>
      </c>
      <c r="B193" s="18">
        <v>-5.2999999999999999E-2</v>
      </c>
      <c r="C193" s="18">
        <v>-2E-3</v>
      </c>
      <c r="D193" s="18">
        <v>-0.01</v>
      </c>
      <c r="E193" s="18">
        <v>-3.2000000000000001E-2</v>
      </c>
      <c r="F193" s="29">
        <f t="shared" si="2"/>
        <v>-2.385E-2</v>
      </c>
      <c r="G193" s="4"/>
    </row>
    <row r="194" spans="1:7" x14ac:dyDescent="0.3">
      <c r="A194" s="5">
        <v>42445</v>
      </c>
      <c r="B194" s="18">
        <v>-2.1999999999999999E-2</v>
      </c>
      <c r="C194" s="18">
        <v>0.01</v>
      </c>
      <c r="D194" s="18">
        <v>1.2E-2</v>
      </c>
      <c r="E194" s="18">
        <v>-2.1999999999999999E-2</v>
      </c>
      <c r="F194" s="29">
        <f t="shared" si="2"/>
        <v>-5.5999999999999991E-3</v>
      </c>
      <c r="G194" s="4"/>
    </row>
    <row r="195" spans="1:7" x14ac:dyDescent="0.3">
      <c r="A195" s="5">
        <v>42446</v>
      </c>
      <c r="B195" s="18">
        <v>0.13</v>
      </c>
      <c r="C195" s="18">
        <v>4.7E-2</v>
      </c>
      <c r="D195" s="18">
        <v>5.3999999999999999E-2</v>
      </c>
      <c r="E195" s="18">
        <v>3.4000000000000002E-2</v>
      </c>
      <c r="F195" s="29">
        <f t="shared" si="2"/>
        <v>6.5900000000000014E-2</v>
      </c>
      <c r="G195" s="4"/>
    </row>
    <row r="196" spans="1:7" x14ac:dyDescent="0.3">
      <c r="A196" s="5">
        <v>42447</v>
      </c>
      <c r="B196" s="18">
        <v>-1.2999999999999999E-2</v>
      </c>
      <c r="C196" s="18">
        <v>5.0000000000000001E-3</v>
      </c>
      <c r="D196" s="18">
        <v>-1.7999999999999999E-2</v>
      </c>
      <c r="E196" s="18">
        <v>2E-3</v>
      </c>
      <c r="F196" s="29">
        <f t="shared" si="2"/>
        <v>-4.8500000000000001E-3</v>
      </c>
      <c r="G196" s="4"/>
    </row>
    <row r="197" spans="1:7" x14ac:dyDescent="0.3">
      <c r="A197" s="5">
        <v>42450</v>
      </c>
      <c r="B197" s="18">
        <v>1.7000000000000001E-2</v>
      </c>
      <c r="C197" s="18">
        <v>-5.0000000000000001E-3</v>
      </c>
      <c r="D197" s="18">
        <v>1.2999999999999999E-2</v>
      </c>
      <c r="E197" s="18">
        <v>-6.0000000000000001E-3</v>
      </c>
      <c r="F197" s="29">
        <f t="shared" si="2"/>
        <v>3.8500000000000006E-3</v>
      </c>
      <c r="G197" s="4"/>
    </row>
    <row r="198" spans="1:7" x14ac:dyDescent="0.3">
      <c r="A198" s="5">
        <v>42451</v>
      </c>
      <c r="B198" s="18">
        <v>-0.01</v>
      </c>
      <c r="C198" s="18">
        <v>3.0000000000000001E-3</v>
      </c>
      <c r="D198" s="18">
        <v>1.7999999999999999E-2</v>
      </c>
      <c r="E198" s="18">
        <v>5.3999999999999999E-2</v>
      </c>
      <c r="F198" s="29">
        <f t="shared" si="2"/>
        <v>1.55E-2</v>
      </c>
      <c r="G198" s="4"/>
    </row>
    <row r="199" spans="1:7" x14ac:dyDescent="0.3">
      <c r="A199" s="5">
        <v>42452</v>
      </c>
      <c r="B199" s="18">
        <v>-3.3000000000000002E-2</v>
      </c>
      <c r="C199" s="18">
        <v>-2.5999999999999999E-2</v>
      </c>
      <c r="D199" s="18">
        <v>-2.4E-2</v>
      </c>
      <c r="E199" s="18">
        <v>0</v>
      </c>
      <c r="F199" s="29">
        <f t="shared" ref="F199:F262" si="3">SUMPRODUCT(B199:E199,$B$5:$E$5)</f>
        <v>-2.085E-2</v>
      </c>
      <c r="G199" s="4"/>
    </row>
    <row r="200" spans="1:7" x14ac:dyDescent="0.3">
      <c r="A200" s="5">
        <v>42453</v>
      </c>
      <c r="B200" s="18">
        <v>-1.7999999999999999E-2</v>
      </c>
      <c r="C200" s="18">
        <v>-2.1999999999999999E-2</v>
      </c>
      <c r="D200" s="18">
        <v>-1.0999999999999999E-2</v>
      </c>
      <c r="E200" s="18">
        <v>2.8000000000000001E-2</v>
      </c>
      <c r="F200" s="29">
        <f t="shared" si="3"/>
        <v>-6.2999999999999992E-3</v>
      </c>
      <c r="G200" s="4"/>
    </row>
    <row r="201" spans="1:7" x14ac:dyDescent="0.3">
      <c r="A201" s="5">
        <v>42457</v>
      </c>
      <c r="B201" s="18">
        <v>4.9000000000000002E-2</v>
      </c>
      <c r="C201" s="18">
        <v>4.2000000000000003E-2</v>
      </c>
      <c r="D201" s="18">
        <v>1.6E-2</v>
      </c>
      <c r="E201" s="18">
        <v>-4.4999999999999998E-2</v>
      </c>
      <c r="F201" s="29">
        <f t="shared" si="3"/>
        <v>1.6800000000000002E-2</v>
      </c>
      <c r="G201" s="4"/>
    </row>
    <row r="202" spans="1:7" x14ac:dyDescent="0.3">
      <c r="A202" s="5">
        <v>42458</v>
      </c>
      <c r="B202" s="18">
        <v>1.7000000000000001E-2</v>
      </c>
      <c r="C202" s="18">
        <v>1.7999999999999999E-2</v>
      </c>
      <c r="D202" s="18">
        <v>-1.4999999999999999E-2</v>
      </c>
      <c r="E202" s="18">
        <v>1.4E-2</v>
      </c>
      <c r="F202" s="29">
        <f t="shared" si="3"/>
        <v>1.0149999999999999E-2</v>
      </c>
      <c r="G202" s="4"/>
    </row>
    <row r="203" spans="1:7" x14ac:dyDescent="0.3">
      <c r="A203" s="5">
        <v>42459</v>
      </c>
      <c r="B203" s="18">
        <v>1E-3</v>
      </c>
      <c r="C203" s="18">
        <v>8.9999999999999993E-3</v>
      </c>
      <c r="D203" s="18">
        <v>1.7999999999999999E-2</v>
      </c>
      <c r="E203" s="18">
        <v>2.1000000000000001E-2</v>
      </c>
      <c r="F203" s="29">
        <f t="shared" si="3"/>
        <v>1.18E-2</v>
      </c>
      <c r="G203" s="4"/>
    </row>
    <row r="204" spans="1:7" x14ac:dyDescent="0.3">
      <c r="A204" s="5">
        <v>42460</v>
      </c>
      <c r="B204" s="18">
        <v>-3.5000000000000003E-2</v>
      </c>
      <c r="C204" s="18">
        <v>-2.5000000000000001E-2</v>
      </c>
      <c r="D204" s="18">
        <v>-0.05</v>
      </c>
      <c r="E204" s="18">
        <v>-8.9999999999999993E-3</v>
      </c>
      <c r="F204" s="29">
        <f t="shared" si="3"/>
        <v>-2.8500000000000001E-2</v>
      </c>
      <c r="G204" s="4"/>
    </row>
    <row r="205" spans="1:7" x14ac:dyDescent="0.3">
      <c r="A205" s="5">
        <v>42461</v>
      </c>
      <c r="B205" s="18">
        <v>0.02</v>
      </c>
      <c r="C205" s="18">
        <v>3.5000000000000003E-2</v>
      </c>
      <c r="D205" s="18">
        <v>0.02</v>
      </c>
      <c r="E205" s="18">
        <v>0.03</v>
      </c>
      <c r="F205" s="29">
        <f t="shared" si="3"/>
        <v>2.7E-2</v>
      </c>
      <c r="G205" s="4"/>
    </row>
    <row r="206" spans="1:7" x14ac:dyDescent="0.3">
      <c r="A206" s="5">
        <v>42464</v>
      </c>
      <c r="B206" s="18">
        <v>-3.6999999999999998E-2</v>
      </c>
      <c r="C206" s="18">
        <v>-8.9999999999999993E-3</v>
      </c>
      <c r="D206" s="18">
        <v>-2.9000000000000001E-2</v>
      </c>
      <c r="E206" s="18">
        <v>-2.5999999999999999E-2</v>
      </c>
      <c r="F206" s="29">
        <f t="shared" si="3"/>
        <v>-2.4249999999999997E-2</v>
      </c>
      <c r="G206" s="4"/>
    </row>
    <row r="207" spans="1:7" x14ac:dyDescent="0.3">
      <c r="A207" s="5">
        <v>42465</v>
      </c>
      <c r="B207" s="18">
        <v>6.0000000000000001E-3</v>
      </c>
      <c r="C207" s="18">
        <v>1.2999999999999999E-2</v>
      </c>
      <c r="D207" s="18">
        <v>-6.0000000000000001E-3</v>
      </c>
      <c r="E207" s="18">
        <v>0.01</v>
      </c>
      <c r="F207" s="29">
        <f t="shared" si="3"/>
        <v>6.7000000000000011E-3</v>
      </c>
      <c r="G207" s="4"/>
    </row>
    <row r="208" spans="1:7" x14ac:dyDescent="0.3">
      <c r="A208" s="5">
        <v>42466</v>
      </c>
      <c r="B208" s="18">
        <v>-3.1E-2</v>
      </c>
      <c r="C208" s="18">
        <v>-1.7999999999999999E-2</v>
      </c>
      <c r="D208" s="18">
        <v>-3.2000000000000001E-2</v>
      </c>
      <c r="E208" s="18">
        <v>2E-3</v>
      </c>
      <c r="F208" s="29">
        <f t="shared" si="3"/>
        <v>-1.9049999999999997E-2</v>
      </c>
      <c r="G208" s="4"/>
    </row>
    <row r="209" spans="1:7" x14ac:dyDescent="0.3">
      <c r="A209" s="5">
        <v>42467</v>
      </c>
      <c r="B209" s="18">
        <v>8.0000000000000002E-3</v>
      </c>
      <c r="C209" s="18">
        <v>1.2999999999999999E-2</v>
      </c>
      <c r="D209" s="18">
        <v>2.9000000000000001E-2</v>
      </c>
      <c r="E209" s="18">
        <v>-8.0000000000000002E-3</v>
      </c>
      <c r="F209" s="29">
        <f t="shared" si="3"/>
        <v>9.7000000000000003E-3</v>
      </c>
      <c r="G209" s="4"/>
    </row>
    <row r="210" spans="1:7" x14ac:dyDescent="0.3">
      <c r="A210" s="5">
        <v>42468</v>
      </c>
      <c r="B210" s="18">
        <v>4.9000000000000002E-2</v>
      </c>
      <c r="C210" s="18">
        <v>5.2999999999999999E-2</v>
      </c>
      <c r="D210" s="18">
        <v>0.04</v>
      </c>
      <c r="E210" s="18">
        <v>2.9000000000000001E-2</v>
      </c>
      <c r="F210" s="29">
        <f t="shared" si="3"/>
        <v>4.3400000000000001E-2</v>
      </c>
      <c r="G210" s="4"/>
    </row>
    <row r="211" spans="1:7" x14ac:dyDescent="0.3">
      <c r="A211" s="5">
        <v>42471</v>
      </c>
      <c r="B211" s="18">
        <v>2.1000000000000001E-2</v>
      </c>
      <c r="C211" s="18">
        <v>-2.4E-2</v>
      </c>
      <c r="D211" s="18">
        <v>-3.6999999999999998E-2</v>
      </c>
      <c r="E211" s="18">
        <v>-3.7999999999999999E-2</v>
      </c>
      <c r="F211" s="29">
        <f t="shared" si="3"/>
        <v>-1.8849999999999999E-2</v>
      </c>
      <c r="G211" s="4"/>
    </row>
    <row r="212" spans="1:7" x14ac:dyDescent="0.3">
      <c r="A212" s="5">
        <v>42473</v>
      </c>
      <c r="B212" s="18">
        <v>8.9999999999999993E-3</v>
      </c>
      <c r="C212" s="18">
        <v>5.0999999999999997E-2</v>
      </c>
      <c r="D212" s="18">
        <v>0.04</v>
      </c>
      <c r="E212" s="18">
        <v>2.7E-2</v>
      </c>
      <c r="F212" s="29">
        <f t="shared" si="3"/>
        <v>3.2299999999999995E-2</v>
      </c>
      <c r="G212" s="4"/>
    </row>
    <row r="213" spans="1:7" x14ac:dyDescent="0.3">
      <c r="A213" s="5">
        <v>42474</v>
      </c>
      <c r="B213" s="18">
        <v>-2.4E-2</v>
      </c>
      <c r="C213" s="18">
        <v>-3.0000000000000001E-3</v>
      </c>
      <c r="D213" s="18">
        <v>-4.0000000000000001E-3</v>
      </c>
      <c r="E213" s="18">
        <v>-2.3E-2</v>
      </c>
      <c r="F213" s="29">
        <f t="shared" si="3"/>
        <v>-1.345E-2</v>
      </c>
      <c r="G213" s="4"/>
    </row>
    <row r="214" spans="1:7" x14ac:dyDescent="0.3">
      <c r="A214" s="5">
        <v>42475</v>
      </c>
      <c r="B214" s="18">
        <v>5.0000000000000001E-3</v>
      </c>
      <c r="C214" s="18">
        <v>-1.0999999999999999E-2</v>
      </c>
      <c r="D214" s="18">
        <v>4.0000000000000001E-3</v>
      </c>
      <c r="E214" s="18">
        <v>2.3E-2</v>
      </c>
      <c r="F214" s="29">
        <f t="shared" si="3"/>
        <v>4.5000000000000005E-3</v>
      </c>
      <c r="G214" s="4"/>
    </row>
    <row r="215" spans="1:7" x14ac:dyDescent="0.3">
      <c r="A215" s="5">
        <v>42478</v>
      </c>
      <c r="B215" s="18">
        <v>-6.0000000000000001E-3</v>
      </c>
      <c r="C215" s="18">
        <v>-2E-3</v>
      </c>
      <c r="D215" s="18">
        <v>-1.6E-2</v>
      </c>
      <c r="E215" s="18">
        <v>7.0000000000000001E-3</v>
      </c>
      <c r="F215" s="29">
        <f t="shared" si="3"/>
        <v>-3.5500000000000002E-3</v>
      </c>
      <c r="G215" s="4"/>
    </row>
    <row r="216" spans="1:7" x14ac:dyDescent="0.3">
      <c r="A216" s="5">
        <v>42479</v>
      </c>
      <c r="B216" s="18">
        <v>2E-3</v>
      </c>
      <c r="C216" s="18">
        <v>3.0000000000000001E-3</v>
      </c>
      <c r="D216" s="18">
        <v>-2E-3</v>
      </c>
      <c r="E216" s="18">
        <v>1.7000000000000001E-2</v>
      </c>
      <c r="F216" s="29">
        <f t="shared" si="3"/>
        <v>5.2500000000000003E-3</v>
      </c>
      <c r="G216" s="4"/>
    </row>
    <row r="217" spans="1:7" x14ac:dyDescent="0.3">
      <c r="A217" s="5">
        <v>42480</v>
      </c>
      <c r="B217" s="18">
        <v>-1E-3</v>
      </c>
      <c r="C217" s="18">
        <v>-1.7999999999999999E-2</v>
      </c>
      <c r="D217" s="18">
        <v>-2.4E-2</v>
      </c>
      <c r="E217" s="18">
        <v>3.0000000000000001E-3</v>
      </c>
      <c r="F217" s="29">
        <f t="shared" si="3"/>
        <v>-9.7000000000000003E-3</v>
      </c>
      <c r="G217" s="4"/>
    </row>
    <row r="218" spans="1:7" x14ac:dyDescent="0.3">
      <c r="A218" s="5">
        <v>42481</v>
      </c>
      <c r="B218" s="18">
        <v>0</v>
      </c>
      <c r="C218" s="18">
        <v>0</v>
      </c>
      <c r="D218" s="18">
        <v>0</v>
      </c>
      <c r="E218" s="18">
        <v>0</v>
      </c>
      <c r="F218" s="29">
        <f t="shared" si="3"/>
        <v>0</v>
      </c>
      <c r="G218" s="4"/>
    </row>
    <row r="219" spans="1:7" x14ac:dyDescent="0.3">
      <c r="A219" s="5">
        <v>42482</v>
      </c>
      <c r="B219" s="18">
        <v>-2.1000000000000001E-2</v>
      </c>
      <c r="C219" s="18">
        <v>1.2999999999999999E-2</v>
      </c>
      <c r="D219" s="18">
        <v>-4.7E-2</v>
      </c>
      <c r="E219" s="18">
        <v>-4.7E-2</v>
      </c>
      <c r="F219" s="29">
        <f t="shared" si="3"/>
        <v>-2.2499999999999999E-2</v>
      </c>
      <c r="G219" s="4"/>
    </row>
    <row r="220" spans="1:7" x14ac:dyDescent="0.3">
      <c r="A220" s="5">
        <v>42485</v>
      </c>
      <c r="B220" s="18">
        <v>-2.3E-2</v>
      </c>
      <c r="C220" s="18">
        <v>-3.2000000000000001E-2</v>
      </c>
      <c r="D220" s="18">
        <v>-1.2E-2</v>
      </c>
      <c r="E220" s="18">
        <v>1E-3</v>
      </c>
      <c r="F220" s="29">
        <f t="shared" si="3"/>
        <v>-1.7499999999999998E-2</v>
      </c>
      <c r="G220" s="4"/>
    </row>
    <row r="221" spans="1:7" x14ac:dyDescent="0.3">
      <c r="A221" s="5">
        <v>42486</v>
      </c>
      <c r="B221" s="18">
        <v>3.5999999999999997E-2</v>
      </c>
      <c r="C221" s="18">
        <v>0.03</v>
      </c>
      <c r="D221" s="18">
        <v>1.7000000000000001E-2</v>
      </c>
      <c r="E221" s="18">
        <v>3.4000000000000002E-2</v>
      </c>
      <c r="F221" s="29">
        <f t="shared" si="3"/>
        <v>2.9899999999999999E-2</v>
      </c>
      <c r="G221" s="4"/>
    </row>
    <row r="222" spans="1:7" x14ac:dyDescent="0.3">
      <c r="A222" s="5">
        <v>42487</v>
      </c>
      <c r="B222" s="18">
        <v>3.5000000000000003E-2</v>
      </c>
      <c r="C222" s="18">
        <v>2.9000000000000001E-2</v>
      </c>
      <c r="D222" s="18">
        <v>3.7999999999999999E-2</v>
      </c>
      <c r="E222" s="18">
        <v>2.3E-2</v>
      </c>
      <c r="F222" s="29">
        <f t="shared" si="3"/>
        <v>3.0800000000000001E-2</v>
      </c>
      <c r="G222" s="4"/>
    </row>
    <row r="223" spans="1:7" x14ac:dyDescent="0.3">
      <c r="A223" s="5">
        <v>42488</v>
      </c>
      <c r="B223" s="18">
        <v>-2.1000000000000001E-2</v>
      </c>
      <c r="C223" s="18">
        <v>0.01</v>
      </c>
      <c r="D223" s="18">
        <v>1.2E-2</v>
      </c>
      <c r="E223" s="18">
        <v>8.9999999999999993E-3</v>
      </c>
      <c r="F223" s="29">
        <f t="shared" si="3"/>
        <v>2.3999999999999998E-3</v>
      </c>
      <c r="G223" s="4"/>
    </row>
    <row r="224" spans="1:7" x14ac:dyDescent="0.3">
      <c r="A224" s="5">
        <v>42489</v>
      </c>
      <c r="B224" s="18">
        <v>-1.2E-2</v>
      </c>
      <c r="C224" s="18">
        <v>-1.6E-2</v>
      </c>
      <c r="D224" s="18">
        <v>-1E-3</v>
      </c>
      <c r="E224" s="18">
        <v>7.0000000000000001E-3</v>
      </c>
      <c r="F224" s="29">
        <f t="shared" si="3"/>
        <v>-6.2500000000000003E-3</v>
      </c>
      <c r="G224" s="4"/>
    </row>
    <row r="225" spans="1:7" x14ac:dyDescent="0.3">
      <c r="A225" s="5">
        <v>42492</v>
      </c>
      <c r="B225" s="18">
        <v>-0.02</v>
      </c>
      <c r="C225" s="18">
        <v>2E-3</v>
      </c>
      <c r="D225" s="18">
        <v>1.4E-2</v>
      </c>
      <c r="E225" s="18">
        <v>1.6E-2</v>
      </c>
      <c r="F225" s="29">
        <f t="shared" si="3"/>
        <v>2.4000000000000002E-3</v>
      </c>
      <c r="G225" s="4"/>
    </row>
    <row r="226" spans="1:7" x14ac:dyDescent="0.3">
      <c r="A226" s="5">
        <v>42493</v>
      </c>
      <c r="B226" s="18">
        <v>-2.1000000000000001E-2</v>
      </c>
      <c r="C226" s="18">
        <v>0.04</v>
      </c>
      <c r="D226" s="18">
        <v>-3.0000000000000001E-3</v>
      </c>
      <c r="E226" s="18">
        <v>-3.5000000000000003E-2</v>
      </c>
      <c r="F226" s="29">
        <f t="shared" si="3"/>
        <v>-2.6000000000000007E-3</v>
      </c>
      <c r="G226" s="4"/>
    </row>
    <row r="227" spans="1:7" x14ac:dyDescent="0.3">
      <c r="A227" s="5">
        <v>42494</v>
      </c>
      <c r="B227" s="18">
        <v>4.2999999999999997E-2</v>
      </c>
      <c r="C227" s="18">
        <v>-6.0000000000000001E-3</v>
      </c>
      <c r="D227" s="18">
        <v>1.0999999999999999E-2</v>
      </c>
      <c r="E227" s="18">
        <v>-1.4E-2</v>
      </c>
      <c r="F227" s="29">
        <f t="shared" si="3"/>
        <v>7.6500000000000005E-3</v>
      </c>
      <c r="G227" s="4"/>
    </row>
    <row r="228" spans="1:7" x14ac:dyDescent="0.3">
      <c r="A228" s="5">
        <v>42495</v>
      </c>
      <c r="B228" s="18">
        <v>-2.5000000000000001E-2</v>
      </c>
      <c r="C228" s="18">
        <v>1E-3</v>
      </c>
      <c r="D228" s="18">
        <v>-2.1000000000000001E-2</v>
      </c>
      <c r="E228" s="18">
        <v>-0.05</v>
      </c>
      <c r="F228" s="29">
        <f t="shared" si="3"/>
        <v>-2.2650000000000003E-2</v>
      </c>
      <c r="G228" s="4"/>
    </row>
    <row r="229" spans="1:7" x14ac:dyDescent="0.3">
      <c r="A229" s="5">
        <v>42496</v>
      </c>
      <c r="B229" s="18">
        <v>5.0000000000000001E-3</v>
      </c>
      <c r="C229" s="18">
        <v>-1.7000000000000001E-2</v>
      </c>
      <c r="D229" s="18">
        <v>-1.2E-2</v>
      </c>
      <c r="E229" s="18">
        <v>3.0000000000000001E-3</v>
      </c>
      <c r="F229" s="29">
        <f t="shared" si="3"/>
        <v>-5.5000000000000005E-3</v>
      </c>
      <c r="G229" s="4"/>
    </row>
    <row r="230" spans="1:7" x14ac:dyDescent="0.3">
      <c r="A230" s="5">
        <v>42499</v>
      </c>
      <c r="B230" s="18">
        <v>6.0000000000000001E-3</v>
      </c>
      <c r="C230" s="18">
        <v>-1.0999999999999999E-2</v>
      </c>
      <c r="D230" s="18">
        <v>-2E-3</v>
      </c>
      <c r="E230" s="18">
        <v>1.4E-2</v>
      </c>
      <c r="F230" s="29">
        <f t="shared" si="3"/>
        <v>1.3000000000000004E-3</v>
      </c>
      <c r="G230" s="4"/>
    </row>
    <row r="231" spans="1:7" x14ac:dyDescent="0.3">
      <c r="A231" s="5">
        <v>42500</v>
      </c>
      <c r="B231" s="18">
        <v>4.2999999999999997E-2</v>
      </c>
      <c r="C231" s="18">
        <v>0.02</v>
      </c>
      <c r="D231" s="18">
        <v>3.6999999999999998E-2</v>
      </c>
      <c r="E231" s="18">
        <v>4.3999999999999997E-2</v>
      </c>
      <c r="F231" s="29">
        <f t="shared" si="3"/>
        <v>3.5150000000000001E-2</v>
      </c>
      <c r="G231" s="4"/>
    </row>
    <row r="232" spans="1:7" x14ac:dyDescent="0.3">
      <c r="A232" s="5">
        <v>42501</v>
      </c>
      <c r="B232" s="18">
        <v>0.01</v>
      </c>
      <c r="C232" s="18">
        <v>3.0000000000000001E-3</v>
      </c>
      <c r="D232" s="18">
        <v>2E-3</v>
      </c>
      <c r="E232" s="18">
        <v>-3.7999999999999999E-2</v>
      </c>
      <c r="F232" s="29">
        <f t="shared" si="3"/>
        <v>-5.6999999999999993E-3</v>
      </c>
      <c r="G232" s="4"/>
    </row>
    <row r="233" spans="1:7" x14ac:dyDescent="0.3">
      <c r="A233" s="5">
        <v>42502</v>
      </c>
      <c r="B233" s="18">
        <v>2.1999999999999999E-2</v>
      </c>
      <c r="C233" s="18">
        <v>2.7E-2</v>
      </c>
      <c r="D233" s="18">
        <v>4.2000000000000003E-2</v>
      </c>
      <c r="E233" s="18">
        <v>2.3E-2</v>
      </c>
      <c r="F233" s="29">
        <f t="shared" si="3"/>
        <v>2.7749999999999997E-2</v>
      </c>
      <c r="G233" s="4"/>
    </row>
    <row r="234" spans="1:7" x14ac:dyDescent="0.3">
      <c r="A234" s="5">
        <v>42503</v>
      </c>
      <c r="B234" s="18">
        <v>-0.04</v>
      </c>
      <c r="C234" s="18">
        <v>-2.5999999999999999E-2</v>
      </c>
      <c r="D234" s="18">
        <v>3.0000000000000001E-3</v>
      </c>
      <c r="E234" s="18">
        <v>-4.2999999999999997E-2</v>
      </c>
      <c r="F234" s="29">
        <f t="shared" si="3"/>
        <v>-2.7949999999999999E-2</v>
      </c>
      <c r="G234" s="4"/>
    </row>
    <row r="235" spans="1:7" x14ac:dyDescent="0.3">
      <c r="A235" s="5">
        <v>42506</v>
      </c>
      <c r="B235" s="18">
        <v>-1.7000000000000001E-2</v>
      </c>
      <c r="C235" s="18">
        <v>7.0000000000000001E-3</v>
      </c>
      <c r="D235" s="18">
        <v>-1E-3</v>
      </c>
      <c r="E235" s="18">
        <v>-6.0000000000000001E-3</v>
      </c>
      <c r="F235" s="29">
        <f t="shared" si="3"/>
        <v>-3.8500000000000006E-3</v>
      </c>
      <c r="G235" s="4"/>
    </row>
    <row r="236" spans="1:7" x14ac:dyDescent="0.3">
      <c r="A236" s="5">
        <v>42507</v>
      </c>
      <c r="B236" s="18">
        <v>-3.2000000000000001E-2</v>
      </c>
      <c r="C236" s="18">
        <v>-3.3000000000000002E-2</v>
      </c>
      <c r="D236" s="18">
        <v>-1.7999999999999999E-2</v>
      </c>
      <c r="E236" s="18">
        <v>-4.1000000000000002E-2</v>
      </c>
      <c r="F236" s="29">
        <f t="shared" si="3"/>
        <v>-3.175E-2</v>
      </c>
      <c r="G236" s="4"/>
    </row>
    <row r="237" spans="1:7" x14ac:dyDescent="0.3">
      <c r="A237" s="5">
        <v>42508</v>
      </c>
      <c r="B237" s="18">
        <v>4.0000000000000001E-3</v>
      </c>
      <c r="C237" s="18">
        <v>-0.03</v>
      </c>
      <c r="D237" s="18">
        <v>-1.2999999999999999E-2</v>
      </c>
      <c r="E237" s="18">
        <v>2.4E-2</v>
      </c>
      <c r="F237" s="29">
        <f t="shared" si="3"/>
        <v>-4.5999999999999999E-3</v>
      </c>
      <c r="G237" s="4"/>
    </row>
    <row r="238" spans="1:7" x14ac:dyDescent="0.3">
      <c r="A238" s="5">
        <v>42509</v>
      </c>
      <c r="B238" s="18">
        <v>-2.1000000000000001E-2</v>
      </c>
      <c r="C238" s="18">
        <v>-7.0000000000000001E-3</v>
      </c>
      <c r="D238" s="18">
        <v>-1.6E-2</v>
      </c>
      <c r="E238" s="18">
        <v>2.5000000000000001E-2</v>
      </c>
      <c r="F238" s="29">
        <f t="shared" si="3"/>
        <v>-4.3E-3</v>
      </c>
      <c r="G238" s="4"/>
    </row>
    <row r="239" spans="1:7" x14ac:dyDescent="0.3">
      <c r="A239" s="5">
        <v>42510</v>
      </c>
      <c r="B239" s="18">
        <v>-1.0999999999999999E-2</v>
      </c>
      <c r="C239" s="18">
        <v>-0.03</v>
      </c>
      <c r="D239" s="18">
        <v>1.4999999999999999E-2</v>
      </c>
      <c r="E239" s="18">
        <v>-2.4E-2</v>
      </c>
      <c r="F239" s="29">
        <f t="shared" si="3"/>
        <v>-1.4750000000000001E-2</v>
      </c>
      <c r="G239" s="4"/>
    </row>
    <row r="240" spans="1:7" x14ac:dyDescent="0.3">
      <c r="A240" s="5">
        <v>42513</v>
      </c>
      <c r="B240" s="18">
        <v>3.0000000000000001E-3</v>
      </c>
      <c r="C240" s="18">
        <v>-3.0000000000000001E-3</v>
      </c>
      <c r="D240" s="18">
        <v>-2E-3</v>
      </c>
      <c r="E240" s="18">
        <v>-3.5999999999999997E-2</v>
      </c>
      <c r="F240" s="29">
        <f t="shared" si="3"/>
        <v>-9.5499999999999995E-3</v>
      </c>
      <c r="G240" s="4"/>
    </row>
    <row r="241" spans="1:7" x14ac:dyDescent="0.3">
      <c r="A241" s="5">
        <v>42514</v>
      </c>
      <c r="B241" s="18">
        <v>3.0000000000000001E-3</v>
      </c>
      <c r="C241" s="18">
        <v>5.0000000000000001E-3</v>
      </c>
      <c r="D241" s="18">
        <v>-5.0000000000000001E-3</v>
      </c>
      <c r="E241" s="18">
        <v>3.3000000000000002E-2</v>
      </c>
      <c r="F241" s="29">
        <f t="shared" si="3"/>
        <v>9.5000000000000015E-3</v>
      </c>
      <c r="G241" s="4"/>
    </row>
    <row r="242" spans="1:7" x14ac:dyDescent="0.3">
      <c r="A242" s="5">
        <v>42515</v>
      </c>
      <c r="B242" s="18">
        <v>-4.0000000000000001E-3</v>
      </c>
      <c r="C242" s="18">
        <v>7.0000000000000001E-3</v>
      </c>
      <c r="D242" s="18">
        <v>-3.3000000000000002E-2</v>
      </c>
      <c r="E242" s="18">
        <v>-3.7999999999999999E-2</v>
      </c>
      <c r="F242" s="29">
        <f t="shared" si="3"/>
        <v>-1.5000000000000001E-2</v>
      </c>
      <c r="G242" s="4"/>
    </row>
    <row r="243" spans="1:7" x14ac:dyDescent="0.3">
      <c r="A243" s="5">
        <v>42516</v>
      </c>
      <c r="B243" s="18">
        <v>0</v>
      </c>
      <c r="C243" s="18">
        <v>0</v>
      </c>
      <c r="D243" s="18">
        <v>0</v>
      </c>
      <c r="E243" s="18">
        <v>0</v>
      </c>
      <c r="F243" s="29">
        <f t="shared" si="3"/>
        <v>0</v>
      </c>
      <c r="G243" s="4"/>
    </row>
    <row r="244" spans="1:7" x14ac:dyDescent="0.3">
      <c r="A244" s="5">
        <v>42517</v>
      </c>
      <c r="B244" s="18">
        <v>-1.4E-2</v>
      </c>
      <c r="C244" s="18">
        <v>-4.0000000000000001E-3</v>
      </c>
      <c r="D244" s="18">
        <v>-7.0000000000000001E-3</v>
      </c>
      <c r="E244" s="18">
        <v>6.0000000000000001E-3</v>
      </c>
      <c r="F244" s="29">
        <f t="shared" si="3"/>
        <v>-4.5999999999999999E-3</v>
      </c>
      <c r="G244" s="4"/>
    </row>
    <row r="245" spans="1:7" x14ac:dyDescent="0.3">
      <c r="A245" s="5">
        <v>42520</v>
      </c>
      <c r="B245" s="18">
        <v>-3.0000000000000001E-3</v>
      </c>
      <c r="C245" s="18">
        <v>-1.0999999999999999E-2</v>
      </c>
      <c r="D245" s="18">
        <v>-3.0000000000000001E-3</v>
      </c>
      <c r="E245" s="18">
        <v>-3.0000000000000001E-3</v>
      </c>
      <c r="F245" s="29">
        <f t="shared" si="3"/>
        <v>-5.3999999999999994E-3</v>
      </c>
      <c r="G245" s="4"/>
    </row>
    <row r="246" spans="1:7" x14ac:dyDescent="0.3">
      <c r="A246" s="5">
        <v>42521</v>
      </c>
      <c r="B246" s="18">
        <v>-0.05</v>
      </c>
      <c r="C246" s="18">
        <v>1.4E-2</v>
      </c>
      <c r="D246" s="18">
        <v>0.02</v>
      </c>
      <c r="E246" s="18">
        <v>1.4E-2</v>
      </c>
      <c r="F246" s="29">
        <f t="shared" si="3"/>
        <v>-8.0000000000000166E-4</v>
      </c>
      <c r="G246" s="4"/>
    </row>
    <row r="247" spans="1:7" x14ac:dyDescent="0.3">
      <c r="A247" s="5">
        <v>42522</v>
      </c>
      <c r="B247" s="18">
        <v>1.7999999999999999E-2</v>
      </c>
      <c r="C247" s="18">
        <v>8.0000000000000002E-3</v>
      </c>
      <c r="D247" s="18">
        <v>1.7000000000000001E-2</v>
      </c>
      <c r="E247" s="18">
        <v>1.2E-2</v>
      </c>
      <c r="F247" s="29">
        <f t="shared" si="3"/>
        <v>1.3299999999999999E-2</v>
      </c>
      <c r="G247" s="4"/>
    </row>
    <row r="248" spans="1:7" x14ac:dyDescent="0.3">
      <c r="A248" s="5">
        <v>42523</v>
      </c>
      <c r="B248" s="18">
        <v>3.2000000000000001E-2</v>
      </c>
      <c r="C248" s="18">
        <v>8.0000000000000002E-3</v>
      </c>
      <c r="D248" s="18">
        <v>3.1E-2</v>
      </c>
      <c r="E248" s="18">
        <v>0.13600000000000001</v>
      </c>
      <c r="F248" s="29">
        <f t="shared" si="3"/>
        <v>5.0600000000000006E-2</v>
      </c>
      <c r="G248" s="4"/>
    </row>
    <row r="249" spans="1:7" x14ac:dyDescent="0.3">
      <c r="A249" s="5">
        <v>42524</v>
      </c>
      <c r="B249" s="18">
        <v>5.0000000000000001E-3</v>
      </c>
      <c r="C249" s="18">
        <v>1.6E-2</v>
      </c>
      <c r="D249" s="18">
        <v>7.0000000000000001E-3</v>
      </c>
      <c r="E249" s="18">
        <v>0.02</v>
      </c>
      <c r="F249" s="29">
        <f t="shared" si="3"/>
        <v>1.2449999999999999E-2</v>
      </c>
      <c r="G249" s="4"/>
    </row>
    <row r="250" spans="1:7" x14ac:dyDescent="0.3">
      <c r="A250" s="5">
        <v>42527</v>
      </c>
      <c r="B250" s="18">
        <v>-6.0000000000000001E-3</v>
      </c>
      <c r="C250" s="18">
        <v>2E-3</v>
      </c>
      <c r="D250" s="18">
        <v>7.0000000000000001E-3</v>
      </c>
      <c r="E250" s="18">
        <v>-2.1999999999999999E-2</v>
      </c>
      <c r="F250" s="29">
        <f t="shared" si="3"/>
        <v>-4.9999999999999992E-3</v>
      </c>
      <c r="G250" s="4"/>
    </row>
    <row r="251" spans="1:7" x14ac:dyDescent="0.3">
      <c r="A251" s="5">
        <v>42528</v>
      </c>
      <c r="B251" s="18">
        <v>1.2999999999999999E-2</v>
      </c>
      <c r="C251" s="18">
        <v>5.0000000000000001E-3</v>
      </c>
      <c r="D251" s="18">
        <v>1.4E-2</v>
      </c>
      <c r="E251" s="18">
        <v>1.2E-2</v>
      </c>
      <c r="F251" s="29">
        <f t="shared" si="3"/>
        <v>1.055E-2</v>
      </c>
      <c r="G251" s="4"/>
    </row>
    <row r="252" spans="1:7" x14ac:dyDescent="0.3">
      <c r="A252" s="5">
        <v>42529</v>
      </c>
      <c r="B252" s="18">
        <v>3.1E-2</v>
      </c>
      <c r="C252" s="18">
        <v>1.7999999999999999E-2</v>
      </c>
      <c r="D252" s="18">
        <v>7.0000000000000001E-3</v>
      </c>
      <c r="E252" s="18">
        <v>3.9E-2</v>
      </c>
      <c r="F252" s="29">
        <f t="shared" si="3"/>
        <v>2.4299999999999999E-2</v>
      </c>
      <c r="G252" s="4"/>
    </row>
    <row r="253" spans="1:7" x14ac:dyDescent="0.3">
      <c r="A253" s="5">
        <v>42530</v>
      </c>
      <c r="B253" s="18">
        <v>2E-3</v>
      </c>
      <c r="C253" s="18">
        <v>-1.4E-2</v>
      </c>
      <c r="D253" s="18">
        <v>-2E-3</v>
      </c>
      <c r="E253" s="18">
        <v>1.0999999999999999E-2</v>
      </c>
      <c r="F253" s="29">
        <f t="shared" si="3"/>
        <v>-1.3499999999999996E-3</v>
      </c>
      <c r="G253" s="4"/>
    </row>
    <row r="254" spans="1:7" x14ac:dyDescent="0.3">
      <c r="A254" s="5">
        <v>42531</v>
      </c>
      <c r="B254" s="18">
        <v>-0.04</v>
      </c>
      <c r="C254" s="18">
        <v>-1.7000000000000001E-2</v>
      </c>
      <c r="D254" s="18">
        <v>-1.4E-2</v>
      </c>
      <c r="E254" s="18">
        <v>-0.03</v>
      </c>
      <c r="F254" s="29">
        <f t="shared" si="3"/>
        <v>-2.5399999999999999E-2</v>
      </c>
      <c r="G254" s="4"/>
    </row>
    <row r="255" spans="1:7" x14ac:dyDescent="0.3">
      <c r="A255" s="5">
        <v>42534</v>
      </c>
      <c r="B255" s="18">
        <v>1.7000000000000001E-2</v>
      </c>
      <c r="C255" s="18">
        <v>-5.0000000000000001E-3</v>
      </c>
      <c r="D255" s="18">
        <v>-2E-3</v>
      </c>
      <c r="E255" s="18">
        <v>0</v>
      </c>
      <c r="F255" s="29">
        <f t="shared" si="3"/>
        <v>2.3500000000000001E-3</v>
      </c>
      <c r="G255" s="4"/>
    </row>
    <row r="256" spans="1:7" x14ac:dyDescent="0.3">
      <c r="A256" s="5">
        <v>42535</v>
      </c>
      <c r="B256" s="18">
        <v>-0.02</v>
      </c>
      <c r="C256" s="18">
        <v>-2E-3</v>
      </c>
      <c r="D256" s="18">
        <v>-1.7999999999999999E-2</v>
      </c>
      <c r="E256" s="18">
        <v>-2E-3</v>
      </c>
      <c r="F256" s="29">
        <f t="shared" si="3"/>
        <v>-9.7000000000000003E-3</v>
      </c>
      <c r="G256" s="4"/>
    </row>
    <row r="257" spans="1:7" x14ac:dyDescent="0.3">
      <c r="A257" s="5">
        <v>42536</v>
      </c>
      <c r="B257" s="18">
        <v>2E-3</v>
      </c>
      <c r="C257" s="18">
        <v>1.4E-2</v>
      </c>
      <c r="D257" s="18">
        <v>1.4999999999999999E-2</v>
      </c>
      <c r="E257" s="18">
        <v>-2.1000000000000001E-2</v>
      </c>
      <c r="F257" s="29">
        <f t="shared" si="3"/>
        <v>2.4499999999999991E-3</v>
      </c>
      <c r="G257" s="4"/>
    </row>
    <row r="258" spans="1:7" x14ac:dyDescent="0.3">
      <c r="A258" s="5">
        <v>42537</v>
      </c>
      <c r="B258" s="18">
        <v>1.4999999999999999E-2</v>
      </c>
      <c r="C258" s="18">
        <v>1.7999999999999999E-2</v>
      </c>
      <c r="D258" s="18">
        <v>1.2E-2</v>
      </c>
      <c r="E258" s="18">
        <v>8.9999999999999993E-3</v>
      </c>
      <c r="F258" s="29">
        <f t="shared" si="3"/>
        <v>1.3799999999999998E-2</v>
      </c>
      <c r="G258" s="4"/>
    </row>
    <row r="259" spans="1:7" x14ac:dyDescent="0.3">
      <c r="A259" s="5">
        <v>42538</v>
      </c>
      <c r="B259" s="18">
        <v>-6.0000000000000001E-3</v>
      </c>
      <c r="C259" s="18">
        <v>-6.0000000000000001E-3</v>
      </c>
      <c r="D259" s="18">
        <v>2.1999999999999999E-2</v>
      </c>
      <c r="E259" s="18">
        <v>-1.2999999999999999E-2</v>
      </c>
      <c r="F259" s="29">
        <f t="shared" si="3"/>
        <v>-2.1499999999999996E-3</v>
      </c>
      <c r="G259" s="4"/>
    </row>
    <row r="260" spans="1:7" x14ac:dyDescent="0.3">
      <c r="A260" s="5">
        <v>42541</v>
      </c>
      <c r="B260" s="18">
        <v>1.7000000000000001E-2</v>
      </c>
      <c r="C260" s="18">
        <v>5.0000000000000001E-3</v>
      </c>
      <c r="D260" s="18">
        <v>7.0000000000000001E-3</v>
      </c>
      <c r="E260" s="18">
        <v>3.1E-2</v>
      </c>
      <c r="F260" s="29">
        <f t="shared" si="3"/>
        <v>1.49E-2</v>
      </c>
      <c r="G260" s="4"/>
    </row>
    <row r="261" spans="1:7" x14ac:dyDescent="0.3">
      <c r="A261" s="5">
        <v>42542</v>
      </c>
      <c r="B261" s="18">
        <v>1.2E-2</v>
      </c>
      <c r="C261" s="18">
        <v>2.9000000000000001E-2</v>
      </c>
      <c r="D261" s="18">
        <v>2.9000000000000001E-2</v>
      </c>
      <c r="E261" s="18">
        <v>0.05</v>
      </c>
      <c r="F261" s="29">
        <f t="shared" si="3"/>
        <v>0.03</v>
      </c>
      <c r="G261" s="4"/>
    </row>
    <row r="262" spans="1:7" x14ac:dyDescent="0.3">
      <c r="A262" s="5">
        <v>42543</v>
      </c>
      <c r="B262" s="18">
        <v>-2E-3</v>
      </c>
      <c r="C262" s="18">
        <v>-0.03</v>
      </c>
      <c r="D262" s="18">
        <v>-2.5999999999999999E-2</v>
      </c>
      <c r="E262" s="18">
        <v>-3.2000000000000001E-2</v>
      </c>
      <c r="F262" s="29">
        <f t="shared" si="3"/>
        <v>-2.2699999999999998E-2</v>
      </c>
      <c r="G262" s="4"/>
    </row>
    <row r="263" spans="1:7" x14ac:dyDescent="0.3">
      <c r="A263" s="5">
        <v>42544</v>
      </c>
      <c r="B263" s="18">
        <v>3.3000000000000002E-2</v>
      </c>
      <c r="C263" s="18">
        <v>1.4999999999999999E-2</v>
      </c>
      <c r="D263" s="18">
        <v>1.9E-2</v>
      </c>
      <c r="E263" s="18">
        <v>0.04</v>
      </c>
      <c r="F263" s="29">
        <f t="shared" ref="F263:F326" si="4">SUMPRODUCT(B263:E263,$B$5:$E$5)</f>
        <v>2.6550000000000004E-2</v>
      </c>
      <c r="G263" s="4"/>
    </row>
    <row r="264" spans="1:7" x14ac:dyDescent="0.3">
      <c r="A264" s="5">
        <v>42545</v>
      </c>
      <c r="B264" s="18">
        <v>-2.5000000000000001E-2</v>
      </c>
      <c r="C264" s="18">
        <v>-7.0000000000000001E-3</v>
      </c>
      <c r="D264" s="18">
        <v>-2.3E-2</v>
      </c>
      <c r="E264" s="18">
        <v>3.0000000000000001E-3</v>
      </c>
      <c r="F264" s="29">
        <f t="shared" si="4"/>
        <v>-1.2199999999999999E-2</v>
      </c>
      <c r="G264" s="4"/>
    </row>
    <row r="265" spans="1:7" x14ac:dyDescent="0.3">
      <c r="A265" s="5">
        <v>42548</v>
      </c>
      <c r="B265" s="18">
        <v>-3.9E-2</v>
      </c>
      <c r="C265" s="18">
        <v>-1.2E-2</v>
      </c>
      <c r="D265" s="18">
        <v>-0.02</v>
      </c>
      <c r="E265" s="18">
        <v>-1.2999999999999999E-2</v>
      </c>
      <c r="F265" s="29">
        <f t="shared" si="4"/>
        <v>-2.06E-2</v>
      </c>
      <c r="G265" s="4"/>
    </row>
    <row r="266" spans="1:7" x14ac:dyDescent="0.3">
      <c r="A266" s="5">
        <v>42549</v>
      </c>
      <c r="B266" s="18">
        <v>2.5000000000000001E-2</v>
      </c>
      <c r="C266" s="18">
        <v>1E-3</v>
      </c>
      <c r="D266" s="18">
        <v>1.0999999999999999E-2</v>
      </c>
      <c r="E266" s="18">
        <v>-1.7999999999999999E-2</v>
      </c>
      <c r="F266" s="29">
        <f t="shared" si="4"/>
        <v>4.2500000000000012E-3</v>
      </c>
      <c r="G266" s="4"/>
    </row>
    <row r="267" spans="1:7" x14ac:dyDescent="0.3">
      <c r="A267" s="5">
        <v>42550</v>
      </c>
      <c r="B267" s="18">
        <v>2.4E-2</v>
      </c>
      <c r="C267" s="18">
        <v>2.3E-2</v>
      </c>
      <c r="D267" s="18">
        <v>2.4E-2</v>
      </c>
      <c r="E267" s="18">
        <v>1.4E-2</v>
      </c>
      <c r="F267" s="29">
        <f t="shared" si="4"/>
        <v>2.12E-2</v>
      </c>
      <c r="G267" s="4"/>
    </row>
    <row r="268" spans="1:7" x14ac:dyDescent="0.3">
      <c r="A268" s="5">
        <v>42551</v>
      </c>
      <c r="B268" s="18">
        <v>6.0000000000000001E-3</v>
      </c>
      <c r="C268" s="18">
        <v>0</v>
      </c>
      <c r="D268" s="18">
        <v>1.6E-2</v>
      </c>
      <c r="E268" s="18">
        <v>-6.0000000000000001E-3</v>
      </c>
      <c r="F268" s="29">
        <f t="shared" si="4"/>
        <v>3.2000000000000002E-3</v>
      </c>
      <c r="G268" s="4"/>
    </row>
    <row r="269" spans="1:7" x14ac:dyDescent="0.3">
      <c r="A269" s="5">
        <v>42552</v>
      </c>
      <c r="B269" s="18">
        <v>1.7000000000000001E-2</v>
      </c>
      <c r="C269" s="18">
        <v>1E-3</v>
      </c>
      <c r="D269" s="18">
        <v>1.4999999999999999E-2</v>
      </c>
      <c r="E269" s="18">
        <v>0.05</v>
      </c>
      <c r="F269" s="29">
        <f t="shared" si="4"/>
        <v>2.0050000000000002E-2</v>
      </c>
      <c r="G269" s="4"/>
    </row>
    <row r="270" spans="1:7" x14ac:dyDescent="0.3">
      <c r="A270" s="5">
        <v>42555</v>
      </c>
      <c r="B270" s="18">
        <v>4.0000000000000001E-3</v>
      </c>
      <c r="C270" s="18">
        <v>-3.0000000000000001E-3</v>
      </c>
      <c r="D270" s="18">
        <v>1.7999999999999999E-2</v>
      </c>
      <c r="E270" s="18">
        <v>-1.4E-2</v>
      </c>
      <c r="F270" s="29">
        <f t="shared" si="4"/>
        <v>2.0000000000000009E-4</v>
      </c>
      <c r="G270" s="4"/>
    </row>
    <row r="271" spans="1:7" x14ac:dyDescent="0.3">
      <c r="A271" s="5">
        <v>42556</v>
      </c>
      <c r="B271" s="18">
        <v>0</v>
      </c>
      <c r="C271" s="18">
        <v>4.0000000000000001E-3</v>
      </c>
      <c r="D271" s="18">
        <v>-8.9999999999999993E-3</v>
      </c>
      <c r="E271" s="18">
        <v>-1.6E-2</v>
      </c>
      <c r="F271" s="29">
        <f t="shared" si="4"/>
        <v>-4.5999999999999999E-3</v>
      </c>
      <c r="G271" s="4"/>
    </row>
    <row r="272" spans="1:7" x14ac:dyDescent="0.3">
      <c r="A272" s="5">
        <v>42557</v>
      </c>
      <c r="B272" s="18">
        <v>0</v>
      </c>
      <c r="C272" s="18">
        <v>-7.0000000000000001E-3</v>
      </c>
      <c r="D272" s="18">
        <v>-1E-3</v>
      </c>
      <c r="E272" s="18">
        <v>-0.02</v>
      </c>
      <c r="F272" s="29">
        <f t="shared" si="4"/>
        <v>-7.3000000000000001E-3</v>
      </c>
      <c r="G272" s="4"/>
    </row>
    <row r="273" spans="1:7" x14ac:dyDescent="0.3">
      <c r="A273" s="5">
        <v>42558</v>
      </c>
      <c r="B273" s="18">
        <v>4.0000000000000001E-3</v>
      </c>
      <c r="C273" s="18">
        <v>2.5000000000000001E-2</v>
      </c>
      <c r="D273" s="18">
        <v>8.9999999999999993E-3</v>
      </c>
      <c r="E273" s="18">
        <v>-1E-3</v>
      </c>
      <c r="F273" s="29">
        <f t="shared" si="4"/>
        <v>1.005E-2</v>
      </c>
      <c r="G273" s="4"/>
    </row>
    <row r="274" spans="1:7" x14ac:dyDescent="0.3">
      <c r="A274" s="5">
        <v>42559</v>
      </c>
      <c r="B274" s="18">
        <v>2.8000000000000001E-2</v>
      </c>
      <c r="C274" s="18">
        <v>1.2999999999999999E-2</v>
      </c>
      <c r="D274" s="18">
        <v>4.2999999999999997E-2</v>
      </c>
      <c r="E274" s="18">
        <v>4.1000000000000002E-2</v>
      </c>
      <c r="F274" s="29">
        <f t="shared" si="4"/>
        <v>2.9749999999999999E-2</v>
      </c>
      <c r="G274" s="4"/>
    </row>
    <row r="275" spans="1:7" x14ac:dyDescent="0.3">
      <c r="A275" s="5">
        <v>42562</v>
      </c>
      <c r="B275" s="18">
        <v>1.0999999999999999E-2</v>
      </c>
      <c r="C275" s="18">
        <v>1.9E-2</v>
      </c>
      <c r="D275" s="18">
        <v>0.02</v>
      </c>
      <c r="E275" s="18">
        <v>0</v>
      </c>
      <c r="F275" s="29">
        <f t="shared" si="4"/>
        <v>1.2449999999999999E-2</v>
      </c>
      <c r="G275" s="4"/>
    </row>
    <row r="276" spans="1:7" x14ac:dyDescent="0.3">
      <c r="A276" s="5">
        <v>42563</v>
      </c>
      <c r="B276" s="18">
        <v>-8.0000000000000002E-3</v>
      </c>
      <c r="C276" s="18">
        <v>-1E-3</v>
      </c>
      <c r="D276" s="18">
        <v>4.0000000000000001E-3</v>
      </c>
      <c r="E276" s="18">
        <v>3.5999999999999997E-2</v>
      </c>
      <c r="F276" s="29">
        <f t="shared" si="4"/>
        <v>7.4999999999999997E-3</v>
      </c>
      <c r="G276" s="4"/>
    </row>
    <row r="277" spans="1:7" x14ac:dyDescent="0.3">
      <c r="A277" s="5">
        <v>42564</v>
      </c>
      <c r="B277" s="18">
        <v>2.1999999999999999E-2</v>
      </c>
      <c r="C277" s="18">
        <v>-1.2E-2</v>
      </c>
      <c r="D277" s="18">
        <v>-4.0000000000000001E-3</v>
      </c>
      <c r="E277" s="18">
        <v>2.7E-2</v>
      </c>
      <c r="F277" s="29">
        <f t="shared" si="4"/>
        <v>7.8499999999999993E-3</v>
      </c>
      <c r="G277" s="4"/>
    </row>
    <row r="278" spans="1:7" x14ac:dyDescent="0.3">
      <c r="A278" s="5">
        <v>42565</v>
      </c>
      <c r="B278" s="18">
        <v>4.1000000000000002E-2</v>
      </c>
      <c r="C278" s="18">
        <v>5.0000000000000001E-3</v>
      </c>
      <c r="D278" s="18">
        <v>-8.0000000000000002E-3</v>
      </c>
      <c r="E278" s="18">
        <v>2.8000000000000001E-2</v>
      </c>
      <c r="F278" s="29">
        <f t="shared" si="4"/>
        <v>1.7149999999999999E-2</v>
      </c>
      <c r="G278" s="4"/>
    </row>
    <row r="279" spans="1:7" x14ac:dyDescent="0.3">
      <c r="A279" s="5">
        <v>42566</v>
      </c>
      <c r="B279" s="18">
        <v>0</v>
      </c>
      <c r="C279" s="18">
        <v>1.4E-2</v>
      </c>
      <c r="D279" s="18">
        <v>0.01</v>
      </c>
      <c r="E279" s="18">
        <v>1.2E-2</v>
      </c>
      <c r="F279" s="29">
        <f t="shared" si="4"/>
        <v>9.1999999999999998E-3</v>
      </c>
      <c r="G279" s="4"/>
    </row>
    <row r="280" spans="1:7" x14ac:dyDescent="0.3">
      <c r="A280" s="5">
        <v>42569</v>
      </c>
      <c r="B280" s="18">
        <v>2.1000000000000001E-2</v>
      </c>
      <c r="C280" s="18">
        <v>-2E-3</v>
      </c>
      <c r="D280" s="18">
        <v>0.02</v>
      </c>
      <c r="E280" s="18">
        <v>0.01</v>
      </c>
      <c r="F280" s="29">
        <f t="shared" si="4"/>
        <v>1.1150000000000002E-2</v>
      </c>
      <c r="G280" s="4"/>
    </row>
    <row r="281" spans="1:7" x14ac:dyDescent="0.3">
      <c r="A281" s="5">
        <v>42570</v>
      </c>
      <c r="B281" s="18">
        <v>-4.0000000000000001E-3</v>
      </c>
      <c r="C281" s="18">
        <v>2.7E-2</v>
      </c>
      <c r="D281" s="18">
        <v>-2E-3</v>
      </c>
      <c r="E281" s="18">
        <v>-4.0000000000000001E-3</v>
      </c>
      <c r="F281" s="29">
        <f t="shared" si="4"/>
        <v>5.6999999999999993E-3</v>
      </c>
      <c r="G281" s="4"/>
    </row>
    <row r="282" spans="1:7" x14ac:dyDescent="0.3">
      <c r="A282" s="5">
        <v>42571</v>
      </c>
      <c r="B282" s="18">
        <v>8.9999999999999993E-3</v>
      </c>
      <c r="C282" s="18">
        <v>-7.0000000000000001E-3</v>
      </c>
      <c r="D282" s="18">
        <v>0.01</v>
      </c>
      <c r="E282" s="18">
        <v>-0.05</v>
      </c>
      <c r="F282" s="29">
        <f t="shared" si="4"/>
        <v>-1.0350000000000002E-2</v>
      </c>
      <c r="G282" s="4"/>
    </row>
    <row r="283" spans="1:7" x14ac:dyDescent="0.3">
      <c r="A283" s="5">
        <v>42572</v>
      </c>
      <c r="B283" s="18">
        <v>-8.0000000000000002E-3</v>
      </c>
      <c r="C283" s="18">
        <v>-0.01</v>
      </c>
      <c r="D283" s="18">
        <v>-8.0000000000000002E-3</v>
      </c>
      <c r="E283" s="18">
        <v>-5.0000000000000001E-3</v>
      </c>
      <c r="F283" s="29">
        <f t="shared" si="4"/>
        <v>-7.8499999999999993E-3</v>
      </c>
      <c r="G283" s="4"/>
    </row>
    <row r="284" spans="1:7" x14ac:dyDescent="0.3">
      <c r="A284" s="5">
        <v>42573</v>
      </c>
      <c r="B284" s="18">
        <v>7.0000000000000001E-3</v>
      </c>
      <c r="C284" s="18">
        <v>8.0000000000000002E-3</v>
      </c>
      <c r="D284" s="18">
        <v>1.7000000000000001E-2</v>
      </c>
      <c r="E284" s="18">
        <v>1.2999999999999999E-2</v>
      </c>
      <c r="F284" s="29">
        <f t="shared" si="4"/>
        <v>1.0800000000000001E-2</v>
      </c>
      <c r="G284" s="4"/>
    </row>
    <row r="285" spans="1:7" x14ac:dyDescent="0.3">
      <c r="A285" s="5">
        <v>42576</v>
      </c>
      <c r="B285" s="18">
        <v>-3.0000000000000001E-3</v>
      </c>
      <c r="C285" s="18">
        <v>-4.0000000000000001E-3</v>
      </c>
      <c r="D285" s="18">
        <v>-3.5000000000000003E-2</v>
      </c>
      <c r="E285" s="18">
        <v>-1.7999999999999999E-2</v>
      </c>
      <c r="F285" s="29">
        <f t="shared" si="4"/>
        <v>-1.345E-2</v>
      </c>
      <c r="G285" s="4"/>
    </row>
    <row r="286" spans="1:7" x14ac:dyDescent="0.3">
      <c r="A286" s="5">
        <v>42577</v>
      </c>
      <c r="B286" s="18">
        <v>-8.0000000000000002E-3</v>
      </c>
      <c r="C286" s="18">
        <v>-6.0000000000000001E-3</v>
      </c>
      <c r="D286" s="18">
        <v>0</v>
      </c>
      <c r="E286" s="18">
        <v>-1.7999999999999999E-2</v>
      </c>
      <c r="F286" s="29">
        <f t="shared" si="4"/>
        <v>-8.3000000000000001E-3</v>
      </c>
      <c r="G286" s="4"/>
    </row>
    <row r="287" spans="1:7" x14ac:dyDescent="0.3">
      <c r="A287" s="5">
        <v>42578</v>
      </c>
      <c r="B287" s="18">
        <v>3.0000000000000001E-3</v>
      </c>
      <c r="C287" s="18">
        <v>-7.0000000000000001E-3</v>
      </c>
      <c r="D287" s="18">
        <v>2.3E-2</v>
      </c>
      <c r="E287" s="18">
        <v>-1.9E-2</v>
      </c>
      <c r="F287" s="29">
        <f t="shared" si="4"/>
        <v>-1.4999999999999996E-3</v>
      </c>
      <c r="G287" s="4"/>
    </row>
    <row r="288" spans="1:7" x14ac:dyDescent="0.3">
      <c r="A288" s="5">
        <v>42579</v>
      </c>
      <c r="B288" s="18">
        <v>-4.3999999999999997E-2</v>
      </c>
      <c r="C288" s="18">
        <v>8.9999999999999993E-3</v>
      </c>
      <c r="D288" s="18">
        <v>1.4E-2</v>
      </c>
      <c r="E288" s="18">
        <v>2.8000000000000001E-2</v>
      </c>
      <c r="F288" s="29">
        <f t="shared" si="4"/>
        <v>1.5000000000000005E-3</v>
      </c>
      <c r="G288" s="4"/>
    </row>
    <row r="289" spans="1:7" x14ac:dyDescent="0.3">
      <c r="A289" s="5">
        <v>42580</v>
      </c>
      <c r="B289" s="18">
        <v>3.1E-2</v>
      </c>
      <c r="C289" s="18">
        <v>1.6E-2</v>
      </c>
      <c r="D289" s="18">
        <v>8.9999999999999993E-3</v>
      </c>
      <c r="E289" s="18">
        <v>-1.6E-2</v>
      </c>
      <c r="F289" s="29">
        <f t="shared" si="4"/>
        <v>1.0349999999999998E-2</v>
      </c>
      <c r="G289" s="4"/>
    </row>
    <row r="290" spans="1:7" x14ac:dyDescent="0.3">
      <c r="A290" s="5">
        <v>42583</v>
      </c>
      <c r="B290" s="18">
        <v>1E-3</v>
      </c>
      <c r="C290" s="18">
        <v>1.6E-2</v>
      </c>
      <c r="D290" s="18">
        <v>8.0000000000000002E-3</v>
      </c>
      <c r="E290" s="18">
        <v>2.3E-2</v>
      </c>
      <c r="F290" s="29">
        <f t="shared" si="4"/>
        <v>1.24E-2</v>
      </c>
      <c r="G290" s="4"/>
    </row>
    <row r="291" spans="1:7" x14ac:dyDescent="0.3">
      <c r="A291" s="5">
        <v>42584</v>
      </c>
      <c r="B291" s="18">
        <v>-1.2E-2</v>
      </c>
      <c r="C291" s="18">
        <v>-5.7000000000000002E-2</v>
      </c>
      <c r="D291" s="18">
        <v>-1.2999999999999999E-2</v>
      </c>
      <c r="E291" s="18">
        <v>-1.4E-2</v>
      </c>
      <c r="F291" s="29">
        <f t="shared" si="4"/>
        <v>-2.6199999999999998E-2</v>
      </c>
      <c r="G291" s="4"/>
    </row>
    <row r="292" spans="1:7" x14ac:dyDescent="0.3">
      <c r="A292" s="5">
        <v>42585</v>
      </c>
      <c r="B292" s="18">
        <v>2.3E-2</v>
      </c>
      <c r="C292" s="18">
        <v>-2E-3</v>
      </c>
      <c r="D292" s="18">
        <v>-1.2E-2</v>
      </c>
      <c r="E292" s="18">
        <v>-8.0000000000000002E-3</v>
      </c>
      <c r="F292" s="29">
        <f t="shared" si="4"/>
        <v>7.499999999999998E-4</v>
      </c>
      <c r="G292" s="4"/>
    </row>
    <row r="293" spans="1:7" x14ac:dyDescent="0.3">
      <c r="A293" s="5">
        <v>42586</v>
      </c>
      <c r="B293" s="18">
        <v>1.0999999999999999E-2</v>
      </c>
      <c r="C293" s="18">
        <v>1.4E-2</v>
      </c>
      <c r="D293" s="18">
        <v>1.6E-2</v>
      </c>
      <c r="E293" s="18">
        <v>-0.01</v>
      </c>
      <c r="F293" s="29">
        <f t="shared" si="4"/>
        <v>7.6499999999999988E-3</v>
      </c>
      <c r="G293" s="4"/>
    </row>
    <row r="294" spans="1:7" x14ac:dyDescent="0.3">
      <c r="A294" s="5">
        <v>42587</v>
      </c>
      <c r="B294" s="18">
        <v>6.0000000000000001E-3</v>
      </c>
      <c r="C294" s="18">
        <v>4.0000000000000001E-3</v>
      </c>
      <c r="D294" s="18">
        <v>-6.0000000000000001E-3</v>
      </c>
      <c r="E294" s="18">
        <v>8.0000000000000002E-3</v>
      </c>
      <c r="F294" s="29">
        <f t="shared" si="4"/>
        <v>3.5000000000000001E-3</v>
      </c>
      <c r="G294" s="4"/>
    </row>
    <row r="295" spans="1:7" x14ac:dyDescent="0.3">
      <c r="A295" s="5">
        <v>42590</v>
      </c>
      <c r="B295" s="18">
        <v>-0.01</v>
      </c>
      <c r="C295" s="18">
        <v>-1.6E-2</v>
      </c>
      <c r="D295" s="18">
        <v>-5.0000000000000001E-3</v>
      </c>
      <c r="E295" s="18">
        <v>2.4E-2</v>
      </c>
      <c r="F295" s="29">
        <f t="shared" si="4"/>
        <v>-2.2999999999999982E-3</v>
      </c>
      <c r="G295" s="4"/>
    </row>
    <row r="296" spans="1:7" x14ac:dyDescent="0.3">
      <c r="A296" s="5">
        <v>42591</v>
      </c>
      <c r="B296" s="18">
        <v>-5.0000000000000001E-3</v>
      </c>
      <c r="C296" s="18">
        <v>0</v>
      </c>
      <c r="D296" s="18">
        <v>3.0000000000000001E-3</v>
      </c>
      <c r="E296" s="18">
        <v>8.0000000000000002E-3</v>
      </c>
      <c r="F296" s="29">
        <f t="shared" si="4"/>
        <v>1.3500000000000001E-3</v>
      </c>
      <c r="G296" s="4"/>
    </row>
    <row r="297" spans="1:7" x14ac:dyDescent="0.3">
      <c r="A297" s="5">
        <v>42592</v>
      </c>
      <c r="B297" s="18">
        <v>-1.4E-2</v>
      </c>
      <c r="C297" s="18">
        <v>-6.0000000000000001E-3</v>
      </c>
      <c r="D297" s="18">
        <v>-1.2E-2</v>
      </c>
      <c r="E297" s="18">
        <v>1.7999999999999999E-2</v>
      </c>
      <c r="F297" s="29">
        <f t="shared" si="4"/>
        <v>-3.2000000000000006E-3</v>
      </c>
      <c r="G297" s="4"/>
    </row>
    <row r="298" spans="1:7" x14ac:dyDescent="0.3">
      <c r="A298" s="5">
        <v>42593</v>
      </c>
      <c r="B298" s="18">
        <v>0.03</v>
      </c>
      <c r="C298" s="18">
        <v>1.9E-2</v>
      </c>
      <c r="D298" s="18">
        <v>1.2E-2</v>
      </c>
      <c r="E298" s="18">
        <v>8.9999999999999993E-3</v>
      </c>
      <c r="F298" s="29">
        <f t="shared" si="4"/>
        <v>1.7849999999999998E-2</v>
      </c>
      <c r="G298" s="4"/>
    </row>
    <row r="299" spans="1:7" x14ac:dyDescent="0.3">
      <c r="A299" s="5">
        <v>42594</v>
      </c>
      <c r="B299" s="18">
        <v>1E-3</v>
      </c>
      <c r="C299" s="18">
        <v>-1.4999999999999999E-2</v>
      </c>
      <c r="D299" s="18">
        <v>0</v>
      </c>
      <c r="E299" s="18">
        <v>-2.8000000000000001E-2</v>
      </c>
      <c r="F299" s="29">
        <f t="shared" si="4"/>
        <v>-1.125E-2</v>
      </c>
      <c r="G299" s="4"/>
    </row>
    <row r="300" spans="1:7" x14ac:dyDescent="0.3">
      <c r="A300" s="5">
        <v>42597</v>
      </c>
      <c r="B300" s="18">
        <v>1.4999999999999999E-2</v>
      </c>
      <c r="C300" s="18">
        <v>-1E-3</v>
      </c>
      <c r="D300" s="18">
        <v>3.0000000000000001E-3</v>
      </c>
      <c r="E300" s="18">
        <v>-5.0000000000000001E-3</v>
      </c>
      <c r="F300" s="29">
        <f t="shared" si="4"/>
        <v>2.7999999999999995E-3</v>
      </c>
      <c r="G300" s="4"/>
    </row>
    <row r="301" spans="1:7" x14ac:dyDescent="0.3">
      <c r="A301" s="5">
        <v>42598</v>
      </c>
      <c r="B301" s="18">
        <v>-1.4999999999999999E-2</v>
      </c>
      <c r="C301" s="18">
        <v>-0.01</v>
      </c>
      <c r="D301" s="18">
        <v>-1.2E-2</v>
      </c>
      <c r="E301" s="18">
        <v>-2.1999999999999999E-2</v>
      </c>
      <c r="F301" s="29">
        <f t="shared" si="4"/>
        <v>-1.465E-2</v>
      </c>
      <c r="G301" s="4"/>
    </row>
    <row r="302" spans="1:7" x14ac:dyDescent="0.3">
      <c r="A302" s="5">
        <v>42599</v>
      </c>
      <c r="B302" s="18">
        <v>1.0999999999999999E-2</v>
      </c>
      <c r="C302" s="18">
        <v>8.9999999999999993E-3</v>
      </c>
      <c r="D302" s="18">
        <v>-1.4E-2</v>
      </c>
      <c r="E302" s="18">
        <v>5.0000000000000001E-3</v>
      </c>
      <c r="F302" s="29">
        <f t="shared" si="4"/>
        <v>3.8999999999999998E-3</v>
      </c>
      <c r="G302" s="4"/>
    </row>
    <row r="303" spans="1:7" x14ac:dyDescent="0.3">
      <c r="A303" s="5">
        <v>42600</v>
      </c>
      <c r="B303" s="18">
        <v>3.0000000000000001E-3</v>
      </c>
      <c r="C303" s="18">
        <v>-0.01</v>
      </c>
      <c r="D303" s="18">
        <v>-2.4E-2</v>
      </c>
      <c r="E303" s="18">
        <v>-6.0000000000000001E-3</v>
      </c>
      <c r="F303" s="29">
        <f t="shared" si="4"/>
        <v>-8.5500000000000003E-3</v>
      </c>
      <c r="G303" s="4"/>
    </row>
    <row r="304" spans="1:7" x14ac:dyDescent="0.3">
      <c r="A304" s="5">
        <v>42601</v>
      </c>
      <c r="B304" s="18">
        <v>-6.0000000000000001E-3</v>
      </c>
      <c r="C304" s="18">
        <v>-2.4E-2</v>
      </c>
      <c r="D304" s="18">
        <v>-4.0000000000000001E-3</v>
      </c>
      <c r="E304" s="18">
        <v>-4.0000000000000001E-3</v>
      </c>
      <c r="F304" s="29">
        <f t="shared" si="4"/>
        <v>-1.0499999999999999E-2</v>
      </c>
      <c r="G304" s="4"/>
    </row>
    <row r="305" spans="1:7" x14ac:dyDescent="0.3">
      <c r="A305" s="5">
        <v>42604</v>
      </c>
      <c r="B305" s="18">
        <v>-2.7E-2</v>
      </c>
      <c r="C305" s="18">
        <v>0</v>
      </c>
      <c r="D305" s="18">
        <v>-2E-3</v>
      </c>
      <c r="E305" s="18">
        <v>-8.9999999999999993E-3</v>
      </c>
      <c r="F305" s="29">
        <f t="shared" si="4"/>
        <v>-9.4000000000000004E-3</v>
      </c>
      <c r="G305" s="4"/>
    </row>
    <row r="306" spans="1:7" x14ac:dyDescent="0.3">
      <c r="A306" s="5">
        <v>42605</v>
      </c>
      <c r="B306" s="18">
        <v>-1.0999999999999999E-2</v>
      </c>
      <c r="C306" s="18">
        <v>-1E-3</v>
      </c>
      <c r="D306" s="18">
        <v>-4.1000000000000002E-2</v>
      </c>
      <c r="E306" s="18">
        <v>-6.0000000000000001E-3</v>
      </c>
      <c r="F306" s="29">
        <f t="shared" si="4"/>
        <v>-1.2749999999999999E-2</v>
      </c>
      <c r="G306" s="4"/>
    </row>
    <row r="307" spans="1:7" x14ac:dyDescent="0.3">
      <c r="A307" s="5">
        <v>42606</v>
      </c>
      <c r="B307" s="18">
        <v>-7.0000000000000001E-3</v>
      </c>
      <c r="C307" s="18">
        <v>6.0000000000000001E-3</v>
      </c>
      <c r="D307" s="18">
        <v>1.2E-2</v>
      </c>
      <c r="E307" s="18">
        <v>-3.0000000000000001E-3</v>
      </c>
      <c r="F307" s="29">
        <f t="shared" si="4"/>
        <v>1.6999999999999999E-3</v>
      </c>
      <c r="G307" s="4"/>
    </row>
    <row r="308" spans="1:7" x14ac:dyDescent="0.3">
      <c r="A308" s="5">
        <v>42607</v>
      </c>
      <c r="B308" s="18">
        <v>5.0000000000000001E-3</v>
      </c>
      <c r="C308" s="18">
        <v>-7.0000000000000001E-3</v>
      </c>
      <c r="D308" s="18">
        <v>3.2000000000000001E-2</v>
      </c>
      <c r="E308" s="18">
        <v>-7.0000000000000001E-3</v>
      </c>
      <c r="F308" s="29">
        <f t="shared" si="4"/>
        <v>3.8000000000000004E-3</v>
      </c>
      <c r="G308" s="4"/>
    </row>
    <row r="309" spans="1:7" x14ac:dyDescent="0.3">
      <c r="A309" s="5">
        <v>42608</v>
      </c>
      <c r="B309" s="18">
        <v>1.4E-2</v>
      </c>
      <c r="C309" s="18">
        <v>-2.5000000000000001E-2</v>
      </c>
      <c r="D309" s="18">
        <v>-1.4E-2</v>
      </c>
      <c r="E309" s="18">
        <v>8.9999999999999993E-3</v>
      </c>
      <c r="F309" s="29">
        <f t="shared" si="4"/>
        <v>-4.5500000000000002E-3</v>
      </c>
      <c r="G309" s="4"/>
    </row>
    <row r="310" spans="1:7" x14ac:dyDescent="0.3">
      <c r="A310" s="5">
        <v>42611</v>
      </c>
      <c r="B310" s="18">
        <v>1.7999999999999999E-2</v>
      </c>
      <c r="C310" s="18">
        <v>1.6E-2</v>
      </c>
      <c r="D310" s="18">
        <v>1.4999999999999999E-2</v>
      </c>
      <c r="E310" s="18">
        <v>2.5000000000000001E-2</v>
      </c>
      <c r="F310" s="29">
        <f t="shared" si="4"/>
        <v>1.8549999999999997E-2</v>
      </c>
      <c r="G310" s="4"/>
    </row>
    <row r="311" spans="1:7" x14ac:dyDescent="0.3">
      <c r="A311" s="5">
        <v>42612</v>
      </c>
      <c r="B311" s="18">
        <v>3.0000000000000001E-3</v>
      </c>
      <c r="C311" s="18">
        <v>0</v>
      </c>
      <c r="D311" s="18">
        <v>-7.0000000000000001E-3</v>
      </c>
      <c r="E311" s="18">
        <v>-3.6999999999999998E-2</v>
      </c>
      <c r="F311" s="29">
        <f t="shared" si="4"/>
        <v>-9.8999999999999991E-3</v>
      </c>
      <c r="G311" s="4"/>
    </row>
    <row r="312" spans="1:7" x14ac:dyDescent="0.3">
      <c r="A312" s="5">
        <v>42613</v>
      </c>
      <c r="B312" s="18">
        <v>-6.0000000000000001E-3</v>
      </c>
      <c r="C312" s="18">
        <v>2E-3</v>
      </c>
      <c r="D312" s="18">
        <v>5.0000000000000001E-3</v>
      </c>
      <c r="E312" s="18">
        <v>-4.0000000000000001E-3</v>
      </c>
      <c r="F312" s="29">
        <f t="shared" si="4"/>
        <v>-9.0000000000000008E-4</v>
      </c>
      <c r="G312" s="4"/>
    </row>
    <row r="313" spans="1:7" x14ac:dyDescent="0.3">
      <c r="A313" s="5">
        <v>42614</v>
      </c>
      <c r="B313" s="18">
        <v>-0.01</v>
      </c>
      <c r="C313" s="18">
        <v>-1.7000000000000001E-2</v>
      </c>
      <c r="D313" s="18">
        <v>-1.9E-2</v>
      </c>
      <c r="E313" s="18">
        <v>1.7000000000000001E-2</v>
      </c>
      <c r="F313" s="29">
        <f t="shared" si="4"/>
        <v>-7.1500000000000001E-3</v>
      </c>
      <c r="G313" s="4"/>
    </row>
    <row r="314" spans="1:7" x14ac:dyDescent="0.3">
      <c r="A314" s="5">
        <v>42618</v>
      </c>
      <c r="B314" s="18">
        <v>3.0000000000000001E-3</v>
      </c>
      <c r="C314" s="18">
        <v>-1.0999999999999999E-2</v>
      </c>
      <c r="D314" s="18">
        <v>-5.0000000000000001E-3</v>
      </c>
      <c r="E314" s="18">
        <v>6.0000000000000001E-3</v>
      </c>
      <c r="F314" s="29">
        <f t="shared" si="4"/>
        <v>-2.0499999999999993E-3</v>
      </c>
      <c r="G314" s="4"/>
    </row>
    <row r="315" spans="1:7" x14ac:dyDescent="0.3">
      <c r="A315" s="5">
        <v>42619</v>
      </c>
      <c r="B315" s="18">
        <v>0.01</v>
      </c>
      <c r="C315" s="18">
        <v>8.0000000000000002E-3</v>
      </c>
      <c r="D315" s="18">
        <v>1.7999999999999999E-2</v>
      </c>
      <c r="E315" s="18">
        <v>4.1000000000000002E-2</v>
      </c>
      <c r="F315" s="29">
        <f t="shared" si="4"/>
        <v>1.8750000000000003E-2</v>
      </c>
      <c r="G315" s="4"/>
    </row>
    <row r="316" spans="1:7" x14ac:dyDescent="0.3">
      <c r="A316" s="5">
        <v>42620</v>
      </c>
      <c r="B316" s="18">
        <v>0</v>
      </c>
      <c r="C316" s="18">
        <v>0</v>
      </c>
      <c r="D316" s="18">
        <v>0</v>
      </c>
      <c r="E316" s="18">
        <v>0</v>
      </c>
      <c r="F316" s="29">
        <f t="shared" si="4"/>
        <v>0</v>
      </c>
      <c r="G316" s="4"/>
    </row>
    <row r="317" spans="1:7" x14ac:dyDescent="0.3">
      <c r="A317" s="5">
        <v>42621</v>
      </c>
      <c r="B317" s="18">
        <v>1.2999999999999999E-2</v>
      </c>
      <c r="C317" s="18">
        <v>-3.0000000000000001E-3</v>
      </c>
      <c r="D317" s="18">
        <v>-1.0999999999999999E-2</v>
      </c>
      <c r="E317" s="18">
        <v>5.5E-2</v>
      </c>
      <c r="F317" s="29">
        <f t="shared" si="4"/>
        <v>1.3899999999999999E-2</v>
      </c>
      <c r="G317" s="4"/>
    </row>
    <row r="318" spans="1:7" x14ac:dyDescent="0.3">
      <c r="A318" s="5">
        <v>42622</v>
      </c>
      <c r="B318" s="18">
        <v>-5.5E-2</v>
      </c>
      <c r="C318" s="18">
        <v>-0.02</v>
      </c>
      <c r="D318" s="18">
        <v>-3.5000000000000003E-2</v>
      </c>
      <c r="E318" s="18">
        <v>-2.1999999999999999E-2</v>
      </c>
      <c r="F318" s="29">
        <f t="shared" si="4"/>
        <v>-3.2250000000000001E-2</v>
      </c>
      <c r="G318" s="4"/>
    </row>
    <row r="319" spans="1:7" x14ac:dyDescent="0.3">
      <c r="A319" s="5">
        <v>42625</v>
      </c>
      <c r="B319" s="18">
        <v>3.0000000000000001E-3</v>
      </c>
      <c r="C319" s="18">
        <v>1.2E-2</v>
      </c>
      <c r="D319" s="18">
        <v>8.0000000000000002E-3</v>
      </c>
      <c r="E319" s="18">
        <v>1.2999999999999999E-2</v>
      </c>
      <c r="F319" s="29">
        <f t="shared" si="4"/>
        <v>9.1999999999999998E-3</v>
      </c>
      <c r="G319" s="4"/>
    </row>
    <row r="320" spans="1:7" x14ac:dyDescent="0.3">
      <c r="A320" s="5">
        <v>42626</v>
      </c>
      <c r="B320" s="18">
        <v>-4.2000000000000003E-2</v>
      </c>
      <c r="C320" s="18">
        <v>-2.1000000000000001E-2</v>
      </c>
      <c r="D320" s="18">
        <v>-2.3E-2</v>
      </c>
      <c r="E320" s="18">
        <v>-2.3E-2</v>
      </c>
      <c r="F320" s="29">
        <f t="shared" si="4"/>
        <v>-2.7150000000000001E-2</v>
      </c>
      <c r="G320" s="4"/>
    </row>
    <row r="321" spans="1:7" x14ac:dyDescent="0.3">
      <c r="A321" s="5">
        <v>42627</v>
      </c>
      <c r="B321" s="18">
        <v>8.0000000000000002E-3</v>
      </c>
      <c r="C321" s="18">
        <v>0.02</v>
      </c>
      <c r="D321" s="18">
        <v>3.0000000000000001E-3</v>
      </c>
      <c r="E321" s="18">
        <v>-1.4E-2</v>
      </c>
      <c r="F321" s="29">
        <f t="shared" si="4"/>
        <v>5.1000000000000004E-3</v>
      </c>
      <c r="G321" s="4"/>
    </row>
    <row r="322" spans="1:7" x14ac:dyDescent="0.3">
      <c r="A322" s="5">
        <v>42628</v>
      </c>
      <c r="B322" s="18">
        <v>2.7E-2</v>
      </c>
      <c r="C322" s="18">
        <v>0.01</v>
      </c>
      <c r="D322" s="18">
        <v>6.0000000000000001E-3</v>
      </c>
      <c r="E322" s="18">
        <v>2.5999999999999999E-2</v>
      </c>
      <c r="F322" s="29">
        <f t="shared" si="4"/>
        <v>1.745E-2</v>
      </c>
      <c r="G322" s="4"/>
    </row>
    <row r="323" spans="1:7" x14ac:dyDescent="0.3">
      <c r="A323" s="5">
        <v>42629</v>
      </c>
      <c r="B323" s="18">
        <v>-1.7999999999999999E-2</v>
      </c>
      <c r="C323" s="18">
        <v>4.0000000000000001E-3</v>
      </c>
      <c r="D323" s="18">
        <v>-8.9999999999999993E-3</v>
      </c>
      <c r="E323" s="18">
        <v>1.2E-2</v>
      </c>
      <c r="F323" s="29">
        <f t="shared" si="4"/>
        <v>-2.1000000000000003E-3</v>
      </c>
      <c r="G323" s="4"/>
    </row>
    <row r="324" spans="1:7" x14ac:dyDescent="0.3">
      <c r="A324" s="5">
        <v>42632</v>
      </c>
      <c r="B324" s="18">
        <v>5.0000000000000001E-3</v>
      </c>
      <c r="C324" s="18">
        <v>6.0000000000000001E-3</v>
      </c>
      <c r="D324" s="18">
        <v>6.0000000000000001E-3</v>
      </c>
      <c r="E324" s="18">
        <v>-7.0000000000000001E-3</v>
      </c>
      <c r="F324" s="29">
        <f t="shared" si="4"/>
        <v>2.5000000000000005E-3</v>
      </c>
      <c r="G324" s="4"/>
    </row>
    <row r="325" spans="1:7" x14ac:dyDescent="0.3">
      <c r="A325" s="5">
        <v>42633</v>
      </c>
      <c r="B325" s="18">
        <v>1.0999999999999999E-2</v>
      </c>
      <c r="C325" s="18">
        <v>1.2999999999999999E-2</v>
      </c>
      <c r="D325" s="18">
        <v>1.4E-2</v>
      </c>
      <c r="E325" s="18">
        <v>0</v>
      </c>
      <c r="F325" s="29">
        <f t="shared" si="4"/>
        <v>9.4500000000000001E-3</v>
      </c>
      <c r="G325" s="4"/>
    </row>
    <row r="326" spans="1:7" x14ac:dyDescent="0.3">
      <c r="A326" s="5">
        <v>42634</v>
      </c>
      <c r="B326" s="18">
        <v>0.02</v>
      </c>
      <c r="C326" s="18">
        <v>-2.4E-2</v>
      </c>
      <c r="D326" s="18">
        <v>-0.01</v>
      </c>
      <c r="E326" s="18">
        <v>0.01</v>
      </c>
      <c r="F326" s="29">
        <f t="shared" si="4"/>
        <v>-1.6999999999999997E-3</v>
      </c>
      <c r="G326" s="4"/>
    </row>
    <row r="327" spans="1:7" x14ac:dyDescent="0.3">
      <c r="A327" s="5">
        <v>42635</v>
      </c>
      <c r="B327" s="18">
        <v>1.9E-2</v>
      </c>
      <c r="C327" s="18">
        <v>-1E-3</v>
      </c>
      <c r="D327" s="18">
        <v>1.4E-2</v>
      </c>
      <c r="E327" s="18">
        <v>2.4E-2</v>
      </c>
      <c r="F327" s="29">
        <f t="shared" ref="F327:F393" si="5">SUMPRODUCT(B327:E327,$B$5:$E$5)</f>
        <v>1.3250000000000001E-2</v>
      </c>
      <c r="G327" s="4"/>
    </row>
    <row r="328" spans="1:7" x14ac:dyDescent="0.3">
      <c r="A328" s="5">
        <v>42636</v>
      </c>
      <c r="B328" s="18">
        <v>2E-3</v>
      </c>
      <c r="C328" s="18">
        <v>-8.0000000000000002E-3</v>
      </c>
      <c r="D328" s="18">
        <v>0</v>
      </c>
      <c r="E328" s="18">
        <v>-4.9000000000000002E-2</v>
      </c>
      <c r="F328" s="29">
        <f t="shared" si="5"/>
        <v>-1.4149999999999999E-2</v>
      </c>
      <c r="G328" s="4"/>
    </row>
    <row r="329" spans="1:7" x14ac:dyDescent="0.3">
      <c r="A329" s="5">
        <v>42639</v>
      </c>
      <c r="B329" s="18">
        <v>-1.2E-2</v>
      </c>
      <c r="C329" s="18">
        <v>-1.0999999999999999E-2</v>
      </c>
      <c r="D329" s="18">
        <v>-1.2E-2</v>
      </c>
      <c r="E329" s="18">
        <v>1.0999999999999999E-2</v>
      </c>
      <c r="F329" s="29">
        <f t="shared" si="5"/>
        <v>-5.9499999999999996E-3</v>
      </c>
      <c r="G329" s="4"/>
    </row>
    <row r="330" spans="1:7" x14ac:dyDescent="0.3">
      <c r="A330" s="5">
        <v>42640</v>
      </c>
      <c r="B330" s="18">
        <v>2.1000000000000001E-2</v>
      </c>
      <c r="C330" s="18">
        <v>5.0000000000000001E-3</v>
      </c>
      <c r="D330" s="18">
        <v>1.7999999999999999E-2</v>
      </c>
      <c r="E330" s="18">
        <v>1.7000000000000001E-2</v>
      </c>
      <c r="F330" s="29">
        <f t="shared" si="5"/>
        <v>1.4600000000000002E-2</v>
      </c>
      <c r="G330" s="4"/>
    </row>
    <row r="331" spans="1:7" x14ac:dyDescent="0.3">
      <c r="A331" s="5">
        <v>42641</v>
      </c>
      <c r="B331" s="18">
        <v>6.0000000000000001E-3</v>
      </c>
      <c r="C331" s="18">
        <v>1.4E-2</v>
      </c>
      <c r="D331" s="18">
        <v>8.0000000000000002E-3</v>
      </c>
      <c r="E331" s="18">
        <v>1.2E-2</v>
      </c>
      <c r="F331" s="29">
        <f t="shared" si="5"/>
        <v>1.03E-2</v>
      </c>
      <c r="G331" s="4"/>
    </row>
    <row r="332" spans="1:7" x14ac:dyDescent="0.3">
      <c r="A332" s="5">
        <v>42642</v>
      </c>
      <c r="B332" s="18">
        <v>-1.7000000000000001E-2</v>
      </c>
      <c r="C332" s="18">
        <v>-6.0000000000000001E-3</v>
      </c>
      <c r="D332" s="18">
        <v>-3.2000000000000001E-2</v>
      </c>
      <c r="E332" s="18">
        <v>-2.5999999999999999E-2</v>
      </c>
      <c r="F332" s="29">
        <f t="shared" si="5"/>
        <v>-1.8949999999999998E-2</v>
      </c>
      <c r="G332" s="4"/>
    </row>
    <row r="333" spans="1:7" x14ac:dyDescent="0.3">
      <c r="A333" s="5">
        <v>42643</v>
      </c>
      <c r="B333" s="18">
        <v>1E-3</v>
      </c>
      <c r="C333" s="18">
        <v>3.0000000000000001E-3</v>
      </c>
      <c r="D333" s="18">
        <v>-8.9999999999999993E-3</v>
      </c>
      <c r="E333" s="18">
        <v>-1.7999999999999999E-2</v>
      </c>
      <c r="F333" s="29">
        <f t="shared" si="5"/>
        <v>-5.1500000000000001E-3</v>
      </c>
      <c r="G333" s="4"/>
    </row>
    <row r="334" spans="1:7" x14ac:dyDescent="0.3">
      <c r="A334" s="5">
        <v>42646</v>
      </c>
      <c r="B334" s="18">
        <v>2.5999999999999999E-2</v>
      </c>
      <c r="C334" s="18">
        <v>3.1E-2</v>
      </c>
      <c r="D334" s="18">
        <v>0.02</v>
      </c>
      <c r="E334" s="18">
        <v>2.7E-2</v>
      </c>
      <c r="F334" s="29">
        <f t="shared" si="5"/>
        <v>2.6549999999999997E-2</v>
      </c>
      <c r="G334" s="4"/>
    </row>
    <row r="335" spans="1:7" x14ac:dyDescent="0.3">
      <c r="A335" s="5">
        <v>42647</v>
      </c>
      <c r="B335" s="18">
        <v>1.4E-2</v>
      </c>
      <c r="C335" s="18">
        <v>-1E-3</v>
      </c>
      <c r="D335" s="18">
        <v>-2.8000000000000001E-2</v>
      </c>
      <c r="E335" s="18">
        <v>6.0000000000000001E-3</v>
      </c>
      <c r="F335" s="29">
        <f t="shared" si="5"/>
        <v>-9.0000000000000063E-4</v>
      </c>
      <c r="G335" s="4"/>
    </row>
    <row r="336" spans="1:7" x14ac:dyDescent="0.3">
      <c r="A336" s="5">
        <v>42648</v>
      </c>
      <c r="B336" s="18">
        <v>8.0000000000000002E-3</v>
      </c>
      <c r="C336" s="18">
        <v>-8.0000000000000002E-3</v>
      </c>
      <c r="D336" s="18">
        <v>2.8000000000000001E-2</v>
      </c>
      <c r="E336" s="18">
        <v>2.4E-2</v>
      </c>
      <c r="F336" s="29">
        <f t="shared" si="5"/>
        <v>1.1200000000000002E-2</v>
      </c>
      <c r="G336" s="4"/>
    </row>
    <row r="337" spans="1:7" x14ac:dyDescent="0.3">
      <c r="A337" s="5">
        <v>42649</v>
      </c>
      <c r="B337" s="18">
        <v>0</v>
      </c>
      <c r="C337" s="18">
        <v>-1.2E-2</v>
      </c>
      <c r="D337" s="18">
        <v>2E-3</v>
      </c>
      <c r="E337" s="18">
        <v>1.4E-2</v>
      </c>
      <c r="F337" s="29">
        <f t="shared" si="5"/>
        <v>3.0000000000000035E-4</v>
      </c>
      <c r="G337" s="4"/>
    </row>
    <row r="338" spans="1:7" x14ac:dyDescent="0.3">
      <c r="A338" s="5">
        <v>42650</v>
      </c>
      <c r="B338" s="18">
        <v>1.4E-2</v>
      </c>
      <c r="C338" s="18">
        <v>8.0000000000000002E-3</v>
      </c>
      <c r="D338" s="18">
        <v>2.4E-2</v>
      </c>
      <c r="E338" s="18">
        <v>-1.0999999999999999E-2</v>
      </c>
      <c r="F338" s="29">
        <f t="shared" si="5"/>
        <v>7.9500000000000022E-3</v>
      </c>
      <c r="G338" s="4"/>
    </row>
    <row r="339" spans="1:7" x14ac:dyDescent="0.3">
      <c r="A339" s="5">
        <v>42653</v>
      </c>
      <c r="B339" s="18">
        <v>0</v>
      </c>
      <c r="C339" s="18">
        <v>2.1000000000000001E-2</v>
      </c>
      <c r="D339" s="18">
        <v>8.0000000000000002E-3</v>
      </c>
      <c r="E339" s="18">
        <v>1.9E-2</v>
      </c>
      <c r="F339" s="29">
        <f t="shared" si="5"/>
        <v>1.2650000000000002E-2</v>
      </c>
      <c r="G339" s="4"/>
    </row>
    <row r="340" spans="1:7" x14ac:dyDescent="0.3">
      <c r="A340" s="5">
        <v>42654</v>
      </c>
      <c r="B340" s="18">
        <v>-4.0000000000000001E-3</v>
      </c>
      <c r="C340" s="18">
        <v>-0.02</v>
      </c>
      <c r="D340" s="18">
        <v>-1.2E-2</v>
      </c>
      <c r="E340" s="18">
        <v>-3.0000000000000001E-3</v>
      </c>
      <c r="F340" s="29">
        <f t="shared" si="5"/>
        <v>-1.0150000000000001E-2</v>
      </c>
      <c r="G340" s="4"/>
    </row>
    <row r="341" spans="1:7" x14ac:dyDescent="0.3">
      <c r="A341" s="5">
        <v>42655</v>
      </c>
      <c r="B341" s="18">
        <v>0</v>
      </c>
      <c r="C341" s="18">
        <v>0</v>
      </c>
      <c r="D341" s="18">
        <v>0</v>
      </c>
      <c r="E341" s="18">
        <v>0</v>
      </c>
      <c r="F341" s="29">
        <f t="shared" si="5"/>
        <v>0</v>
      </c>
      <c r="G341" s="4"/>
    </row>
    <row r="342" spans="1:7" x14ac:dyDescent="0.3">
      <c r="A342" s="5">
        <v>42656</v>
      </c>
      <c r="B342" s="18">
        <v>1E-3</v>
      </c>
      <c r="C342" s="18">
        <v>4.0000000000000001E-3</v>
      </c>
      <c r="D342" s="18">
        <v>1.9E-2</v>
      </c>
      <c r="E342" s="18">
        <v>-2.5000000000000001E-2</v>
      </c>
      <c r="F342" s="29">
        <f t="shared" si="5"/>
        <v>-1.0000000000000009E-3</v>
      </c>
      <c r="G342" s="4"/>
    </row>
    <row r="343" spans="1:7" x14ac:dyDescent="0.3">
      <c r="A343" s="5">
        <v>42657</v>
      </c>
      <c r="B343" s="18">
        <v>8.0000000000000002E-3</v>
      </c>
      <c r="C343" s="18">
        <v>-3.5000000000000003E-2</v>
      </c>
      <c r="D343" s="18">
        <v>1.2E-2</v>
      </c>
      <c r="E343" s="18">
        <v>1.4999999999999999E-2</v>
      </c>
      <c r="F343" s="29">
        <f t="shared" si="5"/>
        <v>-2.3500000000000005E-3</v>
      </c>
      <c r="G343" s="4"/>
    </row>
    <row r="344" spans="1:7" x14ac:dyDescent="0.3">
      <c r="A344" s="5">
        <v>42660</v>
      </c>
      <c r="B344" s="18">
        <v>0.02</v>
      </c>
      <c r="C344" s="18">
        <v>-3.0000000000000001E-3</v>
      </c>
      <c r="D344" s="18">
        <v>1.0999999999999999E-2</v>
      </c>
      <c r="E344" s="18">
        <v>8.0000000000000002E-3</v>
      </c>
      <c r="F344" s="29">
        <f t="shared" si="5"/>
        <v>8.3000000000000001E-3</v>
      </c>
      <c r="G344" s="4"/>
    </row>
    <row r="345" spans="1:7" x14ac:dyDescent="0.3">
      <c r="A345" s="5">
        <v>42661</v>
      </c>
      <c r="B345" s="18">
        <v>2.4E-2</v>
      </c>
      <c r="C345" s="18">
        <v>2.5999999999999999E-2</v>
      </c>
      <c r="D345" s="18">
        <v>1.4999999999999999E-2</v>
      </c>
      <c r="E345" s="18">
        <v>4.2999999999999997E-2</v>
      </c>
      <c r="F345" s="29">
        <f t="shared" si="5"/>
        <v>2.7549999999999998E-2</v>
      </c>
      <c r="G345" s="4"/>
    </row>
    <row r="346" spans="1:7" x14ac:dyDescent="0.3">
      <c r="A346" s="5">
        <v>42662</v>
      </c>
      <c r="B346" s="18">
        <v>-7.0000000000000001E-3</v>
      </c>
      <c r="C346" s="18">
        <v>-2E-3</v>
      </c>
      <c r="D346" s="18">
        <v>-2E-3</v>
      </c>
      <c r="E346" s="18">
        <v>1.9E-2</v>
      </c>
      <c r="F346" s="29">
        <f t="shared" si="5"/>
        <v>1.9999999999999996E-3</v>
      </c>
      <c r="G346" s="4"/>
    </row>
    <row r="347" spans="1:7" x14ac:dyDescent="0.3">
      <c r="A347" s="5">
        <v>42663</v>
      </c>
      <c r="B347" s="18">
        <v>1.4999999999999999E-2</v>
      </c>
      <c r="C347" s="18">
        <v>0.01</v>
      </c>
      <c r="D347" s="18">
        <v>1E-3</v>
      </c>
      <c r="E347" s="18">
        <v>-2.4E-2</v>
      </c>
      <c r="F347" s="29">
        <f t="shared" si="5"/>
        <v>9.4999999999999946E-4</v>
      </c>
      <c r="G347" s="4"/>
    </row>
    <row r="348" spans="1:7" x14ac:dyDescent="0.3">
      <c r="A348" s="5">
        <v>42664</v>
      </c>
      <c r="B348" s="18">
        <v>-8.9999999999999993E-3</v>
      </c>
      <c r="C348" s="18">
        <v>-2E-3</v>
      </c>
      <c r="D348" s="18">
        <v>-4.0000000000000001E-3</v>
      </c>
      <c r="E348" s="18">
        <v>3.0000000000000001E-3</v>
      </c>
      <c r="F348" s="29">
        <f t="shared" si="5"/>
        <v>-2.8999999999999998E-3</v>
      </c>
      <c r="G348" s="4"/>
    </row>
    <row r="349" spans="1:7" x14ac:dyDescent="0.3">
      <c r="A349" s="5">
        <v>42667</v>
      </c>
      <c r="B349" s="18">
        <v>-0.01</v>
      </c>
      <c r="C349" s="18">
        <v>-3.0000000000000001E-3</v>
      </c>
      <c r="D349" s="18">
        <v>0</v>
      </c>
      <c r="E349" s="18">
        <v>-2.4E-2</v>
      </c>
      <c r="F349" s="29">
        <f t="shared" si="5"/>
        <v>-9.4000000000000004E-3</v>
      </c>
      <c r="G349" s="4"/>
    </row>
    <row r="350" spans="1:7" x14ac:dyDescent="0.3">
      <c r="A350" s="5">
        <v>42668</v>
      </c>
      <c r="B350" s="18">
        <v>-5.0000000000000001E-3</v>
      </c>
      <c r="C350" s="18">
        <v>-2E-3</v>
      </c>
      <c r="D350" s="18">
        <v>0</v>
      </c>
      <c r="E350" s="18">
        <v>-0.02</v>
      </c>
      <c r="F350" s="29">
        <f t="shared" si="5"/>
        <v>-6.8500000000000002E-3</v>
      </c>
      <c r="G350" s="4"/>
    </row>
    <row r="351" spans="1:7" x14ac:dyDescent="0.3">
      <c r="A351" s="5">
        <v>42669</v>
      </c>
      <c r="B351" s="18">
        <v>-4.0000000000000001E-3</v>
      </c>
      <c r="C351" s="18">
        <v>-7.0000000000000001E-3</v>
      </c>
      <c r="D351" s="18">
        <v>-6.0000000000000001E-3</v>
      </c>
      <c r="E351" s="18">
        <v>-6.0000000000000001E-3</v>
      </c>
      <c r="F351" s="29">
        <f t="shared" si="5"/>
        <v>-5.7999999999999996E-3</v>
      </c>
      <c r="G351" s="4"/>
    </row>
    <row r="352" spans="1:7" x14ac:dyDescent="0.3">
      <c r="A352" s="5">
        <v>42670</v>
      </c>
      <c r="B352" s="18">
        <v>1.7000000000000001E-2</v>
      </c>
      <c r="C352" s="18">
        <v>4.0000000000000001E-3</v>
      </c>
      <c r="D352" s="18">
        <v>-1.2999999999999999E-2</v>
      </c>
      <c r="E352" s="18">
        <v>-2E-3</v>
      </c>
      <c r="F352" s="29">
        <f t="shared" si="5"/>
        <v>2.3500000000000001E-3</v>
      </c>
      <c r="G352" s="4"/>
    </row>
    <row r="353" spans="1:7" x14ac:dyDescent="0.3">
      <c r="A353" s="5">
        <v>42671</v>
      </c>
      <c r="B353" s="18">
        <v>4.0000000000000001E-3</v>
      </c>
      <c r="C353" s="18">
        <v>-5.0000000000000001E-3</v>
      </c>
      <c r="D353" s="18">
        <v>4.0000000000000001E-3</v>
      </c>
      <c r="E353" s="18">
        <v>-8.0000000000000002E-3</v>
      </c>
      <c r="F353" s="29">
        <f t="shared" si="5"/>
        <v>-1.7000000000000001E-3</v>
      </c>
      <c r="G353" s="4"/>
    </row>
    <row r="354" spans="1:7" x14ac:dyDescent="0.3">
      <c r="A354" s="5">
        <v>42674</v>
      </c>
      <c r="B354" s="18">
        <v>3.1E-2</v>
      </c>
      <c r="C354" s="18">
        <v>-4.0000000000000001E-3</v>
      </c>
      <c r="D354" s="18">
        <v>1.9E-2</v>
      </c>
      <c r="E354" s="18">
        <v>2.1000000000000001E-2</v>
      </c>
      <c r="F354" s="29">
        <f t="shared" si="5"/>
        <v>1.5599999999999999E-2</v>
      </c>
      <c r="G354" s="4"/>
    </row>
    <row r="355" spans="1:7" x14ac:dyDescent="0.3">
      <c r="A355" s="5">
        <v>42675</v>
      </c>
      <c r="B355" s="18">
        <v>-2.9000000000000001E-2</v>
      </c>
      <c r="C355" s="18">
        <v>2E-3</v>
      </c>
      <c r="D355" s="18">
        <v>-0.03</v>
      </c>
      <c r="E355" s="18">
        <v>-2.5000000000000001E-2</v>
      </c>
      <c r="F355" s="29">
        <f t="shared" si="5"/>
        <v>-1.89E-2</v>
      </c>
      <c r="G355" s="4"/>
    </row>
    <row r="356" spans="1:7" x14ac:dyDescent="0.3">
      <c r="A356" s="5">
        <v>42676</v>
      </c>
      <c r="B356" s="18">
        <v>0</v>
      </c>
      <c r="C356" s="18">
        <v>0</v>
      </c>
      <c r="D356" s="18">
        <v>0</v>
      </c>
      <c r="E356" s="18">
        <v>0</v>
      </c>
      <c r="F356" s="29">
        <f t="shared" si="5"/>
        <v>0</v>
      </c>
      <c r="G356" s="4"/>
    </row>
    <row r="357" spans="1:7" x14ac:dyDescent="0.3">
      <c r="A357" s="5">
        <v>42677</v>
      </c>
      <c r="B357" s="18">
        <v>-2.4E-2</v>
      </c>
      <c r="C357" s="18">
        <v>-7.0000000000000001E-3</v>
      </c>
      <c r="D357" s="18">
        <v>-4.4999999999999998E-2</v>
      </c>
      <c r="E357" s="18">
        <v>-0.03</v>
      </c>
      <c r="F357" s="29">
        <f t="shared" si="5"/>
        <v>-2.4599999999999997E-2</v>
      </c>
      <c r="G357" s="4"/>
    </row>
    <row r="358" spans="1:7" x14ac:dyDescent="0.3">
      <c r="A358" s="5">
        <v>42678</v>
      </c>
      <c r="B358" s="18">
        <v>0</v>
      </c>
      <c r="C358" s="18">
        <v>-0.01</v>
      </c>
      <c r="D358" s="18">
        <v>-2.9000000000000001E-2</v>
      </c>
      <c r="E358" s="18">
        <v>-1.4999999999999999E-2</v>
      </c>
      <c r="F358" s="29">
        <f t="shared" si="5"/>
        <v>-1.255E-2</v>
      </c>
      <c r="G358" s="4"/>
    </row>
    <row r="359" spans="1:7" x14ac:dyDescent="0.3">
      <c r="A359" s="5">
        <v>42681</v>
      </c>
      <c r="B359" s="18">
        <v>3.5000000000000003E-2</v>
      </c>
      <c r="C359" s="18">
        <v>1.2999999999999999E-2</v>
      </c>
      <c r="D359" s="18">
        <v>3.3000000000000002E-2</v>
      </c>
      <c r="E359" s="18">
        <v>4.7E-2</v>
      </c>
      <c r="F359" s="29">
        <f t="shared" si="5"/>
        <v>3.1000000000000003E-2</v>
      </c>
      <c r="G359" s="4"/>
    </row>
    <row r="360" spans="1:7" x14ac:dyDescent="0.3">
      <c r="A360" s="5">
        <v>42682</v>
      </c>
      <c r="B360" s="18">
        <v>-1E-3</v>
      </c>
      <c r="C360" s="18">
        <v>0.01</v>
      </c>
      <c r="D360" s="18">
        <v>-8.0000000000000002E-3</v>
      </c>
      <c r="E360" s="18">
        <v>2.1000000000000001E-2</v>
      </c>
      <c r="F360" s="29">
        <f t="shared" si="5"/>
        <v>6.4000000000000003E-3</v>
      </c>
      <c r="G360" s="4"/>
    </row>
    <row r="361" spans="1:7" x14ac:dyDescent="0.3">
      <c r="A361" s="5">
        <v>42683</v>
      </c>
      <c r="B361" s="18">
        <v>-2.7E-2</v>
      </c>
      <c r="C361" s="18">
        <v>-3.1E-2</v>
      </c>
      <c r="D361" s="18">
        <v>-1.6E-2</v>
      </c>
      <c r="E361" s="18">
        <v>-4.4999999999999998E-2</v>
      </c>
      <c r="F361" s="29">
        <f t="shared" si="5"/>
        <v>-3.0499999999999999E-2</v>
      </c>
      <c r="G361" s="4"/>
    </row>
    <row r="362" spans="1:7" x14ac:dyDescent="0.3">
      <c r="A362" s="5">
        <v>42684</v>
      </c>
      <c r="B362" s="18">
        <v>-8.8999999999999996E-2</v>
      </c>
      <c r="C362" s="18">
        <v>-3.9E-2</v>
      </c>
      <c r="D362" s="18">
        <v>-4.9000000000000002E-2</v>
      </c>
      <c r="E362" s="18">
        <v>-8.6999999999999994E-2</v>
      </c>
      <c r="F362" s="29">
        <f t="shared" si="5"/>
        <v>-6.5500000000000003E-2</v>
      </c>
      <c r="G362" s="4"/>
    </row>
    <row r="363" spans="1:7" x14ac:dyDescent="0.3">
      <c r="A363" s="5">
        <v>42685</v>
      </c>
      <c r="B363" s="18">
        <v>2E-3</v>
      </c>
      <c r="C363" s="18">
        <v>-0.02</v>
      </c>
      <c r="D363" s="18">
        <v>-2.1999999999999999E-2</v>
      </c>
      <c r="E363" s="18">
        <v>5.0000000000000001E-3</v>
      </c>
      <c r="F363" s="29">
        <f t="shared" si="5"/>
        <v>-8.6499999999999997E-3</v>
      </c>
      <c r="G363" s="4"/>
    </row>
    <row r="364" spans="1:7" x14ac:dyDescent="0.3">
      <c r="A364" s="5">
        <v>42688</v>
      </c>
      <c r="B364" s="18">
        <v>7.0000000000000001E-3</v>
      </c>
      <c r="C364" s="18">
        <v>-1E-3</v>
      </c>
      <c r="D364" s="18">
        <v>0.02</v>
      </c>
      <c r="E364" s="18">
        <v>4.4999999999999998E-2</v>
      </c>
      <c r="F364" s="29">
        <f t="shared" si="5"/>
        <v>1.67E-2</v>
      </c>
      <c r="G364" s="4"/>
    </row>
    <row r="365" spans="1:7" x14ac:dyDescent="0.3">
      <c r="A365" s="5">
        <v>42689</v>
      </c>
      <c r="B365" s="18">
        <v>0</v>
      </c>
      <c r="C365" s="18">
        <v>0</v>
      </c>
      <c r="D365" s="18">
        <v>0</v>
      </c>
      <c r="E365" s="18">
        <v>0</v>
      </c>
      <c r="F365" s="29">
        <f t="shared" si="5"/>
        <v>0</v>
      </c>
      <c r="G365" s="4"/>
    </row>
    <row r="366" spans="1:7" x14ac:dyDescent="0.3">
      <c r="A366" s="5">
        <v>42690</v>
      </c>
      <c r="B366" s="18">
        <v>1.4999999999999999E-2</v>
      </c>
      <c r="C366" s="18">
        <v>1.0999999999999999E-2</v>
      </c>
      <c r="D366" s="18">
        <v>1.2E-2</v>
      </c>
      <c r="E366" s="18">
        <v>1.7999999999999999E-2</v>
      </c>
      <c r="F366" s="29">
        <f t="shared" si="5"/>
        <v>1.3950000000000001E-2</v>
      </c>
      <c r="G366" s="4"/>
    </row>
    <row r="367" spans="1:7" x14ac:dyDescent="0.3">
      <c r="A367" s="5">
        <v>42691</v>
      </c>
      <c r="B367" s="18">
        <v>-3.1E-2</v>
      </c>
      <c r="C367" s="18">
        <v>-1.6E-2</v>
      </c>
      <c r="D367" s="18">
        <v>-2.8000000000000001E-2</v>
      </c>
      <c r="E367" s="18">
        <v>-3.1E-2</v>
      </c>
      <c r="F367" s="29">
        <f t="shared" si="5"/>
        <v>-2.5899999999999999E-2</v>
      </c>
      <c r="G367" s="4"/>
    </row>
    <row r="368" spans="1:7" x14ac:dyDescent="0.3">
      <c r="A368" s="5">
        <v>42692</v>
      </c>
      <c r="B368" s="18">
        <v>1.7000000000000001E-2</v>
      </c>
      <c r="C368" s="18">
        <v>-1.7999999999999999E-2</v>
      </c>
      <c r="D368" s="18">
        <v>-2E-3</v>
      </c>
      <c r="E368" s="18">
        <v>-2.7E-2</v>
      </c>
      <c r="F368" s="29">
        <f t="shared" si="5"/>
        <v>-8.2999999999999984E-3</v>
      </c>
      <c r="G368" s="4"/>
    </row>
    <row r="369" spans="1:7" x14ac:dyDescent="0.3">
      <c r="A369" s="5">
        <v>42695</v>
      </c>
      <c r="B369" s="18">
        <v>6.0000000000000001E-3</v>
      </c>
      <c r="C369" s="18">
        <v>-1.0999999999999999E-2</v>
      </c>
      <c r="D369" s="18">
        <v>6.0000000000000001E-3</v>
      </c>
      <c r="E369" s="18">
        <v>0.04</v>
      </c>
      <c r="F369" s="29">
        <f t="shared" si="5"/>
        <v>9.4000000000000004E-3</v>
      </c>
      <c r="G369" s="4"/>
    </row>
    <row r="370" spans="1:7" x14ac:dyDescent="0.3">
      <c r="A370" s="5">
        <v>42696</v>
      </c>
      <c r="B370" s="18">
        <v>7.0000000000000001E-3</v>
      </c>
      <c r="C370" s="18">
        <v>4.2000000000000003E-2</v>
      </c>
      <c r="D370" s="18">
        <v>0</v>
      </c>
      <c r="E370" s="18">
        <v>5.6000000000000001E-2</v>
      </c>
      <c r="F370" s="29">
        <f t="shared" si="5"/>
        <v>2.835E-2</v>
      </c>
      <c r="G370" s="4"/>
    </row>
    <row r="371" spans="1:7" x14ac:dyDescent="0.3">
      <c r="A371" s="5">
        <v>42697</v>
      </c>
      <c r="B371" s="18">
        <v>4.0000000000000001E-3</v>
      </c>
      <c r="C371" s="18">
        <v>1.2E-2</v>
      </c>
      <c r="D371" s="18">
        <v>-2.1000000000000001E-2</v>
      </c>
      <c r="E371" s="18">
        <v>-3.2000000000000001E-2</v>
      </c>
      <c r="F371" s="29">
        <f t="shared" si="5"/>
        <v>-7.6000000000000009E-3</v>
      </c>
      <c r="G371" s="4"/>
    </row>
    <row r="372" spans="1:7" x14ac:dyDescent="0.3">
      <c r="A372" s="5">
        <v>42698</v>
      </c>
      <c r="B372" s="18">
        <v>-8.9999999999999993E-3</v>
      </c>
      <c r="C372" s="18">
        <v>-1.2E-2</v>
      </c>
      <c r="D372" s="18">
        <v>1.7999999999999999E-2</v>
      </c>
      <c r="E372" s="18">
        <v>-1.7999999999999999E-2</v>
      </c>
      <c r="F372" s="29">
        <f t="shared" si="5"/>
        <v>-6.7499999999999991E-3</v>
      </c>
      <c r="G372" s="4"/>
    </row>
    <row r="373" spans="1:7" x14ac:dyDescent="0.3">
      <c r="A373" s="5">
        <v>42699</v>
      </c>
      <c r="B373" s="18">
        <v>5.0000000000000001E-3</v>
      </c>
      <c r="C373" s="18">
        <v>-3.0000000000000001E-3</v>
      </c>
      <c r="D373" s="18">
        <v>-4.0000000000000001E-3</v>
      </c>
      <c r="E373" s="18">
        <v>-2.7E-2</v>
      </c>
      <c r="F373" s="29">
        <f t="shared" si="5"/>
        <v>-7.1999999999999998E-3</v>
      </c>
      <c r="G373" s="4"/>
    </row>
    <row r="374" spans="1:7" x14ac:dyDescent="0.3">
      <c r="A374" s="5">
        <v>42702</v>
      </c>
      <c r="B374" s="18">
        <v>1.2E-2</v>
      </c>
      <c r="C374" s="18">
        <v>7.0000000000000001E-3</v>
      </c>
      <c r="D374" s="18">
        <v>0.03</v>
      </c>
      <c r="E374" s="18">
        <v>5.1999999999999998E-2</v>
      </c>
      <c r="F374" s="29">
        <f t="shared" si="5"/>
        <v>2.41E-2</v>
      </c>
      <c r="G374" s="4"/>
    </row>
    <row r="375" spans="1:7" x14ac:dyDescent="0.3">
      <c r="A375" s="5">
        <v>42703</v>
      </c>
      <c r="B375" s="18">
        <v>-3.2000000000000001E-2</v>
      </c>
      <c r="C375" s="18">
        <v>-1.2E-2</v>
      </c>
      <c r="D375" s="18">
        <v>-4.2999999999999997E-2</v>
      </c>
      <c r="E375" s="18">
        <v>-5.7000000000000002E-2</v>
      </c>
      <c r="F375" s="29">
        <f t="shared" si="5"/>
        <v>-3.4450000000000001E-2</v>
      </c>
      <c r="G375" s="4"/>
    </row>
    <row r="376" spans="1:7" x14ac:dyDescent="0.3">
      <c r="A376" s="5">
        <v>42704</v>
      </c>
      <c r="B376" s="18">
        <v>2.4E-2</v>
      </c>
      <c r="C376" s="18">
        <v>0</v>
      </c>
      <c r="D376" s="18">
        <v>3.0000000000000001E-3</v>
      </c>
      <c r="E376" s="18">
        <v>3.5999999999999997E-2</v>
      </c>
      <c r="F376" s="29">
        <f t="shared" si="5"/>
        <v>1.5599999999999999E-2</v>
      </c>
      <c r="G376" s="4"/>
    </row>
    <row r="377" spans="1:7" x14ac:dyDescent="0.3">
      <c r="A377" s="5">
        <v>42705</v>
      </c>
      <c r="B377" s="18">
        <v>-5.6000000000000001E-2</v>
      </c>
      <c r="C377" s="18">
        <v>-2.8000000000000001E-2</v>
      </c>
      <c r="D377" s="18">
        <v>-3.5999999999999997E-2</v>
      </c>
      <c r="E377" s="18">
        <v>-3.1E-2</v>
      </c>
      <c r="F377" s="29">
        <f t="shared" si="5"/>
        <v>-3.7350000000000001E-2</v>
      </c>
      <c r="G377" s="4"/>
    </row>
    <row r="378" spans="1:7" x14ac:dyDescent="0.3">
      <c r="A378" s="5">
        <v>42706</v>
      </c>
      <c r="B378" s="18">
        <v>1.6E-2</v>
      </c>
      <c r="C378" s="18">
        <v>-0.01</v>
      </c>
      <c r="D378" s="18">
        <v>6.0000000000000001E-3</v>
      </c>
      <c r="E378" s="18">
        <v>0</v>
      </c>
      <c r="F378" s="29">
        <f t="shared" si="5"/>
        <v>2.2000000000000001E-3</v>
      </c>
      <c r="G378" s="4"/>
    </row>
    <row r="379" spans="1:7" x14ac:dyDescent="0.3">
      <c r="A379" s="5">
        <v>42709</v>
      </c>
      <c r="B379" s="18">
        <v>-5.0000000000000001E-3</v>
      </c>
      <c r="C379" s="18">
        <v>-5.0000000000000001E-3</v>
      </c>
      <c r="D379" s="18">
        <v>-5.0000000000000001E-3</v>
      </c>
      <c r="E379" s="18">
        <v>-1.4E-2</v>
      </c>
      <c r="F379" s="29">
        <f t="shared" si="5"/>
        <v>-7.2499999999999995E-3</v>
      </c>
      <c r="G379" s="4"/>
    </row>
    <row r="380" spans="1:7" x14ac:dyDescent="0.3">
      <c r="A380" s="5">
        <v>42710</v>
      </c>
      <c r="B380" s="18">
        <v>2.1999999999999999E-2</v>
      </c>
      <c r="C380" s="18">
        <v>-4.0000000000000001E-3</v>
      </c>
      <c r="D380" s="18">
        <v>4.0000000000000001E-3</v>
      </c>
      <c r="E380" s="18">
        <v>0.03</v>
      </c>
      <c r="F380" s="29">
        <f t="shared" si="5"/>
        <v>1.26E-2</v>
      </c>
      <c r="G380" s="4"/>
    </row>
    <row r="381" spans="1:7" x14ac:dyDescent="0.3">
      <c r="A381" s="5">
        <v>42711</v>
      </c>
      <c r="B381" s="18">
        <v>-6.0000000000000001E-3</v>
      </c>
      <c r="C381" s="18">
        <v>3.2000000000000001E-2</v>
      </c>
      <c r="D381" s="18">
        <v>2.5000000000000001E-2</v>
      </c>
      <c r="E381" s="18">
        <v>-1.2999999999999999E-2</v>
      </c>
      <c r="F381" s="29">
        <f t="shared" si="5"/>
        <v>9.8500000000000011E-3</v>
      </c>
      <c r="G381" s="4"/>
    </row>
    <row r="382" spans="1:7" x14ac:dyDescent="0.3">
      <c r="A382" s="5">
        <v>42712</v>
      </c>
      <c r="B382" s="18">
        <v>-0.01</v>
      </c>
      <c r="C382" s="18">
        <v>-2.5999999999999999E-2</v>
      </c>
      <c r="D382" s="18">
        <v>1E-3</v>
      </c>
      <c r="E382" s="18">
        <v>-2.8000000000000001E-2</v>
      </c>
      <c r="F382" s="29">
        <f t="shared" si="5"/>
        <v>-1.7100000000000001E-2</v>
      </c>
      <c r="G382" s="4"/>
    </row>
    <row r="383" spans="1:7" x14ac:dyDescent="0.3">
      <c r="A383" s="5">
        <v>42713</v>
      </c>
      <c r="B383" s="18">
        <v>1.2999999999999999E-2</v>
      </c>
      <c r="C383" s="18">
        <v>-1.7999999999999999E-2</v>
      </c>
      <c r="D383" s="18">
        <v>8.9999999999999993E-3</v>
      </c>
      <c r="E383" s="18">
        <v>-4.4999999999999998E-2</v>
      </c>
      <c r="F383" s="29">
        <f t="shared" si="5"/>
        <v>-1.1599999999999999E-2</v>
      </c>
      <c r="G383" s="4"/>
    </row>
    <row r="384" spans="1:7" x14ac:dyDescent="0.3">
      <c r="A384" s="5">
        <v>42716</v>
      </c>
      <c r="B384" s="18">
        <v>-4.2000000000000003E-2</v>
      </c>
      <c r="C384" s="18">
        <v>-3.5999999999999997E-2</v>
      </c>
      <c r="D384" s="18">
        <v>-1.4E-2</v>
      </c>
      <c r="E384" s="18">
        <v>-4.9000000000000002E-2</v>
      </c>
      <c r="F384" s="29">
        <f t="shared" si="5"/>
        <v>-3.635E-2</v>
      </c>
      <c r="G384" s="4"/>
    </row>
    <row r="385" spans="1:7" x14ac:dyDescent="0.3">
      <c r="A385" s="5">
        <v>42717</v>
      </c>
      <c r="B385" s="18">
        <v>4.0000000000000001E-3</v>
      </c>
      <c r="C385" s="18">
        <v>-0.01</v>
      </c>
      <c r="D385" s="18">
        <v>2.5999999999999999E-2</v>
      </c>
      <c r="E385" s="18">
        <v>5.6000000000000001E-2</v>
      </c>
      <c r="F385" s="29">
        <f t="shared" si="5"/>
        <v>1.72E-2</v>
      </c>
      <c r="G385" s="4"/>
    </row>
    <row r="386" spans="1:7" x14ac:dyDescent="0.3">
      <c r="A386" s="5">
        <v>42718</v>
      </c>
      <c r="B386" s="18">
        <v>-1.2E-2</v>
      </c>
      <c r="C386" s="18">
        <v>-2.4E-2</v>
      </c>
      <c r="D386" s="18">
        <v>-4.0000000000000001E-3</v>
      </c>
      <c r="E386" s="18">
        <v>-6.9000000000000006E-2</v>
      </c>
      <c r="F386" s="29">
        <f t="shared" si="5"/>
        <v>-2.8250000000000004E-2</v>
      </c>
      <c r="G386" s="4"/>
    </row>
    <row r="387" spans="1:7" x14ac:dyDescent="0.3">
      <c r="A387" s="5">
        <v>42719</v>
      </c>
      <c r="B387" s="18">
        <v>3.0000000000000001E-3</v>
      </c>
      <c r="C387" s="18">
        <v>-5.8999999999999997E-2</v>
      </c>
      <c r="D387" s="18">
        <v>-8.0000000000000002E-3</v>
      </c>
      <c r="E387" s="18">
        <v>0</v>
      </c>
      <c r="F387" s="29">
        <f t="shared" si="5"/>
        <v>-1.8549999999999997E-2</v>
      </c>
      <c r="G387" s="4"/>
    </row>
    <row r="388" spans="1:7" x14ac:dyDescent="0.3">
      <c r="A388" s="5">
        <v>42720</v>
      </c>
      <c r="B388" s="18">
        <v>-5.0000000000000001E-3</v>
      </c>
      <c r="C388" s="18">
        <v>8.2000000000000003E-2</v>
      </c>
      <c r="D388" s="18">
        <v>8.9999999999999993E-3</v>
      </c>
      <c r="E388" s="18">
        <v>-7.0000000000000001E-3</v>
      </c>
      <c r="F388" s="29">
        <f t="shared" si="5"/>
        <v>2.3399999999999997E-2</v>
      </c>
      <c r="G388" s="4"/>
    </row>
    <row r="389" spans="1:7" x14ac:dyDescent="0.3">
      <c r="A389" s="5">
        <v>42723</v>
      </c>
      <c r="B389" s="18">
        <v>-2.1999999999999999E-2</v>
      </c>
      <c r="C389" s="18">
        <v>-2.1999999999999999E-2</v>
      </c>
      <c r="D389" s="18">
        <v>-4.0000000000000001E-3</v>
      </c>
      <c r="E389" s="18">
        <v>8.0000000000000002E-3</v>
      </c>
      <c r="F389" s="29">
        <f t="shared" si="5"/>
        <v>-1.09E-2</v>
      </c>
      <c r="G389" s="4"/>
    </row>
    <row r="390" spans="1:7" x14ac:dyDescent="0.3">
      <c r="A390" s="5">
        <v>42724</v>
      </c>
      <c r="B390" s="18">
        <v>2.1999999999999999E-2</v>
      </c>
      <c r="C390" s="18">
        <v>0.05</v>
      </c>
      <c r="D390" s="18">
        <v>-0.03</v>
      </c>
      <c r="E390" s="18">
        <v>5.0000000000000001E-3</v>
      </c>
      <c r="F390" s="29">
        <f t="shared" si="5"/>
        <v>1.5749999999999997E-2</v>
      </c>
      <c r="G390" s="4"/>
    </row>
    <row r="391" spans="1:7" x14ac:dyDescent="0.3">
      <c r="A391" s="5">
        <v>42725</v>
      </c>
      <c r="B391" s="18">
        <v>-8.0000000000000002E-3</v>
      </c>
      <c r="C391" s="18">
        <v>3.3000000000000002E-2</v>
      </c>
      <c r="D391" s="18">
        <v>-1.4999999999999999E-2</v>
      </c>
      <c r="E391" s="18">
        <v>6.0000000000000001E-3</v>
      </c>
      <c r="F391" s="29">
        <f t="shared" si="5"/>
        <v>6.4000000000000012E-3</v>
      </c>
      <c r="G391" s="4"/>
    </row>
    <row r="392" spans="1:7" x14ac:dyDescent="0.3">
      <c r="A392" s="5">
        <v>42726</v>
      </c>
      <c r="B392" s="18">
        <v>-4.0000000000000001E-3</v>
      </c>
      <c r="C392" s="18">
        <v>4.0000000000000001E-3</v>
      </c>
      <c r="D392" s="18">
        <v>-0.01</v>
      </c>
      <c r="E392" s="18">
        <v>4.4999999999999998E-2</v>
      </c>
      <c r="F392" s="29">
        <f t="shared" si="5"/>
        <v>9.4500000000000001E-3</v>
      </c>
      <c r="G392" s="4"/>
    </row>
    <row r="393" spans="1:7" ht="15" thickBot="1" x14ac:dyDescent="0.35">
      <c r="A393" s="5">
        <v>42727</v>
      </c>
      <c r="B393" s="18">
        <v>2.1000000000000001E-2</v>
      </c>
      <c r="C393" s="18">
        <v>-8.9999999999999993E-3</v>
      </c>
      <c r="D393" s="18">
        <v>7.0000000000000001E-3</v>
      </c>
      <c r="E393" s="18">
        <v>0.01</v>
      </c>
      <c r="F393" s="30">
        <f t="shared" si="5"/>
        <v>6.4500000000000009E-3</v>
      </c>
      <c r="G393" s="4"/>
    </row>
    <row r="394" spans="1:7" ht="15" thickTop="1" x14ac:dyDescent="0.3"/>
  </sheetData>
  <mergeCells count="4">
    <mergeCell ref="I7:N7"/>
    <mergeCell ref="J12:L12"/>
    <mergeCell ref="I15:N15"/>
    <mergeCell ref="J19:L19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Portfolio</vt:lpstr>
      <vt:lpstr>Paramétrico</vt:lpstr>
      <vt:lpstr>Value at Risk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Rafael Lavrado</dc:creator>
  <cp:lastModifiedBy>USER</cp:lastModifiedBy>
  <dcterms:created xsi:type="dcterms:W3CDTF">2017-05-08T17:22:23Z</dcterms:created>
  <dcterms:modified xsi:type="dcterms:W3CDTF">2020-06-11T13:38:32Z</dcterms:modified>
</cp:coreProperties>
</file>