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.cortez\Desktop\"/>
    </mc:Choice>
  </mc:AlternateContent>
  <xr:revisionPtr revIDLastSave="0" documentId="8_{AB91E767-A8FC-4C2C-8D7D-6478D402A86E}" xr6:coauthVersionLast="47" xr6:coauthVersionMax="47" xr10:uidLastSave="{00000000-0000-0000-0000-000000000000}"/>
  <bookViews>
    <workbookView xWindow="-120" yWindow="-120" windowWidth="29040" windowHeight="15840" xr2:uid="{E03A8922-1561-40EA-9572-9455261E3223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5" i="1" l="1"/>
  <c r="C20" i="1" l="1"/>
  <c r="C21" i="1"/>
  <c r="C22" i="1"/>
  <c r="C19" i="1" l="1"/>
  <c r="C23" i="1" l="1"/>
  <c r="B26" i="1" s="1"/>
</calcChain>
</file>

<file path=xl/sharedStrings.xml><?xml version="1.0" encoding="utf-8"?>
<sst xmlns="http://schemas.openxmlformats.org/spreadsheetml/2006/main" count="14" uniqueCount="14">
  <si>
    <t>VF (Valor Final)</t>
  </si>
  <si>
    <t>VP (Valor presente)</t>
  </si>
  <si>
    <t>PGTO (aporte por período)</t>
  </si>
  <si>
    <t>A)</t>
  </si>
  <si>
    <t>Qual é o valor de X?</t>
  </si>
  <si>
    <t xml:space="preserve">Sugestão:
Conservador: 5% ao ano (acima da inflação)
Médio: 6,5% ao ano (acima da inflação)
Arrojado: 8% ao ano (acima da inflação)
</t>
  </si>
  <si>
    <t>Durante quanto tempo vai investir? (em anos)</t>
  </si>
  <si>
    <t>Quanto você já possui "guardado" atualmente?</t>
  </si>
  <si>
    <t>O que você quer saber? (selecione uma opção)</t>
  </si>
  <si>
    <t>A) Quanto preciso investir para chegar no valor desejado (X)?</t>
  </si>
  <si>
    <t>B) Quanto vou ter no futuro investindo X por mês?</t>
  </si>
  <si>
    <t>nper (período) em meses</t>
  </si>
  <si>
    <t>i (taxa de retorno) ao mês</t>
  </si>
  <si>
    <t>taxa de retorno (ao ano)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</si>
</sst>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9" formatCode="&quot;R$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10" fontId="0" fillId="0" borderId="0" xfId="2" applyNumberFormat="1" applyFont="1"/>
    <xf numFmtId="0" fontId="0" fillId="0" borderId="0" xfId="0" applyAlignment="1"/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1" xfId="0" applyFont="1" applyBorder="1"/>
    <xf numFmtId="44" fontId="2" fillId="0" borderId="2" xfId="1" applyFont="1" applyBorder="1"/>
    <xf numFmtId="0" fontId="2" fillId="0" borderId="5" xfId="0" applyFont="1" applyBorder="1"/>
    <xf numFmtId="44" fontId="2" fillId="0" borderId="6" xfId="0" applyNumberFormat="1" applyFont="1" applyBorder="1"/>
    <xf numFmtId="10" fontId="2" fillId="0" borderId="6" xfId="2" applyNumberFormat="1" applyFont="1" applyBorder="1"/>
    <xf numFmtId="0" fontId="2" fillId="0" borderId="6" xfId="0" applyFont="1" applyBorder="1"/>
    <xf numFmtId="0" fontId="2" fillId="0" borderId="3" xfId="0" applyFont="1" applyBorder="1"/>
    <xf numFmtId="44" fontId="2" fillId="0" borderId="4" xfId="1" applyNumberFormat="1" applyFont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3" borderId="7" xfId="0" applyFont="1" applyFill="1" applyBorder="1" applyAlignment="1">
      <alignment wrapText="1"/>
    </xf>
    <xf numFmtId="0" fontId="4" fillId="3" borderId="7" xfId="0" applyFont="1" applyFill="1" applyBorder="1" applyAlignment="1">
      <alignment horizontal="center" vertical="center"/>
    </xf>
    <xf numFmtId="0" fontId="2" fillId="3" borderId="8" xfId="0" applyFont="1" applyFill="1" applyBorder="1"/>
    <xf numFmtId="44" fontId="2" fillId="3" borderId="9" xfId="1" applyFont="1" applyFill="1" applyBorder="1" applyAlignment="1">
      <alignment horizontal="center" vertical="center"/>
    </xf>
    <xf numFmtId="0" fontId="2" fillId="3" borderId="10" xfId="0" applyFont="1" applyFill="1" applyBorder="1"/>
    <xf numFmtId="44" fontId="2" fillId="3" borderId="11" xfId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wrapText="1"/>
    </xf>
    <xf numFmtId="0" fontId="2" fillId="3" borderId="10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 wrapText="1"/>
    </xf>
    <xf numFmtId="10" fontId="2" fillId="3" borderId="11" xfId="2" applyNumberFormat="1" applyFont="1" applyFill="1" applyBorder="1" applyAlignment="1">
      <alignment horizontal="center" vertical="center"/>
    </xf>
    <xf numFmtId="169" fontId="6" fillId="2" borderId="3" xfId="1" applyNumberFormat="1" applyFont="1" applyFill="1" applyBorder="1" applyAlignment="1">
      <alignment horizontal="center" vertical="center"/>
    </xf>
    <xf numFmtId="169" fontId="6" fillId="2" borderId="4" xfId="1" applyNumberFormat="1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DBFA4-B4F4-462C-B6D4-88835CA5C1DA}">
  <dimension ref="B2:H26"/>
  <sheetViews>
    <sheetView showGridLines="0" tabSelected="1" workbookViewId="0">
      <selection activeCell="D17" sqref="D17"/>
    </sheetView>
  </sheetViews>
  <sheetFormatPr defaultRowHeight="15" x14ac:dyDescent="0.25"/>
  <cols>
    <col min="2" max="2" width="43.140625" customWidth="1"/>
    <col min="3" max="3" width="17.85546875" customWidth="1"/>
  </cols>
  <sheetData>
    <row r="2" spans="2:8" ht="46.5" x14ac:dyDescent="0.35">
      <c r="B2" s="23" t="s">
        <v>8</v>
      </c>
      <c r="C2" s="24" t="s">
        <v>3</v>
      </c>
    </row>
    <row r="3" spans="2:8" ht="4.5" customHeight="1" thickBot="1" x14ac:dyDescent="0.3"/>
    <row r="4" spans="2:8" x14ac:dyDescent="0.25">
      <c r="B4" s="9" t="s">
        <v>9</v>
      </c>
      <c r="C4" s="10"/>
      <c r="D4" s="2"/>
      <c r="E4" s="2"/>
      <c r="F4" s="2"/>
      <c r="G4" s="2"/>
      <c r="H4" s="2"/>
    </row>
    <row r="5" spans="2:8" ht="15.75" thickBot="1" x14ac:dyDescent="0.3">
      <c r="B5" s="11" t="s">
        <v>10</v>
      </c>
      <c r="C5" s="12"/>
      <c r="D5" s="2"/>
      <c r="E5" s="2"/>
      <c r="F5" s="2"/>
      <c r="G5" s="2"/>
      <c r="H5" s="2"/>
    </row>
    <row r="6" spans="2:8" ht="30" customHeight="1" thickBot="1" x14ac:dyDescent="0.3"/>
    <row r="7" spans="2:8" x14ac:dyDescent="0.25">
      <c r="B7" s="25" t="s">
        <v>4</v>
      </c>
      <c r="C7" s="26">
        <v>1000000</v>
      </c>
    </row>
    <row r="8" spans="2:8" ht="15.75" thickBot="1" x14ac:dyDescent="0.3">
      <c r="B8" s="27" t="s">
        <v>7</v>
      </c>
      <c r="C8" s="28">
        <v>0</v>
      </c>
    </row>
    <row r="9" spans="2:8" ht="29.25" customHeight="1" x14ac:dyDescent="0.25"/>
    <row r="10" spans="2:8" ht="15.75" thickBot="1" x14ac:dyDescent="0.3">
      <c r="B10" s="30" t="s">
        <v>13</v>
      </c>
      <c r="C10" s="32">
        <v>0.05</v>
      </c>
    </row>
    <row r="11" spans="2:8" ht="3" customHeight="1" thickBot="1" x14ac:dyDescent="0.3">
      <c r="C11" s="1"/>
    </row>
    <row r="12" spans="2:8" ht="15" customHeight="1" x14ac:dyDescent="0.25">
      <c r="B12" s="3" t="s">
        <v>5</v>
      </c>
      <c r="C12" s="4"/>
    </row>
    <row r="13" spans="2:8" x14ac:dyDescent="0.25">
      <c r="B13" s="5"/>
      <c r="C13" s="6"/>
    </row>
    <row r="14" spans="2:8" x14ac:dyDescent="0.25">
      <c r="B14" s="5"/>
      <c r="C14" s="6"/>
    </row>
    <row r="15" spans="2:8" ht="15.75" thickBot="1" x14ac:dyDescent="0.3">
      <c r="B15" s="7"/>
      <c r="C15" s="8"/>
    </row>
    <row r="16" spans="2:8" ht="31.5" customHeight="1" x14ac:dyDescent="0.25"/>
    <row r="17" spans="2:3" ht="42" x14ac:dyDescent="0.35">
      <c r="B17" s="29" t="s">
        <v>6</v>
      </c>
      <c r="C17" s="31">
        <v>30</v>
      </c>
    </row>
    <row r="18" spans="2:3" ht="15.75" thickBot="1" x14ac:dyDescent="0.3"/>
    <row r="19" spans="2:3" x14ac:dyDescent="0.25">
      <c r="B19" s="13" t="s">
        <v>0</v>
      </c>
      <c r="C19" s="14">
        <f>IF($C$2="A)",$C$7,FV($C$21,$C$22,-$C$23,-$C$20))</f>
        <v>1000000</v>
      </c>
    </row>
    <row r="20" spans="2:3" x14ac:dyDescent="0.25">
      <c r="B20" s="15" t="s">
        <v>1</v>
      </c>
      <c r="C20" s="16">
        <f>$C$8</f>
        <v>0</v>
      </c>
    </row>
    <row r="21" spans="2:3" x14ac:dyDescent="0.25">
      <c r="B21" s="15" t="s">
        <v>12</v>
      </c>
      <c r="C21" s="17">
        <f>(1+C10)^(1/12)-1</f>
        <v>4.0741237836483535E-3</v>
      </c>
    </row>
    <row r="22" spans="2:3" x14ac:dyDescent="0.25">
      <c r="B22" s="15" t="s">
        <v>11</v>
      </c>
      <c r="C22" s="18">
        <f>$C$17*12</f>
        <v>360</v>
      </c>
    </row>
    <row r="23" spans="2:3" ht="15.75" thickBot="1" x14ac:dyDescent="0.3">
      <c r="B23" s="19" t="s">
        <v>2</v>
      </c>
      <c r="C23" s="20">
        <f>IF($C$2="A)",-PMT($C$21,$C$22,-$C$20,$C$19),$C$7)</f>
        <v>1226.4281927718503</v>
      </c>
    </row>
    <row r="24" spans="2:3" ht="15.75" thickBot="1" x14ac:dyDescent="0.3"/>
    <row r="25" spans="2:3" ht="23.25" x14ac:dyDescent="0.35">
      <c r="B25" s="21" t="str">
        <f>IF($C$2="B)","No final do período você terá acumulado","Você precisa investir mensalmente")</f>
        <v>Você precisa investir mensalmente</v>
      </c>
      <c r="C25" s="22"/>
    </row>
    <row r="26" spans="2:3" ht="32.25" thickBot="1" x14ac:dyDescent="0.3">
      <c r="B26" s="33">
        <f>IF($C$2="B)",$C$19,$C$23)</f>
        <v>1226.4281927718503</v>
      </c>
      <c r="C26" s="34"/>
    </row>
  </sheetData>
  <mergeCells count="5">
    <mergeCell ref="B25:C25"/>
    <mergeCell ref="B26:C26"/>
    <mergeCell ref="B12:C15"/>
    <mergeCell ref="B4:C4"/>
    <mergeCell ref="B5:C5"/>
  </mergeCells>
  <dataValidations count="1">
    <dataValidation type="list" allowBlank="1" showInputMessage="1" showErrorMessage="1" sqref="C2:C3" xr:uid="{63E1D1EB-D753-4AFF-AFC0-20D8E92D952E}">
      <formula1>"A),B)"</formula1>
    </dataValidation>
  </dataValidations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Cortez</dc:creator>
  <cp:lastModifiedBy>Daniel Cortez</cp:lastModifiedBy>
  <dcterms:created xsi:type="dcterms:W3CDTF">2022-05-24T14:00:59Z</dcterms:created>
  <dcterms:modified xsi:type="dcterms:W3CDTF">2022-05-24T15:26:24Z</dcterms:modified>
</cp:coreProperties>
</file>