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duardo\# Me Poupe\Minha Carteira N1\Módulo 5 - Fundos Imobiliários\"/>
    </mc:Choice>
  </mc:AlternateContent>
  <xr:revisionPtr revIDLastSave="0" documentId="13_ncr:1_{B82DFFCF-158D-4E30-87AF-7A660725E440}" xr6:coauthVersionLast="47" xr6:coauthVersionMax="47" xr10:uidLastSave="{00000000-0000-0000-0000-000000000000}"/>
  <bookViews>
    <workbookView xWindow="28680" yWindow="-120" windowWidth="29040" windowHeight="16440" xr2:uid="{D1184FDE-0B07-40EB-A55D-3DC153B4AFB2}"/>
  </bookViews>
  <sheets>
    <sheet name="Planilha1 (2)" sheetId="3" r:id="rId1"/>
    <sheet name="Planilh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3" l="1"/>
  <c r="J14" i="3"/>
  <c r="F14" i="3"/>
  <c r="K13" i="3"/>
  <c r="J13" i="3"/>
  <c r="F13" i="3"/>
  <c r="K12" i="3"/>
  <c r="J12" i="3"/>
  <c r="F12" i="3"/>
  <c r="K11" i="3"/>
  <c r="J11" i="3"/>
  <c r="F11" i="3"/>
  <c r="K10" i="3"/>
  <c r="J10" i="3"/>
  <c r="F10" i="3"/>
  <c r="K9" i="3"/>
  <c r="J9" i="3"/>
  <c r="F9" i="3"/>
  <c r="K8" i="3"/>
  <c r="J8" i="3"/>
  <c r="F8" i="3"/>
  <c r="K7" i="3"/>
  <c r="J7" i="3"/>
  <c r="F7" i="3"/>
  <c r="K6" i="3"/>
  <c r="J6" i="3"/>
  <c r="F6" i="3"/>
  <c r="K5" i="3"/>
  <c r="J5" i="3"/>
  <c r="F5" i="3"/>
  <c r="K15" i="3" l="1"/>
  <c r="F15" i="3"/>
  <c r="G10" i="3" s="1"/>
  <c r="G8" i="3" l="1"/>
  <c r="L15" i="3"/>
  <c r="G14" i="3"/>
  <c r="G7" i="3"/>
  <c r="G9" i="3"/>
  <c r="G5" i="3"/>
  <c r="G11" i="3"/>
  <c r="G12" i="3"/>
  <c r="G13" i="3"/>
  <c r="G6" i="3"/>
  <c r="K14" i="2" l="1"/>
  <c r="J14" i="2"/>
  <c r="F14" i="2"/>
  <c r="K13" i="2"/>
  <c r="J13" i="2"/>
  <c r="F13" i="2"/>
  <c r="K12" i="2"/>
  <c r="J12" i="2"/>
  <c r="F12" i="2"/>
  <c r="K11" i="2"/>
  <c r="J11" i="2"/>
  <c r="F11" i="2"/>
  <c r="K10" i="2"/>
  <c r="J10" i="2"/>
  <c r="F10" i="2"/>
  <c r="K9" i="2"/>
  <c r="J9" i="2"/>
  <c r="F9" i="2"/>
  <c r="K8" i="2"/>
  <c r="J8" i="2"/>
  <c r="F8" i="2"/>
  <c r="K7" i="2"/>
  <c r="J7" i="2"/>
  <c r="F7" i="2"/>
  <c r="K6" i="2"/>
  <c r="J6" i="2"/>
  <c r="F6" i="2"/>
  <c r="K5" i="2"/>
  <c r="J5" i="2"/>
  <c r="F5" i="2"/>
  <c r="F15" i="2" l="1"/>
  <c r="G5" i="2" s="1"/>
  <c r="K15" i="2"/>
  <c r="G11" i="2" l="1"/>
  <c r="G9" i="2"/>
  <c r="G6" i="2"/>
  <c r="G13" i="2"/>
  <c r="G10" i="2"/>
  <c r="G14" i="2"/>
  <c r="G7" i="2"/>
  <c r="G8" i="2"/>
  <c r="L15" i="2"/>
  <c r="G12" i="2"/>
</calcChain>
</file>

<file path=xl/sharedStrings.xml><?xml version="1.0" encoding="utf-8"?>
<sst xmlns="http://schemas.openxmlformats.org/spreadsheetml/2006/main" count="84" uniqueCount="36">
  <si>
    <t>Ativo</t>
  </si>
  <si>
    <t>Quantidade de cotas</t>
  </si>
  <si>
    <t>Preço da cota</t>
  </si>
  <si>
    <t>Total Investido</t>
  </si>
  <si>
    <t>Total</t>
  </si>
  <si>
    <t>Carteira</t>
  </si>
  <si>
    <t>Percentual da Carteira</t>
  </si>
  <si>
    <t>Percentual</t>
  </si>
  <si>
    <t>Tipo</t>
  </si>
  <si>
    <t>META</t>
  </si>
  <si>
    <t>MÊS</t>
  </si>
  <si>
    <t>multi imoveis</t>
  </si>
  <si>
    <t>multi inquilinos</t>
  </si>
  <si>
    <t>liquidez minima</t>
  </si>
  <si>
    <t>parte papel</t>
  </si>
  <si>
    <t>parte tijolo</t>
  </si>
  <si>
    <t>cicio imobiliario</t>
  </si>
  <si>
    <t>alta da selic</t>
  </si>
  <si>
    <t>quantidade de cotistas</t>
  </si>
  <si>
    <t>OUJP11</t>
  </si>
  <si>
    <t>PAPEL - CDI</t>
  </si>
  <si>
    <t>FEXC11</t>
  </si>
  <si>
    <t xml:space="preserve">IRDM11 </t>
  </si>
  <si>
    <t>PAPEL-CDI/FII</t>
  </si>
  <si>
    <t>CPTS11</t>
  </si>
  <si>
    <t>Dividendo Mensal</t>
  </si>
  <si>
    <t>HGRE11</t>
  </si>
  <si>
    <t>LAJES</t>
  </si>
  <si>
    <t>KNRI11</t>
  </si>
  <si>
    <t>HSML11</t>
  </si>
  <si>
    <t>VISC11</t>
  </si>
  <si>
    <t>SHOPPING</t>
  </si>
  <si>
    <t>ALZR11</t>
  </si>
  <si>
    <t>LOGÍSTICO</t>
  </si>
  <si>
    <t>HGLG11</t>
  </si>
  <si>
    <t>Total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</si>
</sst>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44" fontId="0" fillId="0" borderId="8" xfId="1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3" xfId="1" applyFont="1" applyBorder="1"/>
    <xf numFmtId="0" fontId="0" fillId="0" borderId="2" xfId="0" applyBorder="1" applyAlignment="1">
      <alignment horizontal="center"/>
    </xf>
    <xf numFmtId="44" fontId="0" fillId="0" borderId="3" xfId="1" applyFont="1" applyBorder="1"/>
    <xf numFmtId="10" fontId="0" fillId="0" borderId="4" xfId="2" applyNumberFormat="1" applyFont="1" applyBorder="1" applyAlignment="1">
      <alignment horizontal="center"/>
    </xf>
    <xf numFmtId="10" fontId="0" fillId="0" borderId="6" xfId="2" applyNumberFormat="1" applyFont="1" applyBorder="1" applyAlignment="1">
      <alignment horizontal="center"/>
    </xf>
    <xf numFmtId="10" fontId="0" fillId="0" borderId="9" xfId="2" applyNumberFormat="1" applyFont="1" applyBorder="1" applyAlignment="1">
      <alignment horizontal="center"/>
    </xf>
    <xf numFmtId="44" fontId="4" fillId="0" borderId="0" xfId="1" applyFont="1" applyAlignment="1">
      <alignment horizontal="center"/>
    </xf>
    <xf numFmtId="44" fontId="4" fillId="0" borderId="13" xfId="0" applyNumberFormat="1" applyFont="1" applyBorder="1"/>
    <xf numFmtId="44" fontId="0" fillId="0" borderId="2" xfId="1" applyFont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44" fontId="0" fillId="0" borderId="5" xfId="1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44" fontId="2" fillId="2" borderId="17" xfId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0" fontId="0" fillId="0" borderId="0" xfId="2" applyNumberFormat="1" applyFont="1"/>
    <xf numFmtId="44" fontId="0" fillId="0" borderId="0" xfId="0" applyNumberFormat="1"/>
    <xf numFmtId="44" fontId="2" fillId="3" borderId="15" xfId="1" applyFont="1" applyFill="1" applyBorder="1" applyAlignment="1">
      <alignment horizontal="center"/>
    </xf>
    <xf numFmtId="44" fontId="2" fillId="3" borderId="19" xfId="1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3" xfId="2" applyNumberFormat="1" applyFon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10" fontId="0" fillId="0" borderId="8" xfId="2" applyNumberFormat="1" applyFon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44" fontId="5" fillId="0" borderId="20" xfId="1" applyFont="1" applyBorder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10" fontId="0" fillId="0" borderId="0" xfId="0" applyNumberFormat="1" applyBorder="1"/>
    <xf numFmtId="10" fontId="0" fillId="0" borderId="0" xfId="0" applyNumberFormat="1" applyFill="1" applyBorder="1"/>
    <xf numFmtId="44" fontId="0" fillId="0" borderId="7" xfId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44" fontId="0" fillId="0" borderId="22" xfId="1" applyFont="1" applyBorder="1"/>
    <xf numFmtId="10" fontId="0" fillId="0" borderId="23" xfId="2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84279-B084-4791-A3D8-C0F6E2717630}">
  <dimension ref="A1:L25"/>
  <sheetViews>
    <sheetView tabSelected="1" zoomScale="265" zoomScaleNormal="265" workbookViewId="0">
      <selection activeCell="C15" sqref="C15"/>
    </sheetView>
  </sheetViews>
  <sheetFormatPr defaultRowHeight="15" x14ac:dyDescent="0.25"/>
  <cols>
    <col min="1" max="1" width="3" bestFit="1" customWidth="1"/>
    <col min="2" max="2" width="10.42578125" style="2" bestFit="1" customWidth="1"/>
    <col min="3" max="3" width="13.28515625" style="2" customWidth="1"/>
    <col min="4" max="4" width="19.42578125" style="2" customWidth="1"/>
    <col min="5" max="5" width="14.140625" style="1" customWidth="1"/>
    <col min="6" max="6" width="19.7109375" style="1" bestFit="1" customWidth="1"/>
    <col min="7" max="7" width="20.85546875" style="4" bestFit="1" customWidth="1"/>
    <col min="8" max="8" width="2.140625" style="12" customWidth="1"/>
    <col min="9" max="9" width="18.85546875" bestFit="1" customWidth="1"/>
    <col min="10" max="10" width="12.28515625" customWidth="1"/>
    <col min="11" max="11" width="15.28515625" customWidth="1"/>
  </cols>
  <sheetData>
    <row r="1" spans="1:12" ht="15.75" thickBot="1" x14ac:dyDescent="0.3"/>
    <row r="2" spans="1:12" ht="19.5" thickBot="1" x14ac:dyDescent="0.35">
      <c r="B2" s="14" t="s">
        <v>5</v>
      </c>
      <c r="C2" s="30"/>
      <c r="D2" s="43">
        <v>10000</v>
      </c>
    </row>
    <row r="3" spans="1:12" ht="15.75" thickBot="1" x14ac:dyDescent="0.3">
      <c r="B3" s="3"/>
      <c r="C3" s="3"/>
      <c r="D3" s="4"/>
    </row>
    <row r="4" spans="1:12" s="2" customFormat="1" ht="15.75" thickBot="1" x14ac:dyDescent="0.3">
      <c r="B4" s="26" t="s">
        <v>0</v>
      </c>
      <c r="C4" s="31" t="s">
        <v>8</v>
      </c>
      <c r="D4" s="27" t="s">
        <v>1</v>
      </c>
      <c r="E4" s="28" t="s">
        <v>2</v>
      </c>
      <c r="F4" s="27" t="s">
        <v>3</v>
      </c>
      <c r="G4" s="29" t="s">
        <v>6</v>
      </c>
      <c r="H4" s="13"/>
      <c r="I4" s="34" t="s">
        <v>25</v>
      </c>
      <c r="J4" s="35" t="s">
        <v>7</v>
      </c>
      <c r="K4" s="36" t="s">
        <v>35</v>
      </c>
    </row>
    <row r="5" spans="1:12" x14ac:dyDescent="0.25">
      <c r="A5">
        <v>1</v>
      </c>
      <c r="B5" s="16" t="s">
        <v>19</v>
      </c>
      <c r="C5" s="7" t="s">
        <v>20</v>
      </c>
      <c r="D5" s="7">
        <v>11</v>
      </c>
      <c r="E5" s="17">
        <v>89.21</v>
      </c>
      <c r="F5" s="17">
        <f>E5*D5</f>
        <v>981.31</v>
      </c>
      <c r="G5" s="18">
        <f>F5/$F$15</f>
        <v>9.755959346109834E-2</v>
      </c>
      <c r="H5" s="47"/>
      <c r="I5" s="23">
        <v>1</v>
      </c>
      <c r="J5" s="38">
        <f t="shared" ref="J5:J14" si="0">I5/E5</f>
        <v>1.1209505660800359E-2</v>
      </c>
      <c r="K5" s="24">
        <f t="shared" ref="K5:K14" si="1">I5*D5</f>
        <v>11</v>
      </c>
    </row>
    <row r="6" spans="1:12" x14ac:dyDescent="0.25">
      <c r="A6">
        <v>2</v>
      </c>
      <c r="B6" s="10" t="s">
        <v>21</v>
      </c>
      <c r="C6" s="5" t="s">
        <v>20</v>
      </c>
      <c r="D6" s="5">
        <v>10</v>
      </c>
      <c r="E6" s="6">
        <v>87.81</v>
      </c>
      <c r="F6" s="6">
        <f t="shared" ref="F6:F14" si="2">E6*D6</f>
        <v>878.1</v>
      </c>
      <c r="G6" s="19">
        <f t="shared" ref="G6:G14" si="3">F6/$F$15</f>
        <v>8.7298691563512512E-2</v>
      </c>
      <c r="H6" s="47"/>
      <c r="I6" s="25">
        <v>0.9</v>
      </c>
      <c r="J6" s="37">
        <f t="shared" si="0"/>
        <v>1.0249402118209771E-2</v>
      </c>
      <c r="K6" s="39">
        <f t="shared" si="1"/>
        <v>9</v>
      </c>
    </row>
    <row r="7" spans="1:12" x14ac:dyDescent="0.25">
      <c r="A7">
        <v>3</v>
      </c>
      <c r="B7" s="10" t="s">
        <v>22</v>
      </c>
      <c r="C7" s="5" t="s">
        <v>23</v>
      </c>
      <c r="D7" s="5">
        <v>11</v>
      </c>
      <c r="E7" s="6">
        <v>106.83</v>
      </c>
      <c r="F7" s="6">
        <f t="shared" si="2"/>
        <v>1175.1299999999999</v>
      </c>
      <c r="G7" s="19">
        <f t="shared" si="3"/>
        <v>0.11682873410435081</v>
      </c>
      <c r="H7" s="47"/>
      <c r="I7" s="25">
        <v>1.1499999999999999</v>
      </c>
      <c r="J7" s="37">
        <f t="shared" si="0"/>
        <v>1.0764766451371336E-2</v>
      </c>
      <c r="K7" s="39">
        <f t="shared" si="1"/>
        <v>12.649999999999999</v>
      </c>
    </row>
    <row r="8" spans="1:12" ht="15.75" thickBot="1" x14ac:dyDescent="0.3">
      <c r="A8">
        <v>4</v>
      </c>
      <c r="B8" s="50" t="s">
        <v>24</v>
      </c>
      <c r="C8" s="51" t="s">
        <v>20</v>
      </c>
      <c r="D8" s="51">
        <v>10</v>
      </c>
      <c r="E8" s="52">
        <v>96.1</v>
      </c>
      <c r="F8" s="52">
        <f t="shared" si="2"/>
        <v>961</v>
      </c>
      <c r="G8" s="53">
        <f t="shared" si="3"/>
        <v>9.5540419761457149E-2</v>
      </c>
      <c r="H8" s="47"/>
      <c r="I8" s="25">
        <v>1.03</v>
      </c>
      <c r="J8" s="37">
        <f t="shared" si="0"/>
        <v>1.0718002081165454E-2</v>
      </c>
      <c r="K8" s="39">
        <f t="shared" si="1"/>
        <v>10.3</v>
      </c>
    </row>
    <row r="9" spans="1:12" x14ac:dyDescent="0.25">
      <c r="A9">
        <v>5</v>
      </c>
      <c r="B9" s="16" t="s">
        <v>26</v>
      </c>
      <c r="C9" s="7" t="s">
        <v>27</v>
      </c>
      <c r="D9" s="7">
        <v>8</v>
      </c>
      <c r="E9" s="17">
        <v>131.44999999999999</v>
      </c>
      <c r="F9" s="17">
        <f t="shared" si="2"/>
        <v>1051.5999999999999</v>
      </c>
      <c r="G9" s="18">
        <f t="shared" si="3"/>
        <v>0.10454766433001907</v>
      </c>
      <c r="H9" s="48"/>
      <c r="I9" s="25">
        <v>0.69</v>
      </c>
      <c r="J9" s="37">
        <f t="shared" si="0"/>
        <v>5.2491441612780524E-3</v>
      </c>
      <c r="K9" s="39">
        <f t="shared" si="1"/>
        <v>5.52</v>
      </c>
    </row>
    <row r="10" spans="1:12" x14ac:dyDescent="0.25">
      <c r="A10">
        <v>6</v>
      </c>
      <c r="B10" s="10" t="s">
        <v>28</v>
      </c>
      <c r="C10" s="5" t="s">
        <v>27</v>
      </c>
      <c r="D10" s="5">
        <v>8</v>
      </c>
      <c r="E10" s="6">
        <v>134.74</v>
      </c>
      <c r="F10" s="6">
        <f t="shared" si="2"/>
        <v>1077.92</v>
      </c>
      <c r="G10" s="19">
        <f t="shared" si="3"/>
        <v>0.10716433846958366</v>
      </c>
      <c r="H10" s="48"/>
      <c r="I10" s="25">
        <v>0.77</v>
      </c>
      <c r="J10" s="37">
        <f t="shared" si="0"/>
        <v>5.7147098114887929E-3</v>
      </c>
      <c r="K10" s="39">
        <f t="shared" si="1"/>
        <v>6.16</v>
      </c>
    </row>
    <row r="11" spans="1:12" x14ac:dyDescent="0.25">
      <c r="A11">
        <v>7</v>
      </c>
      <c r="B11" s="10" t="s">
        <v>29</v>
      </c>
      <c r="C11" s="5" t="s">
        <v>31</v>
      </c>
      <c r="D11" s="5">
        <v>12</v>
      </c>
      <c r="E11" s="6">
        <v>75.849999999999994</v>
      </c>
      <c r="F11" s="6">
        <f t="shared" si="2"/>
        <v>910.19999999999993</v>
      </c>
      <c r="G11" s="19">
        <f t="shared" si="3"/>
        <v>9.0490000069592388E-2</v>
      </c>
      <c r="H11" s="48"/>
      <c r="I11" s="25">
        <v>0.52</v>
      </c>
      <c r="J11" s="37">
        <f t="shared" si="0"/>
        <v>6.8556361239288073E-3</v>
      </c>
      <c r="K11" s="39">
        <f t="shared" si="1"/>
        <v>6.24</v>
      </c>
    </row>
    <row r="12" spans="1:12" x14ac:dyDescent="0.25">
      <c r="A12">
        <v>8</v>
      </c>
      <c r="B12" s="10" t="s">
        <v>30</v>
      </c>
      <c r="C12" s="5" t="s">
        <v>31</v>
      </c>
      <c r="D12" s="5">
        <v>10</v>
      </c>
      <c r="E12" s="6">
        <v>99</v>
      </c>
      <c r="F12" s="6">
        <f t="shared" si="2"/>
        <v>990</v>
      </c>
      <c r="G12" s="19">
        <f t="shared" si="3"/>
        <v>9.8423533365080723E-2</v>
      </c>
      <c r="H12" s="48"/>
      <c r="I12" s="25">
        <v>0.65</v>
      </c>
      <c r="J12" s="37">
        <f t="shared" si="0"/>
        <v>6.5656565656565663E-3</v>
      </c>
      <c r="K12" s="39">
        <f t="shared" si="1"/>
        <v>6.5</v>
      </c>
    </row>
    <row r="13" spans="1:12" x14ac:dyDescent="0.25">
      <c r="A13">
        <v>9</v>
      </c>
      <c r="B13" s="10" t="s">
        <v>32</v>
      </c>
      <c r="C13" s="5" t="s">
        <v>33</v>
      </c>
      <c r="D13" s="5">
        <v>9</v>
      </c>
      <c r="E13" s="6">
        <v>115.19</v>
      </c>
      <c r="F13" s="6">
        <f t="shared" si="2"/>
        <v>1036.71</v>
      </c>
      <c r="G13" s="19">
        <f t="shared" si="3"/>
        <v>0.10306733462112408</v>
      </c>
      <c r="H13" s="48"/>
      <c r="I13" s="25">
        <v>0.75</v>
      </c>
      <c r="J13" s="37">
        <f t="shared" si="0"/>
        <v>6.5109818560638941E-3</v>
      </c>
      <c r="K13" s="39">
        <f t="shared" si="1"/>
        <v>6.75</v>
      </c>
    </row>
    <row r="14" spans="1:12" ht="15.75" thickBot="1" x14ac:dyDescent="0.3">
      <c r="A14">
        <v>10</v>
      </c>
      <c r="B14" s="11" t="s">
        <v>34</v>
      </c>
      <c r="C14" s="8" t="s">
        <v>33</v>
      </c>
      <c r="D14" s="8">
        <v>6</v>
      </c>
      <c r="E14" s="9">
        <v>166.1</v>
      </c>
      <c r="F14" s="9">
        <f t="shared" si="2"/>
        <v>996.59999999999991</v>
      </c>
      <c r="G14" s="20">
        <f t="shared" si="3"/>
        <v>9.9079690254181257E-2</v>
      </c>
      <c r="H14" s="48"/>
      <c r="I14" s="49">
        <v>1.1000000000000001</v>
      </c>
      <c r="J14" s="40">
        <f t="shared" si="0"/>
        <v>6.6225165562913916E-3</v>
      </c>
      <c r="K14" s="41">
        <f t="shared" si="1"/>
        <v>6.6000000000000005</v>
      </c>
    </row>
    <row r="15" spans="1:12" ht="19.5" thickBot="1" x14ac:dyDescent="0.35">
      <c r="D15" s="54" t="s">
        <v>4</v>
      </c>
      <c r="E15" s="55"/>
      <c r="F15" s="15">
        <f>SUM(F5:F14)</f>
        <v>10058.57</v>
      </c>
      <c r="G15" s="21"/>
      <c r="I15" s="2" t="s">
        <v>4</v>
      </c>
      <c r="J15" s="2"/>
      <c r="K15" s="22">
        <f>SUM(K5:K14)</f>
        <v>80.72</v>
      </c>
      <c r="L15" s="32">
        <f>K15/F15</f>
        <v>8.0249975891205205E-3</v>
      </c>
    </row>
    <row r="16" spans="1:12" x14ac:dyDescent="0.25">
      <c r="C16" s="4"/>
    </row>
    <row r="17" spans="2:11" x14ac:dyDescent="0.25">
      <c r="B17" s="46" t="s">
        <v>9</v>
      </c>
      <c r="C17" s="42">
        <v>6.4999999999999997E-3</v>
      </c>
      <c r="D17" s="2" t="s">
        <v>10</v>
      </c>
      <c r="K17" s="33"/>
    </row>
    <row r="18" spans="2:11" x14ac:dyDescent="0.25">
      <c r="B18" s="46" t="s">
        <v>11</v>
      </c>
    </row>
    <row r="19" spans="2:11" x14ac:dyDescent="0.25">
      <c r="B19" s="46" t="s">
        <v>12</v>
      </c>
      <c r="C19" s="44"/>
    </row>
    <row r="20" spans="2:11" x14ac:dyDescent="0.25">
      <c r="B20" s="46" t="s">
        <v>13</v>
      </c>
    </row>
    <row r="21" spans="2:11" x14ac:dyDescent="0.25">
      <c r="B21" s="46" t="s">
        <v>18</v>
      </c>
    </row>
    <row r="22" spans="2:11" x14ac:dyDescent="0.25">
      <c r="B22" s="46" t="s">
        <v>14</v>
      </c>
    </row>
    <row r="23" spans="2:11" x14ac:dyDescent="0.25">
      <c r="B23" s="45" t="s">
        <v>15</v>
      </c>
    </row>
    <row r="24" spans="2:11" x14ac:dyDescent="0.25">
      <c r="B24" s="46" t="s">
        <v>16</v>
      </c>
    </row>
    <row r="25" spans="2:11" x14ac:dyDescent="0.25">
      <c r="B25" s="2" t="s">
        <v>17</v>
      </c>
    </row>
  </sheetData>
  <mergeCells count="1">
    <mergeCell ref="D15:E1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D32C5-0E40-4B8A-B6F5-27BF161B93BF}">
  <dimension ref="A1:L25"/>
  <sheetViews>
    <sheetView zoomScale="205" zoomScaleNormal="205" workbookViewId="0">
      <selection activeCell="B5" sqref="B5:B14"/>
    </sheetView>
  </sheetViews>
  <sheetFormatPr defaultRowHeight="15" x14ac:dyDescent="0.25"/>
  <cols>
    <col min="1" max="1" width="3" bestFit="1" customWidth="1"/>
    <col min="2" max="2" width="10.42578125" style="2" bestFit="1" customWidth="1"/>
    <col min="3" max="3" width="13.28515625" style="2" customWidth="1"/>
    <col min="4" max="4" width="19.42578125" style="2" customWidth="1"/>
    <col min="5" max="5" width="14.140625" style="1" customWidth="1"/>
    <col min="6" max="6" width="19.7109375" style="1" bestFit="1" customWidth="1"/>
    <col min="7" max="7" width="20.85546875" style="4" bestFit="1" customWidth="1"/>
    <col min="8" max="8" width="2.140625" style="12" customWidth="1"/>
    <col min="9" max="9" width="18.85546875" bestFit="1" customWidth="1"/>
    <col min="10" max="10" width="12.28515625" customWidth="1"/>
    <col min="11" max="11" width="15.28515625" customWidth="1"/>
  </cols>
  <sheetData>
    <row r="1" spans="1:12" ht="15.75" thickBot="1" x14ac:dyDescent="0.3"/>
    <row r="2" spans="1:12" ht="19.5" thickBot="1" x14ac:dyDescent="0.35">
      <c r="B2" s="14" t="s">
        <v>5</v>
      </c>
      <c r="C2" s="30"/>
      <c r="D2" s="43">
        <v>100000</v>
      </c>
    </row>
    <row r="3" spans="1:12" ht="15.75" thickBot="1" x14ac:dyDescent="0.3">
      <c r="B3" s="3"/>
      <c r="C3" s="3"/>
      <c r="D3" s="4"/>
    </row>
    <row r="4" spans="1:12" s="2" customFormat="1" ht="15.75" thickBot="1" x14ac:dyDescent="0.3">
      <c r="B4" s="26" t="s">
        <v>0</v>
      </c>
      <c r="C4" s="31" t="s">
        <v>8</v>
      </c>
      <c r="D4" s="27" t="s">
        <v>1</v>
      </c>
      <c r="E4" s="28" t="s">
        <v>2</v>
      </c>
      <c r="F4" s="27" t="s">
        <v>3</v>
      </c>
      <c r="G4" s="29" t="s">
        <v>6</v>
      </c>
      <c r="H4" s="13"/>
      <c r="I4" s="34" t="s">
        <v>25</v>
      </c>
      <c r="J4" s="35" t="s">
        <v>7</v>
      </c>
      <c r="K4" s="36" t="s">
        <v>35</v>
      </c>
    </row>
    <row r="5" spans="1:12" x14ac:dyDescent="0.25">
      <c r="A5">
        <v>1</v>
      </c>
      <c r="B5" s="16" t="s">
        <v>19</v>
      </c>
      <c r="C5" s="7" t="s">
        <v>20</v>
      </c>
      <c r="D5" s="7">
        <v>108</v>
      </c>
      <c r="E5" s="17">
        <v>89.21</v>
      </c>
      <c r="F5" s="17">
        <f>E5*D5</f>
        <v>9634.6799999999985</v>
      </c>
      <c r="G5" s="18">
        <f>F5/$F$15</f>
        <v>9.6301056997925974E-2</v>
      </c>
      <c r="H5" s="47"/>
      <c r="I5" s="23">
        <v>1</v>
      </c>
      <c r="J5" s="38">
        <f t="shared" ref="J5:J14" si="0">I5/E5</f>
        <v>1.1209505660800359E-2</v>
      </c>
      <c r="K5" s="24">
        <f t="shared" ref="K5:K14" si="1">I5*D5</f>
        <v>108</v>
      </c>
    </row>
    <row r="6" spans="1:12" x14ac:dyDescent="0.25">
      <c r="A6">
        <v>2</v>
      </c>
      <c r="B6" s="10" t="s">
        <v>21</v>
      </c>
      <c r="C6" s="5" t="s">
        <v>20</v>
      </c>
      <c r="D6" s="5">
        <v>108</v>
      </c>
      <c r="E6" s="6">
        <v>87.81</v>
      </c>
      <c r="F6" s="6">
        <f t="shared" ref="F6:F14" si="2">E6*D6</f>
        <v>9483.48</v>
      </c>
      <c r="G6" s="19">
        <f t="shared" ref="G6:G14" si="3">F6/$F$15</f>
        <v>9.4789774856942954E-2</v>
      </c>
      <c r="H6" s="47"/>
      <c r="I6" s="25">
        <v>0.9</v>
      </c>
      <c r="J6" s="37">
        <f t="shared" si="0"/>
        <v>1.0249402118209771E-2</v>
      </c>
      <c r="K6" s="39">
        <f t="shared" si="1"/>
        <v>97.2</v>
      </c>
    </row>
    <row r="7" spans="1:12" x14ac:dyDescent="0.25">
      <c r="A7">
        <v>3</v>
      </c>
      <c r="B7" s="10" t="s">
        <v>22</v>
      </c>
      <c r="C7" s="5" t="s">
        <v>23</v>
      </c>
      <c r="D7" s="5">
        <v>100</v>
      </c>
      <c r="E7" s="6">
        <v>106.83</v>
      </c>
      <c r="F7" s="6">
        <f t="shared" si="2"/>
        <v>10683</v>
      </c>
      <c r="G7" s="19">
        <f t="shared" si="3"/>
        <v>0.10677927984207501</v>
      </c>
      <c r="H7" s="47"/>
      <c r="I7" s="25">
        <v>1.1499999999999999</v>
      </c>
      <c r="J7" s="37">
        <f t="shared" si="0"/>
        <v>1.0764766451371336E-2</v>
      </c>
      <c r="K7" s="39">
        <f t="shared" si="1"/>
        <v>114.99999999999999</v>
      </c>
    </row>
    <row r="8" spans="1:12" ht="15.75" thickBot="1" x14ac:dyDescent="0.3">
      <c r="A8">
        <v>4</v>
      </c>
      <c r="B8" s="50" t="s">
        <v>24</v>
      </c>
      <c r="C8" s="51" t="s">
        <v>20</v>
      </c>
      <c r="D8" s="51">
        <v>108</v>
      </c>
      <c r="E8" s="52">
        <v>96.1</v>
      </c>
      <c r="F8" s="52">
        <f t="shared" si="2"/>
        <v>10378.799999999999</v>
      </c>
      <c r="G8" s="53">
        <f t="shared" si="3"/>
        <v>0.10373872410604962</v>
      </c>
      <c r="H8" s="47"/>
      <c r="I8" s="25">
        <v>1.03</v>
      </c>
      <c r="J8" s="37">
        <f t="shared" si="0"/>
        <v>1.0718002081165454E-2</v>
      </c>
      <c r="K8" s="39">
        <f t="shared" si="1"/>
        <v>111.24000000000001</v>
      </c>
    </row>
    <row r="9" spans="1:12" x14ac:dyDescent="0.25">
      <c r="A9">
        <v>5</v>
      </c>
      <c r="B9" s="16" t="s">
        <v>26</v>
      </c>
      <c r="C9" s="7" t="s">
        <v>27</v>
      </c>
      <c r="D9" s="7">
        <v>78</v>
      </c>
      <c r="E9" s="17">
        <v>131.44999999999999</v>
      </c>
      <c r="F9" s="17">
        <f t="shared" si="2"/>
        <v>10253.099999999999</v>
      </c>
      <c r="G9" s="18">
        <f t="shared" si="3"/>
        <v>0.10248232089757364</v>
      </c>
      <c r="H9" s="48"/>
      <c r="I9" s="25">
        <v>0.69</v>
      </c>
      <c r="J9" s="37">
        <f t="shared" si="0"/>
        <v>5.2491441612780524E-3</v>
      </c>
      <c r="K9" s="39">
        <f t="shared" si="1"/>
        <v>53.819999999999993</v>
      </c>
    </row>
    <row r="10" spans="1:12" x14ac:dyDescent="0.25">
      <c r="A10">
        <v>6</v>
      </c>
      <c r="B10" s="10" t="s">
        <v>28</v>
      </c>
      <c r="C10" s="5" t="s">
        <v>27</v>
      </c>
      <c r="D10" s="5">
        <v>78</v>
      </c>
      <c r="E10" s="6">
        <v>134.74</v>
      </c>
      <c r="F10" s="6">
        <f t="shared" si="2"/>
        <v>10509.720000000001</v>
      </c>
      <c r="G10" s="19">
        <f t="shared" si="3"/>
        <v>0.10504730253129764</v>
      </c>
      <c r="H10" s="48"/>
      <c r="I10" s="25">
        <v>0.77</v>
      </c>
      <c r="J10" s="37">
        <f t="shared" si="0"/>
        <v>5.7147098114887929E-3</v>
      </c>
      <c r="K10" s="39">
        <f t="shared" si="1"/>
        <v>60.06</v>
      </c>
    </row>
    <row r="11" spans="1:12" x14ac:dyDescent="0.25">
      <c r="A11">
        <v>7</v>
      </c>
      <c r="B11" s="10" t="s">
        <v>29</v>
      </c>
      <c r="C11" s="5" t="s">
        <v>31</v>
      </c>
      <c r="D11" s="5">
        <v>120</v>
      </c>
      <c r="E11" s="6">
        <v>75.849999999999994</v>
      </c>
      <c r="F11" s="6">
        <f t="shared" si="2"/>
        <v>9102</v>
      </c>
      <c r="G11" s="19">
        <f t="shared" si="3"/>
        <v>9.0976786026637349E-2</v>
      </c>
      <c r="H11" s="48"/>
      <c r="I11" s="25">
        <v>0.52</v>
      </c>
      <c r="J11" s="37">
        <f t="shared" si="0"/>
        <v>6.8556361239288073E-3</v>
      </c>
      <c r="K11" s="39">
        <f t="shared" si="1"/>
        <v>62.400000000000006</v>
      </c>
    </row>
    <row r="12" spans="1:12" x14ac:dyDescent="0.25">
      <c r="A12">
        <v>8</v>
      </c>
      <c r="B12" s="10" t="s">
        <v>30</v>
      </c>
      <c r="C12" s="5" t="s">
        <v>31</v>
      </c>
      <c r="D12" s="5">
        <v>100</v>
      </c>
      <c r="E12" s="6">
        <v>99</v>
      </c>
      <c r="F12" s="6">
        <f t="shared" si="2"/>
        <v>9900</v>
      </c>
      <c r="G12" s="19">
        <f t="shared" si="3"/>
        <v>9.8952997326270026E-2</v>
      </c>
      <c r="H12" s="48"/>
      <c r="I12" s="25">
        <v>0.65</v>
      </c>
      <c r="J12" s="37">
        <f t="shared" si="0"/>
        <v>6.5656565656565663E-3</v>
      </c>
      <c r="K12" s="39">
        <f t="shared" si="1"/>
        <v>65</v>
      </c>
    </row>
    <row r="13" spans="1:12" x14ac:dyDescent="0.25">
      <c r="A13">
        <v>9</v>
      </c>
      <c r="B13" s="10" t="s">
        <v>32</v>
      </c>
      <c r="C13" s="5" t="s">
        <v>33</v>
      </c>
      <c r="D13" s="5">
        <v>88</v>
      </c>
      <c r="E13" s="6">
        <v>115.19</v>
      </c>
      <c r="F13" s="6">
        <f t="shared" si="2"/>
        <v>10136.719999999999</v>
      </c>
      <c r="G13" s="19">
        <f t="shared" si="3"/>
        <v>0.10131907344011594</v>
      </c>
      <c r="H13" s="48"/>
      <c r="I13" s="25">
        <v>0.75</v>
      </c>
      <c r="J13" s="37">
        <f t="shared" si="0"/>
        <v>6.5109818560638941E-3</v>
      </c>
      <c r="K13" s="39">
        <f t="shared" si="1"/>
        <v>66</v>
      </c>
    </row>
    <row r="14" spans="1:12" ht="15.75" thickBot="1" x14ac:dyDescent="0.3">
      <c r="A14">
        <v>10</v>
      </c>
      <c r="B14" s="11" t="s">
        <v>34</v>
      </c>
      <c r="C14" s="8" t="s">
        <v>33</v>
      </c>
      <c r="D14" s="8">
        <v>60</v>
      </c>
      <c r="E14" s="9">
        <v>166.1</v>
      </c>
      <c r="F14" s="9">
        <f t="shared" si="2"/>
        <v>9966</v>
      </c>
      <c r="G14" s="20">
        <f t="shared" si="3"/>
        <v>9.9612683975111818E-2</v>
      </c>
      <c r="H14" s="48"/>
      <c r="I14" s="49">
        <v>1.1000000000000001</v>
      </c>
      <c r="J14" s="40">
        <f t="shared" si="0"/>
        <v>6.6225165562913916E-3</v>
      </c>
      <c r="K14" s="41">
        <f t="shared" si="1"/>
        <v>66</v>
      </c>
    </row>
    <row r="15" spans="1:12" ht="19.5" thickBot="1" x14ac:dyDescent="0.35">
      <c r="D15" s="54" t="s">
        <v>4</v>
      </c>
      <c r="E15" s="55"/>
      <c r="F15" s="15">
        <f>SUM(F5:F14)</f>
        <v>100047.5</v>
      </c>
      <c r="G15" s="21"/>
      <c r="I15" s="2" t="s">
        <v>4</v>
      </c>
      <c r="J15" s="2"/>
      <c r="K15" s="22">
        <f>SUM(K5:K14)</f>
        <v>804.71999999999991</v>
      </c>
      <c r="L15" s="32">
        <f>K15/F15</f>
        <v>8.0433793947874751E-3</v>
      </c>
    </row>
    <row r="16" spans="1:12" x14ac:dyDescent="0.25">
      <c r="C16" s="4"/>
    </row>
    <row r="17" spans="2:11" x14ac:dyDescent="0.25">
      <c r="B17" s="46" t="s">
        <v>9</v>
      </c>
      <c r="C17" s="42">
        <v>6.4999999999999997E-3</v>
      </c>
      <c r="D17" s="2" t="s">
        <v>10</v>
      </c>
      <c r="K17" s="33"/>
    </row>
    <row r="18" spans="2:11" x14ac:dyDescent="0.25">
      <c r="B18" s="46" t="s">
        <v>11</v>
      </c>
    </row>
    <row r="19" spans="2:11" x14ac:dyDescent="0.25">
      <c r="B19" s="46" t="s">
        <v>12</v>
      </c>
      <c r="C19" s="44"/>
    </row>
    <row r="20" spans="2:11" x14ac:dyDescent="0.25">
      <c r="B20" s="46" t="s">
        <v>13</v>
      </c>
    </row>
    <row r="21" spans="2:11" x14ac:dyDescent="0.25">
      <c r="B21" s="46" t="s">
        <v>18</v>
      </c>
    </row>
    <row r="22" spans="2:11" x14ac:dyDescent="0.25">
      <c r="B22" s="46" t="s">
        <v>14</v>
      </c>
    </row>
    <row r="23" spans="2:11" x14ac:dyDescent="0.25">
      <c r="B23" s="45" t="s">
        <v>15</v>
      </c>
    </row>
    <row r="24" spans="2:11" x14ac:dyDescent="0.25">
      <c r="B24" s="46" t="s">
        <v>16</v>
      </c>
    </row>
    <row r="25" spans="2:11" x14ac:dyDescent="0.25">
      <c r="B25" s="2" t="s">
        <v>17</v>
      </c>
    </row>
  </sheetData>
  <mergeCells count="1">
    <mergeCell ref="D15:E1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 (2)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eduardo_mira eduardo_mira</cp:lastModifiedBy>
  <dcterms:created xsi:type="dcterms:W3CDTF">2019-09-02T18:12:32Z</dcterms:created>
  <dcterms:modified xsi:type="dcterms:W3CDTF">2022-02-17T01:44:54Z</dcterms:modified>
</cp:coreProperties>
</file>