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ACHING - TRABALHO\2 CONCURSOS - Edital verticalizado\PC-RJ - inspector2012\"/>
    </mc:Choice>
  </mc:AlternateContent>
  <bookViews>
    <workbookView xWindow="0" yWindow="0" windowWidth="19395" windowHeight="12960" firstSheet="2" activeTab="2"/>
  </bookViews>
  <sheets>
    <sheet name="Atenção" sheetId="90" r:id="rId1"/>
    <sheet name="h livre" sheetId="7" r:id="rId2"/>
    <sheet name="Sobre o Concurso" sheetId="67" r:id="rId3"/>
    <sheet name="Resultados" sheetId="15" r:id="rId4"/>
    <sheet name="Ciclo de Estudos" sheetId="65" r:id="rId5"/>
    <sheet name="Exercícios" sheetId="40" r:id="rId6"/>
    <sheet name="Tempo de Estudo" sheetId="64" r:id="rId7"/>
    <sheet name="Ciclo - Iniciante e interm +6hd" sheetId="60" r:id="rId8"/>
    <sheet name="Ciclo - Iniciante e interm -6hd" sheetId="58" r:id="rId9"/>
    <sheet name="Ciclo -Avançado" sheetId="59" r:id="rId10"/>
    <sheet name="DISC1" sheetId="45" r:id="rId11"/>
    <sheet name="DISC2" sheetId="84" r:id="rId12"/>
    <sheet name="DISC3" sheetId="85" r:id="rId13"/>
    <sheet name="DISC4" sheetId="86" r:id="rId14"/>
    <sheet name="DISC5" sheetId="87" r:id="rId15"/>
    <sheet name="DISC6" sheetId="88" r:id="rId16"/>
    <sheet name="ANÁLISE DE CONC" sheetId="18" r:id="rId17"/>
    <sheet name="Roda da Vida" sheetId="16" r:id="rId18"/>
  </sheets>
  <externalReferences>
    <externalReference r:id="rId19"/>
    <externalReference r:id="rId20"/>
  </externalReferences>
  <definedNames>
    <definedName name="_xlnm.Print_Area" localSheetId="10">DISC1!$A$1:$AL$753</definedName>
    <definedName name="_xlnm.Print_Area" localSheetId="11">DISC2!$A$1:$AL$763</definedName>
    <definedName name="_xlnm.Print_Area" localSheetId="12">DISC3!$A$1:$AL$752</definedName>
    <definedName name="_xlnm.Print_Area" localSheetId="13">DISC4!$A$1:$AL$747</definedName>
    <definedName name="_xlnm.Print_Area" localSheetId="14">DISC5!$A$1:$AL$743</definedName>
    <definedName name="_xlnm.Print_Area" localSheetId="15">DISC6!$A$1:$AL$743</definedName>
    <definedName name="atividades">[1]HORÁRIO!$J$2:$J$14</definedName>
    <definedName name="Prioridade1">'[2]Prioridade da tarefa'!$B$5</definedName>
    <definedName name="Prioridade2">'[2]Prioridade da tarefa'!$B$6</definedName>
    <definedName name="Prioridade3">'[2]Prioridade da tarefa'!$B$7</definedName>
  </definedNames>
  <calcPr calcId="152511"/>
</workbook>
</file>

<file path=xl/calcChain.xml><?xml version="1.0" encoding="utf-8"?>
<calcChain xmlns="http://schemas.openxmlformats.org/spreadsheetml/2006/main">
  <c r="H19" i="40" l="1"/>
  <c r="E11" i="67" l="1"/>
  <c r="E9" i="58" l="1"/>
  <c r="E10" i="58"/>
  <c r="AM11" i="88" l="1"/>
  <c r="AJ11" i="88"/>
  <c r="AI11" i="88"/>
  <c r="AK11" i="88" s="1"/>
  <c r="AG11" i="88"/>
  <c r="AF11" i="88"/>
  <c r="AH11" i="88" s="1"/>
  <c r="AD11" i="88"/>
  <c r="AC11" i="88"/>
  <c r="AE11" i="88" s="1"/>
  <c r="AA11" i="88"/>
  <c r="Z11" i="88"/>
  <c r="AB11" i="88" s="1"/>
  <c r="X11" i="88"/>
  <c r="W11" i="88"/>
  <c r="Y11" i="88" s="1"/>
  <c r="U11" i="88"/>
  <c r="T11" i="88"/>
  <c r="V11" i="88" s="1"/>
  <c r="R11" i="88"/>
  <c r="Q11" i="88"/>
  <c r="S11" i="88" s="1"/>
  <c r="E11" i="88"/>
  <c r="A11" i="88"/>
  <c r="AN10" i="88"/>
  <c r="AK10" i="88"/>
  <c r="AH10" i="88"/>
  <c r="AE10" i="88"/>
  <c r="AB10" i="88"/>
  <c r="Y10" i="88"/>
  <c r="V10" i="88"/>
  <c r="S10" i="88"/>
  <c r="AN9" i="88"/>
  <c r="AK9" i="88"/>
  <c r="AH9" i="88"/>
  <c r="AE9" i="88"/>
  <c r="AB9" i="88"/>
  <c r="Y9" i="88"/>
  <c r="V9" i="88"/>
  <c r="S9" i="88"/>
  <c r="AN8" i="88"/>
  <c r="AK8" i="88"/>
  <c r="AH8" i="88"/>
  <c r="AE8" i="88"/>
  <c r="AB8" i="88"/>
  <c r="Y8" i="88"/>
  <c r="V8" i="88"/>
  <c r="S8" i="88"/>
  <c r="AN7" i="88"/>
  <c r="AN11" i="88" s="1"/>
  <c r="AK7" i="88"/>
  <c r="AH7" i="88"/>
  <c r="AE7" i="88"/>
  <c r="AB7" i="88"/>
  <c r="Y7" i="88"/>
  <c r="V7" i="88"/>
  <c r="S7" i="88"/>
  <c r="C5" i="88"/>
  <c r="AM11" i="87"/>
  <c r="AN10" i="87" s="1"/>
  <c r="AJ11" i="87"/>
  <c r="AI11" i="87"/>
  <c r="AK11" i="87" s="1"/>
  <c r="AG11" i="87"/>
  <c r="AF11" i="87"/>
  <c r="AH11" i="87" s="1"/>
  <c r="AD11" i="87"/>
  <c r="AC11" i="87"/>
  <c r="AE11" i="87" s="1"/>
  <c r="AA11" i="87"/>
  <c r="Z11" i="87"/>
  <c r="AB11" i="87" s="1"/>
  <c r="X11" i="87"/>
  <c r="W11" i="87"/>
  <c r="Y11" i="87" s="1"/>
  <c r="U11" i="87"/>
  <c r="T11" i="87"/>
  <c r="V11" i="87" s="1"/>
  <c r="R11" i="87"/>
  <c r="Q11" i="87"/>
  <c r="S11" i="87" s="1"/>
  <c r="E11" i="87"/>
  <c r="A11" i="87"/>
  <c r="C11" i="87" s="1"/>
  <c r="F14" i="15" s="1"/>
  <c r="AK10" i="87"/>
  <c r="AH10" i="87"/>
  <c r="AE10" i="87"/>
  <c r="AB10" i="87"/>
  <c r="Y10" i="87"/>
  <c r="V10" i="87"/>
  <c r="S10" i="87"/>
  <c r="AK9" i="87"/>
  <c r="AH9" i="87"/>
  <c r="AE9" i="87"/>
  <c r="AB9" i="87"/>
  <c r="Y9" i="87"/>
  <c r="V9" i="87"/>
  <c r="S9" i="87"/>
  <c r="AK8" i="87"/>
  <c r="AH8" i="87"/>
  <c r="AE8" i="87"/>
  <c r="AB8" i="87"/>
  <c r="Y8" i="87"/>
  <c r="V8" i="87"/>
  <c r="S8" i="87"/>
  <c r="AK7" i="87"/>
  <c r="AH7" i="87"/>
  <c r="AE7" i="87"/>
  <c r="AB7" i="87"/>
  <c r="Y7" i="87"/>
  <c r="V7" i="87"/>
  <c r="S7" i="87"/>
  <c r="C5" i="87"/>
  <c r="AM15" i="86"/>
  <c r="AJ15" i="86"/>
  <c r="AI15" i="86"/>
  <c r="AK15" i="86" s="1"/>
  <c r="AG15" i="86"/>
  <c r="AF15" i="86"/>
  <c r="AH15" i="86" s="1"/>
  <c r="AD15" i="86"/>
  <c r="AC15" i="86"/>
  <c r="AE15" i="86" s="1"/>
  <c r="AA15" i="86"/>
  <c r="Z15" i="86"/>
  <c r="AB15" i="86" s="1"/>
  <c r="X15" i="86"/>
  <c r="W15" i="86"/>
  <c r="Y15" i="86" s="1"/>
  <c r="U15" i="86"/>
  <c r="T15" i="86"/>
  <c r="V15" i="86" s="1"/>
  <c r="R15" i="86"/>
  <c r="Q15" i="86"/>
  <c r="S15" i="86" s="1"/>
  <c r="E15" i="86"/>
  <c r="A15" i="86"/>
  <c r="AN14" i="86"/>
  <c r="AK14" i="86"/>
  <c r="AH14" i="86"/>
  <c r="AE14" i="86"/>
  <c r="AB14" i="86"/>
  <c r="Y14" i="86"/>
  <c r="V14" i="86"/>
  <c r="S14" i="86"/>
  <c r="AN13" i="86"/>
  <c r="AK13" i="86"/>
  <c r="AH13" i="86"/>
  <c r="AE13" i="86"/>
  <c r="AB13" i="86"/>
  <c r="Y13" i="86"/>
  <c r="V13" i="86"/>
  <c r="S13" i="86"/>
  <c r="AN12" i="86"/>
  <c r="AK12" i="86"/>
  <c r="AH12" i="86"/>
  <c r="AE12" i="86"/>
  <c r="AB12" i="86"/>
  <c r="Y12" i="86"/>
  <c r="V12" i="86"/>
  <c r="S12" i="86"/>
  <c r="AN11" i="86"/>
  <c r="AK11" i="86"/>
  <c r="AH11" i="86"/>
  <c r="AE11" i="86"/>
  <c r="AB11" i="86"/>
  <c r="Y11" i="86"/>
  <c r="V11" i="86"/>
  <c r="S11" i="86"/>
  <c r="AN10" i="86"/>
  <c r="AK10" i="86"/>
  <c r="AH10" i="86"/>
  <c r="AE10" i="86"/>
  <c r="AB10" i="86"/>
  <c r="Y10" i="86"/>
  <c r="V10" i="86"/>
  <c r="S10" i="86"/>
  <c r="AN9" i="86"/>
  <c r="AK9" i="86"/>
  <c r="AH9" i="86"/>
  <c r="AE9" i="86"/>
  <c r="AB9" i="86"/>
  <c r="Y9" i="86"/>
  <c r="V9" i="86"/>
  <c r="S9" i="86"/>
  <c r="AN8" i="86"/>
  <c r="AK8" i="86"/>
  <c r="AH8" i="86"/>
  <c r="AE8" i="86"/>
  <c r="AB8" i="86"/>
  <c r="Y8" i="86"/>
  <c r="V8" i="86"/>
  <c r="S8" i="86"/>
  <c r="AN7" i="86"/>
  <c r="AN15" i="86" s="1"/>
  <c r="AK7" i="86"/>
  <c r="AH7" i="86"/>
  <c r="AE7" i="86"/>
  <c r="AB7" i="86"/>
  <c r="Y7" i="86"/>
  <c r="V7" i="86"/>
  <c r="S7" i="86"/>
  <c r="C5" i="86"/>
  <c r="AM20" i="85"/>
  <c r="AJ20" i="85"/>
  <c r="AI20" i="85"/>
  <c r="AK20" i="85" s="1"/>
  <c r="AG20" i="85"/>
  <c r="AF20" i="85"/>
  <c r="AH20" i="85" s="1"/>
  <c r="AD20" i="85"/>
  <c r="AC20" i="85"/>
  <c r="AE20" i="85" s="1"/>
  <c r="AA20" i="85"/>
  <c r="Z20" i="85"/>
  <c r="AB20" i="85" s="1"/>
  <c r="X20" i="85"/>
  <c r="W20" i="85"/>
  <c r="Y20" i="85" s="1"/>
  <c r="U20" i="85"/>
  <c r="T20" i="85"/>
  <c r="V20" i="85" s="1"/>
  <c r="R20" i="85"/>
  <c r="Q20" i="85"/>
  <c r="S20" i="85" s="1"/>
  <c r="E20" i="85"/>
  <c r="C20" i="85"/>
  <c r="F12" i="15" s="1"/>
  <c r="A20" i="85"/>
  <c r="AK19" i="85"/>
  <c r="AH19" i="85"/>
  <c r="AE19" i="85"/>
  <c r="AB19" i="85"/>
  <c r="Y19" i="85"/>
  <c r="V19" i="85"/>
  <c r="S19" i="85"/>
  <c r="AK18" i="85"/>
  <c r="AH18" i="85"/>
  <c r="AE18" i="85"/>
  <c r="AB18" i="85"/>
  <c r="Y18" i="85"/>
  <c r="V18" i="85"/>
  <c r="S18" i="85"/>
  <c r="AK17" i="85"/>
  <c r="AH17" i="85"/>
  <c r="AE17" i="85"/>
  <c r="AB17" i="85"/>
  <c r="Y17" i="85"/>
  <c r="V17" i="85"/>
  <c r="S17" i="85"/>
  <c r="AK16" i="85"/>
  <c r="AH16" i="85"/>
  <c r="AE16" i="85"/>
  <c r="AB16" i="85"/>
  <c r="Y16" i="85"/>
  <c r="V16" i="85"/>
  <c r="S16" i="85"/>
  <c r="AK15" i="85"/>
  <c r="AH15" i="85"/>
  <c r="AE15" i="85"/>
  <c r="AB15" i="85"/>
  <c r="Y15" i="85"/>
  <c r="V15" i="85"/>
  <c r="S15" i="85"/>
  <c r="AK14" i="85"/>
  <c r="AH14" i="85"/>
  <c r="AE14" i="85"/>
  <c r="AB14" i="85"/>
  <c r="Y14" i="85"/>
  <c r="V14" i="85"/>
  <c r="S14" i="85"/>
  <c r="AK13" i="85"/>
  <c r="AH13" i="85"/>
  <c r="AE13" i="85"/>
  <c r="AB13" i="85"/>
  <c r="Y13" i="85"/>
  <c r="V13" i="85"/>
  <c r="S13" i="85"/>
  <c r="AK12" i="85"/>
  <c r="AH12" i="85"/>
  <c r="AE12" i="85"/>
  <c r="AB12" i="85"/>
  <c r="Y12" i="85"/>
  <c r="V12" i="85"/>
  <c r="S12" i="85"/>
  <c r="AK11" i="85"/>
  <c r="AH11" i="85"/>
  <c r="AE11" i="85"/>
  <c r="AB11" i="85"/>
  <c r="Y11" i="85"/>
  <c r="V11" i="85"/>
  <c r="S11" i="85"/>
  <c r="AK10" i="85"/>
  <c r="AH10" i="85"/>
  <c r="AE10" i="85"/>
  <c r="AB10" i="85"/>
  <c r="Y10" i="85"/>
  <c r="V10" i="85"/>
  <c r="S10" i="85"/>
  <c r="AK9" i="85"/>
  <c r="AH9" i="85"/>
  <c r="AE9" i="85"/>
  <c r="AB9" i="85"/>
  <c r="Y9" i="85"/>
  <c r="V9" i="85"/>
  <c r="S9" i="85"/>
  <c r="AK8" i="85"/>
  <c r="AH8" i="85"/>
  <c r="AE8" i="85"/>
  <c r="AB8" i="85"/>
  <c r="Y8" i="85"/>
  <c r="V8" i="85"/>
  <c r="S8" i="85"/>
  <c r="AK7" i="85"/>
  <c r="AH7" i="85"/>
  <c r="AE7" i="85"/>
  <c r="AB7" i="85"/>
  <c r="Y7" i="85"/>
  <c r="V7" i="85"/>
  <c r="S7" i="85"/>
  <c r="C5" i="85"/>
  <c r="AM31" i="84"/>
  <c r="AJ31" i="84"/>
  <c r="AI31" i="84"/>
  <c r="AK31" i="84" s="1"/>
  <c r="AG31" i="84"/>
  <c r="AF31" i="84"/>
  <c r="AH31" i="84" s="1"/>
  <c r="AD31" i="84"/>
  <c r="AC31" i="84"/>
  <c r="AE31" i="84" s="1"/>
  <c r="AA31" i="84"/>
  <c r="Z31" i="84"/>
  <c r="AB31" i="84" s="1"/>
  <c r="X31" i="84"/>
  <c r="W31" i="84"/>
  <c r="Y31" i="84" s="1"/>
  <c r="U31" i="84"/>
  <c r="T31" i="84"/>
  <c r="V31" i="84" s="1"/>
  <c r="R31" i="84"/>
  <c r="Q31" i="84"/>
  <c r="E31" i="84"/>
  <c r="A31" i="84"/>
  <c r="AN30" i="84"/>
  <c r="AK30" i="84"/>
  <c r="AH30" i="84"/>
  <c r="AE30" i="84"/>
  <c r="AB30" i="84"/>
  <c r="Y30" i="84"/>
  <c r="V30" i="84"/>
  <c r="S30" i="84"/>
  <c r="AN29" i="84"/>
  <c r="AK29" i="84"/>
  <c r="AH29" i="84"/>
  <c r="AE29" i="84"/>
  <c r="AB29" i="84"/>
  <c r="Y29" i="84"/>
  <c r="V29" i="84"/>
  <c r="S29" i="84"/>
  <c r="AN28" i="84"/>
  <c r="AK28" i="84"/>
  <c r="AH28" i="84"/>
  <c r="AE28" i="84"/>
  <c r="AB28" i="84"/>
  <c r="Y28" i="84"/>
  <c r="V28" i="84"/>
  <c r="S28" i="84"/>
  <c r="AN27" i="84"/>
  <c r="AK27" i="84"/>
  <c r="AH27" i="84"/>
  <c r="AE27" i="84"/>
  <c r="AB27" i="84"/>
  <c r="Y27" i="84"/>
  <c r="V27" i="84"/>
  <c r="S27" i="84"/>
  <c r="AN26" i="84"/>
  <c r="AK26" i="84"/>
  <c r="AH26" i="84"/>
  <c r="AE26" i="84"/>
  <c r="AB26" i="84"/>
  <c r="Y26" i="84"/>
  <c r="V26" i="84"/>
  <c r="S26" i="84"/>
  <c r="AN25" i="84"/>
  <c r="AK25" i="84"/>
  <c r="AH25" i="84"/>
  <c r="AE25" i="84"/>
  <c r="AB25" i="84"/>
  <c r="Y25" i="84"/>
  <c r="V25" i="84"/>
  <c r="S25" i="84"/>
  <c r="AN24" i="84"/>
  <c r="AK24" i="84"/>
  <c r="AH24" i="84"/>
  <c r="AE24" i="84"/>
  <c r="AB24" i="84"/>
  <c r="Y24" i="84"/>
  <c r="V24" i="84"/>
  <c r="S24" i="84"/>
  <c r="AN23" i="84"/>
  <c r="AK23" i="84"/>
  <c r="AH23" i="84"/>
  <c r="AE23" i="84"/>
  <c r="AB23" i="84"/>
  <c r="Y23" i="84"/>
  <c r="V23" i="84"/>
  <c r="S23" i="84"/>
  <c r="AN22" i="84"/>
  <c r="AK22" i="84"/>
  <c r="AH22" i="84"/>
  <c r="AE22" i="84"/>
  <c r="AB22" i="84"/>
  <c r="Y22" i="84"/>
  <c r="V22" i="84"/>
  <c r="S22" i="84"/>
  <c r="AN21" i="84"/>
  <c r="AK21" i="84"/>
  <c r="AH21" i="84"/>
  <c r="AE21" i="84"/>
  <c r="AB21" i="84"/>
  <c r="Y21" i="84"/>
  <c r="V21" i="84"/>
  <c r="S21" i="84"/>
  <c r="AN20" i="84"/>
  <c r="AK20" i="84"/>
  <c r="AH20" i="84"/>
  <c r="AE20" i="84"/>
  <c r="AB20" i="84"/>
  <c r="Y20" i="84"/>
  <c r="V20" i="84"/>
  <c r="S20" i="84"/>
  <c r="AN19" i="84"/>
  <c r="AK19" i="84"/>
  <c r="AH19" i="84"/>
  <c r="AE19" i="84"/>
  <c r="AB19" i="84"/>
  <c r="Y19" i="84"/>
  <c r="V19" i="84"/>
  <c r="S19" i="84"/>
  <c r="AN18" i="84"/>
  <c r="AK18" i="84"/>
  <c r="AH18" i="84"/>
  <c r="AE18" i="84"/>
  <c r="AB18" i="84"/>
  <c r="Y18" i="84"/>
  <c r="V18" i="84"/>
  <c r="S18" i="84"/>
  <c r="AN17" i="84"/>
  <c r="AK17" i="84"/>
  <c r="AH17" i="84"/>
  <c r="AE17" i="84"/>
  <c r="AB17" i="84"/>
  <c r="Y17" i="84"/>
  <c r="V17" i="84"/>
  <c r="S17" i="84"/>
  <c r="AN16" i="84"/>
  <c r="AK16" i="84"/>
  <c r="AH16" i="84"/>
  <c r="AE16" i="84"/>
  <c r="AB16" i="84"/>
  <c r="Y16" i="84"/>
  <c r="V16" i="84"/>
  <c r="S16" i="84"/>
  <c r="AN15" i="84"/>
  <c r="AK15" i="84"/>
  <c r="AH15" i="84"/>
  <c r="AE15" i="84"/>
  <c r="AB15" i="84"/>
  <c r="Y15" i="84"/>
  <c r="V15" i="84"/>
  <c r="S15" i="84"/>
  <c r="AN14" i="84"/>
  <c r="AK14" i="84"/>
  <c r="AH14" i="84"/>
  <c r="AE14" i="84"/>
  <c r="AB14" i="84"/>
  <c r="Y14" i="84"/>
  <c r="V14" i="84"/>
  <c r="S14" i="84"/>
  <c r="AN13" i="84"/>
  <c r="AK13" i="84"/>
  <c r="AH13" i="84"/>
  <c r="AE13" i="84"/>
  <c r="AB13" i="84"/>
  <c r="Y13" i="84"/>
  <c r="V13" i="84"/>
  <c r="S13" i="84"/>
  <c r="AN12" i="84"/>
  <c r="AK12" i="84"/>
  <c r="AH12" i="84"/>
  <c r="AE12" i="84"/>
  <c r="AB12" i="84"/>
  <c r="Y12" i="84"/>
  <c r="V12" i="84"/>
  <c r="S12" i="84"/>
  <c r="AN11" i="84"/>
  <c r="AK11" i="84"/>
  <c r="AH11" i="84"/>
  <c r="AE11" i="84"/>
  <c r="AB11" i="84"/>
  <c r="Y11" i="84"/>
  <c r="V11" i="84"/>
  <c r="S11" i="84"/>
  <c r="AN10" i="84"/>
  <c r="AK10" i="84"/>
  <c r="AH10" i="84"/>
  <c r="AE10" i="84"/>
  <c r="AB10" i="84"/>
  <c r="Y10" i="84"/>
  <c r="V10" i="84"/>
  <c r="S10" i="84"/>
  <c r="AN9" i="84"/>
  <c r="AK9" i="84"/>
  <c r="AH9" i="84"/>
  <c r="AE9" i="84"/>
  <c r="AB9" i="84"/>
  <c r="Y9" i="84"/>
  <c r="V9" i="84"/>
  <c r="S9" i="84"/>
  <c r="AN8" i="84"/>
  <c r="AK8" i="84"/>
  <c r="AH8" i="84"/>
  <c r="AE8" i="84"/>
  <c r="AB8" i="84"/>
  <c r="Y8" i="84"/>
  <c r="V8" i="84"/>
  <c r="S8" i="84"/>
  <c r="AN7" i="84"/>
  <c r="AN31" i="84" s="1"/>
  <c r="AK7" i="84"/>
  <c r="AH7" i="84"/>
  <c r="AE7" i="84"/>
  <c r="AB7" i="84"/>
  <c r="Y7" i="84"/>
  <c r="V7" i="84"/>
  <c r="S7" i="84"/>
  <c r="C5" i="84"/>
  <c r="AM21" i="45"/>
  <c r="AJ21" i="45"/>
  <c r="AI21" i="45"/>
  <c r="AK21" i="45" s="1"/>
  <c r="AG21" i="45"/>
  <c r="AF21" i="45"/>
  <c r="AD21" i="45"/>
  <c r="AC21" i="45"/>
  <c r="AE21" i="45" s="1"/>
  <c r="AA21" i="45"/>
  <c r="Z21" i="45"/>
  <c r="AB21" i="45" s="1"/>
  <c r="X21" i="45"/>
  <c r="W21" i="45"/>
  <c r="U21" i="45"/>
  <c r="T21" i="45"/>
  <c r="V21" i="45" s="1"/>
  <c r="R21" i="45"/>
  <c r="Q21" i="45"/>
  <c r="E21" i="45"/>
  <c r="A21" i="45"/>
  <c r="AN20" i="45"/>
  <c r="AK20" i="45"/>
  <c r="AH20" i="45"/>
  <c r="AE20" i="45"/>
  <c r="AB20" i="45"/>
  <c r="Y20" i="45"/>
  <c r="V20" i="45"/>
  <c r="S20" i="45"/>
  <c r="AN19" i="45"/>
  <c r="AK19" i="45"/>
  <c r="AH19" i="45"/>
  <c r="AE19" i="45"/>
  <c r="AB19" i="45"/>
  <c r="Y19" i="45"/>
  <c r="V19" i="45"/>
  <c r="S19" i="45"/>
  <c r="AN18" i="45"/>
  <c r="AK18" i="45"/>
  <c r="AH18" i="45"/>
  <c r="AE18" i="45"/>
  <c r="AB18" i="45"/>
  <c r="Y18" i="45"/>
  <c r="V18" i="45"/>
  <c r="S18" i="45"/>
  <c r="AN17" i="45"/>
  <c r="AK17" i="45"/>
  <c r="AH17" i="45"/>
  <c r="AE17" i="45"/>
  <c r="AB17" i="45"/>
  <c r="Y17" i="45"/>
  <c r="V17" i="45"/>
  <c r="S17" i="45"/>
  <c r="AN16" i="45"/>
  <c r="AK16" i="45"/>
  <c r="AH16" i="45"/>
  <c r="AE16" i="45"/>
  <c r="AB16" i="45"/>
  <c r="Y16" i="45"/>
  <c r="V16" i="45"/>
  <c r="S16" i="45"/>
  <c r="AN15" i="45"/>
  <c r="AK15" i="45"/>
  <c r="AH15" i="45"/>
  <c r="AE15" i="45"/>
  <c r="AB15" i="45"/>
  <c r="Y15" i="45"/>
  <c r="V15" i="45"/>
  <c r="S15" i="45"/>
  <c r="AN14" i="45"/>
  <c r="AK14" i="45"/>
  <c r="AH14" i="45"/>
  <c r="AE14" i="45"/>
  <c r="AB14" i="45"/>
  <c r="Y14" i="45"/>
  <c r="V14" i="45"/>
  <c r="S14" i="45"/>
  <c r="AN13" i="45"/>
  <c r="AK13" i="45"/>
  <c r="AH13" i="45"/>
  <c r="AE13" i="45"/>
  <c r="AB13" i="45"/>
  <c r="Y13" i="45"/>
  <c r="V13" i="45"/>
  <c r="S13" i="45"/>
  <c r="AN12" i="45"/>
  <c r="AK12" i="45"/>
  <c r="AH12" i="45"/>
  <c r="AE12" i="45"/>
  <c r="AB12" i="45"/>
  <c r="Y12" i="45"/>
  <c r="V12" i="45"/>
  <c r="S12" i="45"/>
  <c r="AN11" i="45"/>
  <c r="AK11" i="45"/>
  <c r="AH11" i="45"/>
  <c r="AE11" i="45"/>
  <c r="AB11" i="45"/>
  <c r="Y11" i="45"/>
  <c r="V11" i="45"/>
  <c r="S11" i="45"/>
  <c r="AN10" i="45"/>
  <c r="AK10" i="45"/>
  <c r="AH10" i="45"/>
  <c r="AE10" i="45"/>
  <c r="AB10" i="45"/>
  <c r="Y10" i="45"/>
  <c r="V10" i="45"/>
  <c r="S10" i="45"/>
  <c r="AN9" i="45"/>
  <c r="AK9" i="45"/>
  <c r="AH9" i="45"/>
  <c r="AE9" i="45"/>
  <c r="AB9" i="45"/>
  <c r="Y9" i="45"/>
  <c r="V9" i="45"/>
  <c r="S9" i="45"/>
  <c r="AN8" i="45"/>
  <c r="AK8" i="45"/>
  <c r="AH8" i="45"/>
  <c r="AE8" i="45"/>
  <c r="AB8" i="45"/>
  <c r="Y8" i="45"/>
  <c r="V8" i="45"/>
  <c r="S8" i="45"/>
  <c r="AN7" i="45"/>
  <c r="AN21" i="45" s="1"/>
  <c r="AK7" i="45"/>
  <c r="AH7" i="45"/>
  <c r="AE7" i="45"/>
  <c r="AB7" i="45"/>
  <c r="Y7" i="45"/>
  <c r="V7" i="45"/>
  <c r="S7" i="45"/>
  <c r="C5" i="45"/>
  <c r="G39" i="59"/>
  <c r="F39" i="59"/>
  <c r="E39" i="59"/>
  <c r="G38" i="59"/>
  <c r="F38" i="59"/>
  <c r="E38" i="59"/>
  <c r="G37" i="59"/>
  <c r="F37" i="59"/>
  <c r="E37" i="59"/>
  <c r="G36" i="59"/>
  <c r="F36" i="59"/>
  <c r="E36" i="59"/>
  <c r="G33" i="59"/>
  <c r="F33" i="59"/>
  <c r="E33" i="59"/>
  <c r="G32" i="59"/>
  <c r="F32" i="59"/>
  <c r="E32" i="59"/>
  <c r="G31" i="59"/>
  <c r="F31" i="59"/>
  <c r="E31" i="59"/>
  <c r="G30" i="59"/>
  <c r="F30" i="59"/>
  <c r="E30" i="59"/>
  <c r="G27" i="59"/>
  <c r="F27" i="59"/>
  <c r="E27" i="59"/>
  <c r="G26" i="59"/>
  <c r="F26" i="59"/>
  <c r="E26" i="59"/>
  <c r="G25" i="59"/>
  <c r="F25" i="59"/>
  <c r="E25" i="59"/>
  <c r="G24" i="59"/>
  <c r="F24" i="59"/>
  <c r="E24" i="59"/>
  <c r="G21" i="59"/>
  <c r="F21" i="59"/>
  <c r="E21" i="59"/>
  <c r="K20" i="59"/>
  <c r="G20" i="59"/>
  <c r="F20" i="59"/>
  <c r="E20" i="59"/>
  <c r="K19" i="59"/>
  <c r="G19" i="59"/>
  <c r="F19" i="59"/>
  <c r="E19" i="59"/>
  <c r="K18" i="59"/>
  <c r="G18" i="59"/>
  <c r="F18" i="59"/>
  <c r="E18" i="59"/>
  <c r="G11" i="59"/>
  <c r="F11" i="59"/>
  <c r="E11" i="59"/>
  <c r="P10" i="59"/>
  <c r="O10" i="59"/>
  <c r="N10" i="59"/>
  <c r="G10" i="59"/>
  <c r="F10" i="59"/>
  <c r="E10" i="59"/>
  <c r="P9" i="59"/>
  <c r="O9" i="59"/>
  <c r="N9" i="59"/>
  <c r="G9" i="59"/>
  <c r="F9" i="59"/>
  <c r="E9" i="59"/>
  <c r="P8" i="59"/>
  <c r="O8" i="59"/>
  <c r="G8" i="59"/>
  <c r="F8" i="59"/>
  <c r="E8" i="59"/>
  <c r="P37" i="58"/>
  <c r="O37" i="58"/>
  <c r="N37" i="58"/>
  <c r="M37" i="58"/>
  <c r="L37" i="58"/>
  <c r="K37" i="58"/>
  <c r="G37" i="58"/>
  <c r="D37" i="58"/>
  <c r="B37" i="58"/>
  <c r="P36" i="58"/>
  <c r="O36" i="58"/>
  <c r="N36" i="58"/>
  <c r="M36" i="58"/>
  <c r="L36" i="58"/>
  <c r="K36" i="58"/>
  <c r="G36" i="58"/>
  <c r="D36" i="58"/>
  <c r="B36" i="58"/>
  <c r="P28" i="58"/>
  <c r="O28" i="58"/>
  <c r="N28" i="58"/>
  <c r="M28" i="58"/>
  <c r="L28" i="58"/>
  <c r="K28" i="58"/>
  <c r="E28" i="58"/>
  <c r="C28" i="58"/>
  <c r="P27" i="58"/>
  <c r="O27" i="58"/>
  <c r="N27" i="58"/>
  <c r="M27" i="58"/>
  <c r="L27" i="58"/>
  <c r="K27" i="58"/>
  <c r="E27" i="58"/>
  <c r="C27" i="58"/>
  <c r="P23" i="58"/>
  <c r="O23" i="58"/>
  <c r="N23" i="58"/>
  <c r="M23" i="58"/>
  <c r="L23" i="58"/>
  <c r="K23" i="58"/>
  <c r="G23" i="58"/>
  <c r="D23" i="58"/>
  <c r="B23" i="58"/>
  <c r="P22" i="58"/>
  <c r="O22" i="58"/>
  <c r="N22" i="58"/>
  <c r="M22" i="58"/>
  <c r="L22" i="58"/>
  <c r="K22" i="58"/>
  <c r="G22" i="58"/>
  <c r="D22" i="58"/>
  <c r="B22" i="58"/>
  <c r="P18" i="58"/>
  <c r="O18" i="58"/>
  <c r="N18" i="58"/>
  <c r="M18" i="58"/>
  <c r="L18" i="58"/>
  <c r="K18" i="58"/>
  <c r="E18" i="58"/>
  <c r="C18" i="58"/>
  <c r="B18" i="58"/>
  <c r="D18" i="58" s="1"/>
  <c r="G18" i="58" s="1"/>
  <c r="C23" i="58" s="1"/>
  <c r="P17" i="58"/>
  <c r="O17" i="58"/>
  <c r="N17" i="58"/>
  <c r="M17" i="58"/>
  <c r="L17" i="58"/>
  <c r="K17" i="58"/>
  <c r="E17" i="58"/>
  <c r="C17" i="58"/>
  <c r="B17" i="58"/>
  <c r="D17" i="58" s="1"/>
  <c r="G17" i="58" s="1"/>
  <c r="C22" i="58" s="1"/>
  <c r="P10" i="58"/>
  <c r="O10" i="58"/>
  <c r="N10" i="58"/>
  <c r="L10" i="58"/>
  <c r="G10" i="58"/>
  <c r="D10" i="58"/>
  <c r="P9" i="58"/>
  <c r="O9" i="58"/>
  <c r="N9" i="58"/>
  <c r="L9" i="58"/>
  <c r="G9" i="58"/>
  <c r="D9" i="58"/>
  <c r="O44" i="60"/>
  <c r="N44" i="60"/>
  <c r="L44" i="60"/>
  <c r="K44" i="60"/>
  <c r="G44" i="60"/>
  <c r="E44" i="60"/>
  <c r="D44" i="60"/>
  <c r="C44" i="60"/>
  <c r="B44" i="60"/>
  <c r="O43" i="60"/>
  <c r="N43" i="60"/>
  <c r="L43" i="60"/>
  <c r="K43" i="60"/>
  <c r="G43" i="60"/>
  <c r="E43" i="60"/>
  <c r="D43" i="60"/>
  <c r="C43" i="60"/>
  <c r="B43" i="60"/>
  <c r="O42" i="60"/>
  <c r="N42" i="60"/>
  <c r="L42" i="60"/>
  <c r="K42" i="60"/>
  <c r="G42" i="60"/>
  <c r="E42" i="60"/>
  <c r="D42" i="60"/>
  <c r="C42" i="60"/>
  <c r="B42" i="60"/>
  <c r="O38" i="60"/>
  <c r="N38" i="60"/>
  <c r="L38" i="60"/>
  <c r="K38" i="60"/>
  <c r="O37" i="60"/>
  <c r="N37" i="60"/>
  <c r="L37" i="60"/>
  <c r="K37" i="60"/>
  <c r="O36" i="60"/>
  <c r="N36" i="60"/>
  <c r="L36" i="60"/>
  <c r="K36" i="60"/>
  <c r="O32" i="60"/>
  <c r="N32" i="60"/>
  <c r="L32" i="60"/>
  <c r="K32" i="60"/>
  <c r="G32" i="60"/>
  <c r="E32" i="60"/>
  <c r="D32" i="60"/>
  <c r="C32" i="60"/>
  <c r="B32" i="60"/>
  <c r="O31" i="60"/>
  <c r="N31" i="60"/>
  <c r="L31" i="60"/>
  <c r="K31" i="60"/>
  <c r="G31" i="60"/>
  <c r="E31" i="60"/>
  <c r="D31" i="60"/>
  <c r="C31" i="60"/>
  <c r="B31" i="60"/>
  <c r="O30" i="60"/>
  <c r="N30" i="60"/>
  <c r="L30" i="60"/>
  <c r="K30" i="60"/>
  <c r="G30" i="60"/>
  <c r="E30" i="60"/>
  <c r="D30" i="60"/>
  <c r="C30" i="60"/>
  <c r="B30" i="60"/>
  <c r="O26" i="60"/>
  <c r="N26" i="60"/>
  <c r="L26" i="60"/>
  <c r="K26" i="60"/>
  <c r="G26" i="60"/>
  <c r="E26" i="60"/>
  <c r="D26" i="60"/>
  <c r="C26" i="60"/>
  <c r="B26" i="60"/>
  <c r="O25" i="60"/>
  <c r="N25" i="60"/>
  <c r="L25" i="60"/>
  <c r="K25" i="60"/>
  <c r="G25" i="60"/>
  <c r="E25" i="60"/>
  <c r="D25" i="60"/>
  <c r="C25" i="60"/>
  <c r="B25" i="60"/>
  <c r="O24" i="60"/>
  <c r="N24" i="60"/>
  <c r="L24" i="60"/>
  <c r="K24" i="60"/>
  <c r="G24" i="60"/>
  <c r="E24" i="60"/>
  <c r="D24" i="60"/>
  <c r="C24" i="60"/>
  <c r="B24" i="60"/>
  <c r="O20" i="60"/>
  <c r="N20" i="60"/>
  <c r="L20" i="60"/>
  <c r="K20" i="60"/>
  <c r="G20" i="60"/>
  <c r="E20" i="60"/>
  <c r="D20" i="60"/>
  <c r="C20" i="60"/>
  <c r="B20" i="60"/>
  <c r="O19" i="60"/>
  <c r="N19" i="60"/>
  <c r="L19" i="60"/>
  <c r="K19" i="60"/>
  <c r="G19" i="60"/>
  <c r="E19" i="60"/>
  <c r="D19" i="60"/>
  <c r="C19" i="60"/>
  <c r="B19" i="60"/>
  <c r="O18" i="60"/>
  <c r="N18" i="60"/>
  <c r="L18" i="60"/>
  <c r="K18" i="60"/>
  <c r="G18" i="60"/>
  <c r="E18" i="60"/>
  <c r="D18" i="60"/>
  <c r="C18" i="60"/>
  <c r="B18" i="60"/>
  <c r="O11" i="60"/>
  <c r="N11" i="60"/>
  <c r="L11" i="60"/>
  <c r="G11" i="60"/>
  <c r="E11" i="60"/>
  <c r="D11" i="60"/>
  <c r="O10" i="60"/>
  <c r="N10" i="60"/>
  <c r="L10" i="60"/>
  <c r="G10" i="60"/>
  <c r="E10" i="60"/>
  <c r="D10" i="60"/>
  <c r="O9" i="60"/>
  <c r="N9" i="60"/>
  <c r="L9" i="60"/>
  <c r="G9" i="60"/>
  <c r="E9" i="60"/>
  <c r="D9" i="60"/>
  <c r="HS12" i="64"/>
  <c r="HR12" i="64"/>
  <c r="HQ12" i="64"/>
  <c r="HP12" i="64"/>
  <c r="HO12" i="64"/>
  <c r="HN12" i="64"/>
  <c r="HM12" i="64"/>
  <c r="HK12" i="64"/>
  <c r="HJ12" i="64"/>
  <c r="HI12" i="64"/>
  <c r="HH12" i="64"/>
  <c r="HG12" i="64"/>
  <c r="HF12" i="64"/>
  <c r="HE12" i="64"/>
  <c r="HC12" i="64"/>
  <c r="HB12" i="64"/>
  <c r="HA12" i="64"/>
  <c r="GZ12" i="64"/>
  <c r="GY12" i="64"/>
  <c r="GX12" i="64"/>
  <c r="GW12" i="64"/>
  <c r="GU12" i="64"/>
  <c r="GT12" i="64"/>
  <c r="GS12" i="64"/>
  <c r="GR12" i="64"/>
  <c r="GQ12" i="64"/>
  <c r="GP12" i="64"/>
  <c r="GO12" i="64"/>
  <c r="GM12" i="64"/>
  <c r="GL12" i="64"/>
  <c r="GK12" i="64"/>
  <c r="GJ12" i="64"/>
  <c r="GI12" i="64"/>
  <c r="GH12" i="64"/>
  <c r="GG12" i="64"/>
  <c r="GE12" i="64"/>
  <c r="GD12" i="64"/>
  <c r="GC12" i="64"/>
  <c r="GB12" i="64"/>
  <c r="GA12" i="64"/>
  <c r="FZ12" i="64"/>
  <c r="FY12" i="64"/>
  <c r="FW12" i="64"/>
  <c r="FV12" i="64"/>
  <c r="FU12" i="64"/>
  <c r="FT12" i="64"/>
  <c r="FS12" i="64"/>
  <c r="FR12" i="64"/>
  <c r="FQ12" i="64"/>
  <c r="FO12" i="64"/>
  <c r="FN12" i="64"/>
  <c r="FM12" i="64"/>
  <c r="FL12" i="64"/>
  <c r="FK12" i="64"/>
  <c r="FJ12" i="64"/>
  <c r="FI12" i="64"/>
  <c r="FG12" i="64"/>
  <c r="FF12" i="64"/>
  <c r="FE12" i="64"/>
  <c r="FD12" i="64"/>
  <c r="FC12" i="64"/>
  <c r="FB12" i="64"/>
  <c r="FA12" i="64"/>
  <c r="EY12" i="64"/>
  <c r="EX12" i="64"/>
  <c r="EW12" i="64"/>
  <c r="EV12" i="64"/>
  <c r="EU12" i="64"/>
  <c r="ET12" i="64"/>
  <c r="ES12" i="64"/>
  <c r="EQ12" i="64"/>
  <c r="EP12" i="64"/>
  <c r="EO12" i="64"/>
  <c r="EN12" i="64"/>
  <c r="EM12" i="64"/>
  <c r="EL12" i="64"/>
  <c r="EK12" i="64"/>
  <c r="EI12" i="64"/>
  <c r="EH12" i="64"/>
  <c r="EG12" i="64"/>
  <c r="EF12" i="64"/>
  <c r="EE12" i="64"/>
  <c r="ED12" i="64"/>
  <c r="EC12" i="64"/>
  <c r="EA12" i="64"/>
  <c r="DZ12" i="64"/>
  <c r="DY12" i="64"/>
  <c r="DX12" i="64"/>
  <c r="DW12" i="64"/>
  <c r="DV12" i="64"/>
  <c r="DU12" i="64"/>
  <c r="DS12" i="64"/>
  <c r="DR12" i="64"/>
  <c r="DQ12" i="64"/>
  <c r="DP12" i="64"/>
  <c r="DO12" i="64"/>
  <c r="DN12" i="64"/>
  <c r="DM12" i="64"/>
  <c r="DK12" i="64"/>
  <c r="DJ12" i="64"/>
  <c r="DI12" i="64"/>
  <c r="DH12" i="64"/>
  <c r="DG12" i="64"/>
  <c r="DF12" i="64"/>
  <c r="DE12" i="64"/>
  <c r="DC12" i="64"/>
  <c r="DB12" i="64"/>
  <c r="DA12" i="64"/>
  <c r="CZ12" i="64"/>
  <c r="CY12" i="64"/>
  <c r="CX12" i="64"/>
  <c r="CW12" i="64"/>
  <c r="CU12" i="64"/>
  <c r="CT12" i="64"/>
  <c r="CS12" i="64"/>
  <c r="CR12" i="64"/>
  <c r="CQ12" i="64"/>
  <c r="CP12" i="64"/>
  <c r="CO12" i="64"/>
  <c r="CM12" i="64"/>
  <c r="CL12" i="64"/>
  <c r="CK12" i="64"/>
  <c r="CJ12" i="64"/>
  <c r="CI12" i="64"/>
  <c r="CH12" i="64"/>
  <c r="CG12" i="64"/>
  <c r="CE12" i="64"/>
  <c r="CD12" i="64"/>
  <c r="CC12" i="64"/>
  <c r="CB12" i="64"/>
  <c r="CA12" i="64"/>
  <c r="BZ12" i="64"/>
  <c r="BY12" i="64"/>
  <c r="BW12" i="64"/>
  <c r="BV12" i="64"/>
  <c r="BU12" i="64"/>
  <c r="BT12" i="64"/>
  <c r="BS12" i="64"/>
  <c r="BR12" i="64"/>
  <c r="BQ12" i="64"/>
  <c r="BO12" i="64"/>
  <c r="BN12" i="64"/>
  <c r="BM12" i="64"/>
  <c r="BL12" i="64"/>
  <c r="BK12" i="64"/>
  <c r="BJ12" i="64"/>
  <c r="BI12" i="64"/>
  <c r="BG12" i="64"/>
  <c r="BF12" i="64"/>
  <c r="BE12" i="64"/>
  <c r="BD12" i="64"/>
  <c r="BC12" i="64"/>
  <c r="BB12" i="64"/>
  <c r="BA12" i="64"/>
  <c r="AY12" i="64"/>
  <c r="AX12" i="64"/>
  <c r="AW12" i="64"/>
  <c r="AV12" i="64"/>
  <c r="AU12" i="64"/>
  <c r="AT12" i="64"/>
  <c r="AS12" i="64"/>
  <c r="AQ12" i="64"/>
  <c r="AP12" i="64"/>
  <c r="AO12" i="64"/>
  <c r="AN12" i="64"/>
  <c r="AM12" i="64"/>
  <c r="AL12" i="64"/>
  <c r="AK12" i="64"/>
  <c r="AI12" i="64"/>
  <c r="AH12" i="64"/>
  <c r="AG12" i="64"/>
  <c r="AF12" i="64"/>
  <c r="AE12" i="64"/>
  <c r="AD12" i="64"/>
  <c r="AC12" i="64"/>
  <c r="AA12" i="64"/>
  <c r="Z12" i="64"/>
  <c r="Y12" i="64"/>
  <c r="X12" i="64"/>
  <c r="W12" i="64"/>
  <c r="V12" i="64"/>
  <c r="U12" i="64"/>
  <c r="S12" i="64"/>
  <c r="R12" i="64"/>
  <c r="Q12" i="64"/>
  <c r="P12" i="64"/>
  <c r="O12" i="64"/>
  <c r="N12" i="64"/>
  <c r="M12" i="64"/>
  <c r="K12" i="64"/>
  <c r="J12" i="64"/>
  <c r="I12" i="64"/>
  <c r="H12" i="64"/>
  <c r="G12" i="64"/>
  <c r="F12" i="64"/>
  <c r="E12" i="64"/>
  <c r="C11" i="64"/>
  <c r="C10" i="64"/>
  <c r="C9" i="64"/>
  <c r="C8" i="64"/>
  <c r="C7" i="64"/>
  <c r="C6" i="64"/>
  <c r="EQ19" i="40"/>
  <c r="EP19" i="40"/>
  <c r="EO19" i="40"/>
  <c r="EN19" i="40"/>
  <c r="EJ19" i="40"/>
  <c r="EI19" i="40"/>
  <c r="EH19" i="40"/>
  <c r="EG19" i="40"/>
  <c r="EL19" i="40" s="1"/>
  <c r="EC19" i="40"/>
  <c r="EB19" i="40"/>
  <c r="EA19" i="40"/>
  <c r="DZ19" i="40"/>
  <c r="EA7" i="40" s="1"/>
  <c r="EC9" i="40" s="1"/>
  <c r="DV19" i="40"/>
  <c r="DU19" i="40"/>
  <c r="DT19" i="40"/>
  <c r="DS19" i="40"/>
  <c r="DO19" i="40"/>
  <c r="DN19" i="40"/>
  <c r="DM19" i="40"/>
  <c r="DL19" i="40"/>
  <c r="DH19" i="40"/>
  <c r="DG19" i="40"/>
  <c r="DF19" i="40"/>
  <c r="DE19" i="40"/>
  <c r="DA19" i="40"/>
  <c r="CZ19" i="40"/>
  <c r="CY19" i="40"/>
  <c r="CX19" i="40"/>
  <c r="CY7" i="40" s="1"/>
  <c r="DA9" i="40" s="1"/>
  <c r="CT19" i="40"/>
  <c r="CS19" i="40"/>
  <c r="CR19" i="40"/>
  <c r="CQ19" i="40"/>
  <c r="CM19" i="40"/>
  <c r="CL19" i="40"/>
  <c r="CK19" i="40"/>
  <c r="CJ19" i="40"/>
  <c r="CF19" i="40"/>
  <c r="CE19" i="40"/>
  <c r="CD19" i="40"/>
  <c r="CC19" i="40"/>
  <c r="BY19" i="40"/>
  <c r="BX19" i="40"/>
  <c r="BW19" i="40"/>
  <c r="BV19" i="40"/>
  <c r="BW7" i="40" s="1"/>
  <c r="BY9" i="40" s="1"/>
  <c r="BR19" i="40"/>
  <c r="BQ19" i="40"/>
  <c r="BP19" i="40"/>
  <c r="BO19" i="40"/>
  <c r="BK19" i="40"/>
  <c r="BJ19" i="40"/>
  <c r="BI19" i="40"/>
  <c r="BH19" i="40"/>
  <c r="BD19" i="40"/>
  <c r="BC19" i="40"/>
  <c r="BB19" i="40"/>
  <c r="BA19" i="40"/>
  <c r="AW19" i="40"/>
  <c r="AV19" i="40"/>
  <c r="AU19" i="40"/>
  <c r="AT19" i="40"/>
  <c r="AU7" i="40" s="1"/>
  <c r="AW9" i="40" s="1"/>
  <c r="AP19" i="40"/>
  <c r="AO19" i="40"/>
  <c r="AN19" i="40"/>
  <c r="AM19" i="40"/>
  <c r="AI19" i="40"/>
  <c r="AH19" i="40"/>
  <c r="AG19" i="40"/>
  <c r="AF19" i="40"/>
  <c r="AB19" i="40"/>
  <c r="AA19" i="40"/>
  <c r="Z19" i="40"/>
  <c r="Y19" i="40"/>
  <c r="Z7" i="40" s="1"/>
  <c r="U19" i="40"/>
  <c r="T19" i="40"/>
  <c r="S19" i="40"/>
  <c r="R19" i="40"/>
  <c r="N19" i="40"/>
  <c r="M19" i="40"/>
  <c r="L19" i="40"/>
  <c r="K19" i="40"/>
  <c r="L7" i="40" s="1"/>
  <c r="ES18" i="40"/>
  <c r="ER18" i="40"/>
  <c r="EL18" i="40"/>
  <c r="EK18" i="40"/>
  <c r="EE18" i="40"/>
  <c r="ED18" i="40"/>
  <c r="DX18" i="40"/>
  <c r="DW18" i="40"/>
  <c r="DQ18" i="40"/>
  <c r="DP18" i="40"/>
  <c r="DJ18" i="40"/>
  <c r="DI18" i="40"/>
  <c r="DC18" i="40"/>
  <c r="DB18" i="40"/>
  <c r="CV18" i="40"/>
  <c r="CU18" i="40"/>
  <c r="CO18" i="40"/>
  <c r="CN18" i="40"/>
  <c r="CH18" i="40"/>
  <c r="CG18" i="40"/>
  <c r="CA18" i="40"/>
  <c r="BZ18" i="40"/>
  <c r="BT18" i="40"/>
  <c r="Q15" i="15" s="1"/>
  <c r="BS18" i="40"/>
  <c r="BM18" i="40"/>
  <c r="P15" i="15" s="1"/>
  <c r="BL18" i="40"/>
  <c r="BF18" i="40"/>
  <c r="O15" i="15" s="1"/>
  <c r="BE18" i="40"/>
  <c r="AY18" i="40"/>
  <c r="N15" i="15" s="1"/>
  <c r="AX18" i="40"/>
  <c r="AR18" i="40"/>
  <c r="M15" i="15" s="1"/>
  <c r="AQ18" i="40"/>
  <c r="AK18" i="40"/>
  <c r="L15" i="15" s="1"/>
  <c r="AJ18" i="40"/>
  <c r="AD18" i="40"/>
  <c r="K15" i="15" s="1"/>
  <c r="AC18" i="40"/>
  <c r="W18" i="40"/>
  <c r="V18" i="40"/>
  <c r="P18" i="40"/>
  <c r="O18" i="40"/>
  <c r="G18" i="40"/>
  <c r="F18" i="40"/>
  <c r="E18" i="40"/>
  <c r="D18" i="40"/>
  <c r="ES17" i="40"/>
  <c r="ER17" i="40"/>
  <c r="EL17" i="40"/>
  <c r="EK17" i="40"/>
  <c r="EE17" i="40"/>
  <c r="ED17" i="40"/>
  <c r="DX17" i="40"/>
  <c r="DW17" i="40"/>
  <c r="DQ17" i="40"/>
  <c r="DP17" i="40"/>
  <c r="DJ17" i="40"/>
  <c r="DI17" i="40"/>
  <c r="DC17" i="40"/>
  <c r="DB17" i="40"/>
  <c r="CV17" i="40"/>
  <c r="CU17" i="40"/>
  <c r="CO17" i="40"/>
  <c r="CN17" i="40"/>
  <c r="CH17" i="40"/>
  <c r="CG17" i="40"/>
  <c r="CA17" i="40"/>
  <c r="R14" i="15" s="1"/>
  <c r="BZ17" i="40"/>
  <c r="BT17" i="40"/>
  <c r="Q14" i="15" s="1"/>
  <c r="BS17" i="40"/>
  <c r="BM17" i="40"/>
  <c r="P14" i="15" s="1"/>
  <c r="BL17" i="40"/>
  <c r="BF17" i="40"/>
  <c r="O14" i="15" s="1"/>
  <c r="BE17" i="40"/>
  <c r="AY17" i="40"/>
  <c r="N14" i="15" s="1"/>
  <c r="AX17" i="40"/>
  <c r="AR17" i="40"/>
  <c r="M14" i="15" s="1"/>
  <c r="AQ17" i="40"/>
  <c r="AK17" i="40"/>
  <c r="AJ17" i="40"/>
  <c r="AD17" i="40"/>
  <c r="K14" i="15" s="1"/>
  <c r="AC17" i="40"/>
  <c r="W17" i="40"/>
  <c r="J14" i="15" s="1"/>
  <c r="V17" i="40"/>
  <c r="P17" i="40"/>
  <c r="I14" i="15" s="1"/>
  <c r="O17" i="40"/>
  <c r="G17" i="40"/>
  <c r="F17" i="40"/>
  <c r="E17" i="40"/>
  <c r="D17" i="40"/>
  <c r="I17" i="40" s="1"/>
  <c r="H14" i="15" s="1"/>
  <c r="ES16" i="40"/>
  <c r="ER16" i="40"/>
  <c r="EL16" i="40"/>
  <c r="EK16" i="40"/>
  <c r="EE16" i="40"/>
  <c r="ED16" i="40"/>
  <c r="DX16" i="40"/>
  <c r="DW16" i="40"/>
  <c r="DQ16" i="40"/>
  <c r="DP16" i="40"/>
  <c r="DJ16" i="40"/>
  <c r="DI16" i="40"/>
  <c r="DC16" i="40"/>
  <c r="DB16" i="40"/>
  <c r="CV16" i="40"/>
  <c r="CU16" i="40"/>
  <c r="CO16" i="40"/>
  <c r="CN16" i="40"/>
  <c r="CH16" i="40"/>
  <c r="CG16" i="40"/>
  <c r="CA16" i="40"/>
  <c r="R13" i="15" s="1"/>
  <c r="BZ16" i="40"/>
  <c r="BT16" i="40"/>
  <c r="Q13" i="15" s="1"/>
  <c r="BS16" i="40"/>
  <c r="BM16" i="40"/>
  <c r="P13" i="15" s="1"/>
  <c r="BL16" i="40"/>
  <c r="BF16" i="40"/>
  <c r="O13" i="15" s="1"/>
  <c r="BE16" i="40"/>
  <c r="AY16" i="40"/>
  <c r="N13" i="15" s="1"/>
  <c r="AX16" i="40"/>
  <c r="AR16" i="40"/>
  <c r="M13" i="15" s="1"/>
  <c r="AQ16" i="40"/>
  <c r="AK16" i="40"/>
  <c r="L13" i="15" s="1"/>
  <c r="AJ16" i="40"/>
  <c r="AC16" i="40"/>
  <c r="AD16" i="40" s="1"/>
  <c r="K13" i="15" s="1"/>
  <c r="W16" i="40"/>
  <c r="J13" i="15" s="1"/>
  <c r="V16" i="40"/>
  <c r="O16" i="40"/>
  <c r="G16" i="40"/>
  <c r="F16" i="40"/>
  <c r="E16" i="40"/>
  <c r="D16" i="40"/>
  <c r="ES15" i="40"/>
  <c r="ER15" i="40"/>
  <c r="EL15" i="40"/>
  <c r="EK15" i="40"/>
  <c r="EE15" i="40"/>
  <c r="ED15" i="40"/>
  <c r="DX15" i="40"/>
  <c r="DW15" i="40"/>
  <c r="DQ15" i="40"/>
  <c r="DP15" i="40"/>
  <c r="DJ15" i="40"/>
  <c r="DI15" i="40"/>
  <c r="DC15" i="40"/>
  <c r="DB15" i="40"/>
  <c r="CV15" i="40"/>
  <c r="CU15" i="40"/>
  <c r="CO15" i="40"/>
  <c r="CN15" i="40"/>
  <c r="CH15" i="40"/>
  <c r="CG15" i="40"/>
  <c r="CA15" i="40"/>
  <c r="R12" i="15" s="1"/>
  <c r="BZ15" i="40"/>
  <c r="BT15" i="40"/>
  <c r="Q12" i="15" s="1"/>
  <c r="BS15" i="40"/>
  <c r="BM15" i="40"/>
  <c r="BL15" i="40"/>
  <c r="BF15" i="40"/>
  <c r="BE15" i="40"/>
  <c r="AY15" i="40"/>
  <c r="N12" i="15" s="1"/>
  <c r="AX15" i="40"/>
  <c r="AR15" i="40"/>
  <c r="M12" i="15" s="1"/>
  <c r="AQ15" i="40"/>
  <c r="AJ15" i="40"/>
  <c r="AK15" i="40" s="1"/>
  <c r="L12" i="15" s="1"/>
  <c r="AC15" i="40"/>
  <c r="AD15" i="40" s="1"/>
  <c r="K12" i="15" s="1"/>
  <c r="V15" i="40"/>
  <c r="O15" i="40"/>
  <c r="P15" i="40" s="1"/>
  <c r="I12" i="15" s="1"/>
  <c r="G15" i="40"/>
  <c r="F15" i="40"/>
  <c r="E15" i="40"/>
  <c r="D15" i="40"/>
  <c r="ES14" i="40"/>
  <c r="ER14" i="40"/>
  <c r="EL14" i="40"/>
  <c r="EK14" i="40"/>
  <c r="EE14" i="40"/>
  <c r="ED14" i="40"/>
  <c r="DX14" i="40"/>
  <c r="DW14" i="40"/>
  <c r="DQ14" i="40"/>
  <c r="DP14" i="40"/>
  <c r="DJ14" i="40"/>
  <c r="DI14" i="40"/>
  <c r="DC14" i="40"/>
  <c r="DB14" i="40"/>
  <c r="CV14" i="40"/>
  <c r="CU14" i="40"/>
  <c r="CO14" i="40"/>
  <c r="CN14" i="40"/>
  <c r="CH14" i="40"/>
  <c r="CG14" i="40"/>
  <c r="CA14" i="40"/>
  <c r="R11" i="15" s="1"/>
  <c r="BZ14" i="40"/>
  <c r="BT14" i="40"/>
  <c r="Q11" i="15" s="1"/>
  <c r="BS14" i="40"/>
  <c r="BM14" i="40"/>
  <c r="P11" i="15" s="1"/>
  <c r="BL14" i="40"/>
  <c r="BF14" i="40"/>
  <c r="O11" i="15" s="1"/>
  <c r="BE14" i="40"/>
  <c r="AY14" i="40"/>
  <c r="N11" i="15" s="1"/>
  <c r="AX14" i="40"/>
  <c r="AR14" i="40"/>
  <c r="M11" i="15" s="1"/>
  <c r="AQ14" i="40"/>
  <c r="AK14" i="40"/>
  <c r="L11" i="15" s="1"/>
  <c r="AJ14" i="40"/>
  <c r="AD14" i="40"/>
  <c r="K11" i="15" s="1"/>
  <c r="AC14" i="40"/>
  <c r="V14" i="40"/>
  <c r="W14" i="40" s="1"/>
  <c r="J11" i="15" s="1"/>
  <c r="O14" i="40"/>
  <c r="P14" i="40" s="1"/>
  <c r="I11" i="15" s="1"/>
  <c r="G14" i="40"/>
  <c r="F14" i="40"/>
  <c r="E14" i="40"/>
  <c r="D14" i="40"/>
  <c r="ES13" i="40"/>
  <c r="ER13" i="40"/>
  <c r="EL13" i="40"/>
  <c r="EK13" i="40"/>
  <c r="EE13" i="40"/>
  <c r="ED13" i="40"/>
  <c r="DX13" i="40"/>
  <c r="DW13" i="40"/>
  <c r="DQ13" i="40"/>
  <c r="DP13" i="40"/>
  <c r="DJ13" i="40"/>
  <c r="DI13" i="40"/>
  <c r="DC13" i="40"/>
  <c r="DB13" i="40"/>
  <c r="CV13" i="40"/>
  <c r="CU13" i="40"/>
  <c r="CO13" i="40"/>
  <c r="CN13" i="40"/>
  <c r="CH13" i="40"/>
  <c r="CG13" i="40"/>
  <c r="CA13" i="40"/>
  <c r="R10" i="15" s="1"/>
  <c r="BZ13" i="40"/>
  <c r="BT13" i="40"/>
  <c r="Q10" i="15" s="1"/>
  <c r="BS13" i="40"/>
  <c r="BM13" i="40"/>
  <c r="P10" i="15" s="1"/>
  <c r="BL13" i="40"/>
  <c r="BF13" i="40"/>
  <c r="O10" i="15" s="1"/>
  <c r="BE13" i="40"/>
  <c r="AY13" i="40"/>
  <c r="AX13" i="40"/>
  <c r="AR13" i="40"/>
  <c r="M10" i="15" s="1"/>
  <c r="AQ13" i="40"/>
  <c r="AK13" i="40"/>
  <c r="L10" i="15" s="1"/>
  <c r="AJ13" i="40"/>
  <c r="AC13" i="40"/>
  <c r="W13" i="40"/>
  <c r="J10" i="15" s="1"/>
  <c r="V13" i="40"/>
  <c r="O13" i="40"/>
  <c r="G13" i="40"/>
  <c r="F13" i="40"/>
  <c r="E13" i="40"/>
  <c r="D13" i="40"/>
  <c r="EO7" i="40"/>
  <c r="EQ9" i="40" s="1"/>
  <c r="EH7" i="40"/>
  <c r="EJ9" i="40" s="1"/>
  <c r="DT7" i="40"/>
  <c r="DV9" i="40" s="1"/>
  <c r="DM7" i="40"/>
  <c r="DO9" i="40" s="1"/>
  <c r="DF7" i="40"/>
  <c r="DH9" i="40" s="1"/>
  <c r="CR7" i="40"/>
  <c r="CT9" i="40" s="1"/>
  <c r="CK7" i="40"/>
  <c r="CM9" i="40" s="1"/>
  <c r="CD7" i="40"/>
  <c r="CF9" i="40" s="1"/>
  <c r="BP7" i="40"/>
  <c r="BR9" i="40" s="1"/>
  <c r="BI7" i="40"/>
  <c r="BK9" i="40" s="1"/>
  <c r="BB7" i="40"/>
  <c r="BD9" i="40" s="1"/>
  <c r="AN7" i="40"/>
  <c r="AP9" i="40" s="1"/>
  <c r="AG7" i="40"/>
  <c r="S7" i="40"/>
  <c r="AF303" i="65"/>
  <c r="AD303" i="65"/>
  <c r="Z303" i="65"/>
  <c r="V303" i="65"/>
  <c r="R303" i="65"/>
  <c r="N303" i="65"/>
  <c r="J303" i="65"/>
  <c r="F303" i="65"/>
  <c r="AF300" i="65"/>
  <c r="AF298" i="65"/>
  <c r="AC297" i="65"/>
  <c r="Y297" i="65"/>
  <c r="U297" i="65"/>
  <c r="Q297" i="65"/>
  <c r="M297" i="65"/>
  <c r="I297" i="65"/>
  <c r="E297" i="65"/>
  <c r="B296" i="65"/>
  <c r="AF294" i="65"/>
  <c r="AD294" i="65"/>
  <c r="Z294" i="65"/>
  <c r="V294" i="65"/>
  <c r="R294" i="65"/>
  <c r="N294" i="65"/>
  <c r="J294" i="65"/>
  <c r="F294" i="65"/>
  <c r="AF291" i="65"/>
  <c r="AF289" i="65"/>
  <c r="AC288" i="65"/>
  <c r="Y288" i="65"/>
  <c r="U288" i="65"/>
  <c r="Q288" i="65"/>
  <c r="M288" i="65"/>
  <c r="I288" i="65"/>
  <c r="E288" i="65"/>
  <c r="B287" i="65"/>
  <c r="AF285" i="65"/>
  <c r="AD285" i="65"/>
  <c r="Z285" i="65"/>
  <c r="V285" i="65"/>
  <c r="R285" i="65"/>
  <c r="N285" i="65"/>
  <c r="J285" i="65"/>
  <c r="F285" i="65"/>
  <c r="AF282" i="65"/>
  <c r="AF280" i="65"/>
  <c r="AC279" i="65"/>
  <c r="Y279" i="65"/>
  <c r="U279" i="65"/>
  <c r="Q279" i="65"/>
  <c r="M279" i="65"/>
  <c r="I279" i="65"/>
  <c r="E279" i="65"/>
  <c r="B278" i="65"/>
  <c r="AF276" i="65"/>
  <c r="AD276" i="65"/>
  <c r="Z276" i="65"/>
  <c r="V276" i="65"/>
  <c r="R276" i="65"/>
  <c r="N276" i="65"/>
  <c r="J276" i="65"/>
  <c r="F276" i="65"/>
  <c r="AF273" i="65"/>
  <c r="AF271" i="65"/>
  <c r="AC270" i="65"/>
  <c r="Y270" i="65"/>
  <c r="U270" i="65"/>
  <c r="Q270" i="65"/>
  <c r="M270" i="65"/>
  <c r="I270" i="65"/>
  <c r="E270" i="65"/>
  <c r="B269" i="65"/>
  <c r="AF267" i="65"/>
  <c r="AD267" i="65"/>
  <c r="Z267" i="65"/>
  <c r="V267" i="65"/>
  <c r="R267" i="65"/>
  <c r="N267" i="65"/>
  <c r="J267" i="65"/>
  <c r="F267" i="65"/>
  <c r="AF264" i="65"/>
  <c r="AF262" i="65"/>
  <c r="AC261" i="65"/>
  <c r="Y261" i="65"/>
  <c r="U261" i="65"/>
  <c r="Q261" i="65"/>
  <c r="M261" i="65"/>
  <c r="I261" i="65"/>
  <c r="E261" i="65"/>
  <c r="B260" i="65"/>
  <c r="AF258" i="65"/>
  <c r="AD258" i="65"/>
  <c r="Z258" i="65"/>
  <c r="V258" i="65"/>
  <c r="R258" i="65"/>
  <c r="N258" i="65"/>
  <c r="J258" i="65"/>
  <c r="F258" i="65"/>
  <c r="AF255" i="65"/>
  <c r="AF253" i="65"/>
  <c r="AC252" i="65"/>
  <c r="Y252" i="65"/>
  <c r="U252" i="65"/>
  <c r="Q252" i="65"/>
  <c r="M252" i="65"/>
  <c r="I252" i="65"/>
  <c r="E252" i="65"/>
  <c r="B251" i="65"/>
  <c r="AF249" i="65"/>
  <c r="AD249" i="65"/>
  <c r="Z249" i="65"/>
  <c r="V249" i="65"/>
  <c r="R249" i="65"/>
  <c r="N249" i="65"/>
  <c r="J249" i="65"/>
  <c r="F249" i="65"/>
  <c r="AF246" i="65"/>
  <c r="AF244" i="65"/>
  <c r="AC243" i="65"/>
  <c r="Y243" i="65"/>
  <c r="U243" i="65"/>
  <c r="Q243" i="65"/>
  <c r="M243" i="65"/>
  <c r="I243" i="65"/>
  <c r="E243" i="65"/>
  <c r="B242" i="65"/>
  <c r="AF240" i="65"/>
  <c r="AD240" i="65"/>
  <c r="Z240" i="65"/>
  <c r="V240" i="65"/>
  <c r="R240" i="65"/>
  <c r="N240" i="65"/>
  <c r="J240" i="65"/>
  <c r="F240" i="65"/>
  <c r="AF237" i="65"/>
  <c r="AF235" i="65"/>
  <c r="AC234" i="65"/>
  <c r="Y234" i="65"/>
  <c r="U234" i="65"/>
  <c r="Q234" i="65"/>
  <c r="M234" i="65"/>
  <c r="I234" i="65"/>
  <c r="E234" i="65"/>
  <c r="B233" i="65"/>
  <c r="AF231" i="65"/>
  <c r="AD231" i="65"/>
  <c r="Z231" i="65"/>
  <c r="V231" i="65"/>
  <c r="R231" i="65"/>
  <c r="N231" i="65"/>
  <c r="J231" i="65"/>
  <c r="F231" i="65"/>
  <c r="AF228" i="65"/>
  <c r="AF226" i="65"/>
  <c r="AC225" i="65"/>
  <c r="Y225" i="65"/>
  <c r="U225" i="65"/>
  <c r="Q225" i="65"/>
  <c r="M225" i="65"/>
  <c r="I225" i="65"/>
  <c r="E225" i="65"/>
  <c r="B224" i="65"/>
  <c r="AF222" i="65"/>
  <c r="AD222" i="65"/>
  <c r="Z222" i="65"/>
  <c r="V222" i="65"/>
  <c r="R222" i="65"/>
  <c r="N222" i="65"/>
  <c r="J222" i="65"/>
  <c r="F222" i="65"/>
  <c r="AF219" i="65"/>
  <c r="AF217" i="65"/>
  <c r="AC216" i="65"/>
  <c r="Y216" i="65"/>
  <c r="U216" i="65"/>
  <c r="Q216" i="65"/>
  <c r="M216" i="65"/>
  <c r="I216" i="65"/>
  <c r="E216" i="65"/>
  <c r="B215" i="65"/>
  <c r="AF213" i="65"/>
  <c r="AD213" i="65"/>
  <c r="Z213" i="65"/>
  <c r="V213" i="65"/>
  <c r="R213" i="65"/>
  <c r="N213" i="65"/>
  <c r="J213" i="65"/>
  <c r="F213" i="65"/>
  <c r="AF210" i="65"/>
  <c r="AF208" i="65"/>
  <c r="AC207" i="65"/>
  <c r="Y207" i="65"/>
  <c r="U207" i="65"/>
  <c r="Q207" i="65"/>
  <c r="M207" i="65"/>
  <c r="I207" i="65"/>
  <c r="E207" i="65"/>
  <c r="B206" i="65"/>
  <c r="AD204" i="65"/>
  <c r="Z204" i="65"/>
  <c r="V204" i="65"/>
  <c r="R204" i="65"/>
  <c r="N204" i="65"/>
  <c r="J204" i="65"/>
  <c r="F204" i="65"/>
  <c r="AF199" i="65"/>
  <c r="AC198" i="65"/>
  <c r="Y198" i="65"/>
  <c r="U198" i="65"/>
  <c r="Q198" i="65"/>
  <c r="M198" i="65"/>
  <c r="I198" i="65"/>
  <c r="E198" i="65"/>
  <c r="B197" i="65"/>
  <c r="AF195" i="65"/>
  <c r="AD195" i="65"/>
  <c r="Z195" i="65"/>
  <c r="V195" i="65"/>
  <c r="R195" i="65"/>
  <c r="N195" i="65"/>
  <c r="J195" i="65"/>
  <c r="F195" i="65"/>
  <c r="AF192" i="65"/>
  <c r="AF190" i="65"/>
  <c r="AC189" i="65"/>
  <c r="Y189" i="65"/>
  <c r="U189" i="65"/>
  <c r="Q189" i="65"/>
  <c r="M189" i="65"/>
  <c r="I189" i="65"/>
  <c r="E189" i="65"/>
  <c r="B188" i="65"/>
  <c r="AF186" i="65"/>
  <c r="AD186" i="65"/>
  <c r="Z186" i="65"/>
  <c r="V186" i="65"/>
  <c r="R186" i="65"/>
  <c r="N186" i="65"/>
  <c r="J186" i="65"/>
  <c r="F186" i="65"/>
  <c r="AF183" i="65"/>
  <c r="AF181" i="65"/>
  <c r="AC180" i="65"/>
  <c r="Y180" i="65"/>
  <c r="U180" i="65"/>
  <c r="Q180" i="65"/>
  <c r="M180" i="65"/>
  <c r="I180" i="65"/>
  <c r="E180" i="65"/>
  <c r="B179" i="65"/>
  <c r="AF177" i="65"/>
  <c r="AD177" i="65"/>
  <c r="Z177" i="65"/>
  <c r="V177" i="65"/>
  <c r="R177" i="65"/>
  <c r="N177" i="65"/>
  <c r="J177" i="65"/>
  <c r="F177" i="65"/>
  <c r="AF174" i="65"/>
  <c r="AF172" i="65"/>
  <c r="AC171" i="65"/>
  <c r="Y171" i="65"/>
  <c r="U171" i="65"/>
  <c r="Q171" i="65"/>
  <c r="M171" i="65"/>
  <c r="I171" i="65"/>
  <c r="E171" i="65"/>
  <c r="B170" i="65"/>
  <c r="AF168" i="65"/>
  <c r="AD168" i="65"/>
  <c r="Z168" i="65"/>
  <c r="V168" i="65"/>
  <c r="R168" i="65"/>
  <c r="N168" i="65"/>
  <c r="J168" i="65"/>
  <c r="F168" i="65"/>
  <c r="AF165" i="65"/>
  <c r="AF163" i="65"/>
  <c r="AC162" i="65"/>
  <c r="Y162" i="65"/>
  <c r="U162" i="65"/>
  <c r="Q162" i="65"/>
  <c r="M162" i="65"/>
  <c r="I162" i="65"/>
  <c r="E162" i="65"/>
  <c r="B161" i="65"/>
  <c r="AF159" i="65"/>
  <c r="AD159" i="65"/>
  <c r="Z159" i="65"/>
  <c r="V159" i="65"/>
  <c r="R159" i="65"/>
  <c r="N159" i="65"/>
  <c r="J159" i="65"/>
  <c r="F159" i="65"/>
  <c r="AF156" i="65"/>
  <c r="AF154" i="65"/>
  <c r="AC153" i="65"/>
  <c r="Y153" i="65"/>
  <c r="U153" i="65"/>
  <c r="Q153" i="65"/>
  <c r="M153" i="65"/>
  <c r="I153" i="65"/>
  <c r="E153" i="65"/>
  <c r="B152" i="65"/>
  <c r="AF150" i="65"/>
  <c r="AD150" i="65"/>
  <c r="Z150" i="65"/>
  <c r="V150" i="65"/>
  <c r="R150" i="65"/>
  <c r="N150" i="65"/>
  <c r="J150" i="65"/>
  <c r="F150" i="65"/>
  <c r="AF147" i="65"/>
  <c r="AF145" i="65"/>
  <c r="AC144" i="65"/>
  <c r="Y144" i="65"/>
  <c r="U144" i="65"/>
  <c r="Q144" i="65"/>
  <c r="M144" i="65"/>
  <c r="I144" i="65"/>
  <c r="E144" i="65"/>
  <c r="B143" i="65"/>
  <c r="AF141" i="65"/>
  <c r="AD141" i="65"/>
  <c r="Z141" i="65"/>
  <c r="V141" i="65"/>
  <c r="R141" i="65"/>
  <c r="N141" i="65"/>
  <c r="J141" i="65"/>
  <c r="F141" i="65"/>
  <c r="AF138" i="65"/>
  <c r="AF136" i="65"/>
  <c r="AC135" i="65"/>
  <c r="Y135" i="65"/>
  <c r="U135" i="65"/>
  <c r="Q135" i="65"/>
  <c r="M135" i="65"/>
  <c r="I135" i="65"/>
  <c r="E135" i="65"/>
  <c r="B134" i="65"/>
  <c r="AF132" i="65"/>
  <c r="AD132" i="65"/>
  <c r="Z132" i="65"/>
  <c r="V132" i="65"/>
  <c r="R132" i="65"/>
  <c r="N132" i="65"/>
  <c r="J132" i="65"/>
  <c r="F132" i="65"/>
  <c r="AF129" i="65"/>
  <c r="AF127" i="65"/>
  <c r="AC126" i="65"/>
  <c r="Y126" i="65"/>
  <c r="U126" i="65"/>
  <c r="Q126" i="65"/>
  <c r="M126" i="65"/>
  <c r="I126" i="65"/>
  <c r="E126" i="65"/>
  <c r="B125" i="65"/>
  <c r="AF123" i="65"/>
  <c r="AD123" i="65"/>
  <c r="Z123" i="65"/>
  <c r="V123" i="65"/>
  <c r="R123" i="65"/>
  <c r="N123" i="65"/>
  <c r="J123" i="65"/>
  <c r="F123" i="65"/>
  <c r="AF120" i="65"/>
  <c r="AF118" i="65"/>
  <c r="AC117" i="65"/>
  <c r="Y117" i="65"/>
  <c r="U117" i="65"/>
  <c r="Q117" i="65"/>
  <c r="M117" i="65"/>
  <c r="I117" i="65"/>
  <c r="E117" i="65"/>
  <c r="B116" i="65"/>
  <c r="AF114" i="65"/>
  <c r="AD114" i="65"/>
  <c r="Z114" i="65"/>
  <c r="V114" i="65"/>
  <c r="R114" i="65"/>
  <c r="N114" i="65"/>
  <c r="J114" i="65"/>
  <c r="F114" i="65"/>
  <c r="AF111" i="65"/>
  <c r="AF109" i="65"/>
  <c r="AC108" i="65"/>
  <c r="Y108" i="65"/>
  <c r="U108" i="65"/>
  <c r="Q108" i="65"/>
  <c r="M108" i="65"/>
  <c r="I108" i="65"/>
  <c r="E108" i="65"/>
  <c r="B107" i="65"/>
  <c r="AF105" i="65"/>
  <c r="AD105" i="65"/>
  <c r="Z105" i="65"/>
  <c r="V105" i="65"/>
  <c r="R105" i="65"/>
  <c r="N105" i="65"/>
  <c r="J105" i="65"/>
  <c r="F105" i="65"/>
  <c r="AF102" i="65"/>
  <c r="AF100" i="65"/>
  <c r="AC99" i="65"/>
  <c r="Y99" i="65"/>
  <c r="U99" i="65"/>
  <c r="Q99" i="65"/>
  <c r="M99" i="65"/>
  <c r="I99" i="65"/>
  <c r="E99" i="65"/>
  <c r="B98" i="65"/>
  <c r="AF96" i="65"/>
  <c r="AD96" i="65"/>
  <c r="Z96" i="65"/>
  <c r="V96" i="65"/>
  <c r="R96" i="65"/>
  <c r="N96" i="65"/>
  <c r="J96" i="65"/>
  <c r="F96" i="65"/>
  <c r="AF93" i="65"/>
  <c r="AF91" i="65"/>
  <c r="AC90" i="65"/>
  <c r="Y90" i="65"/>
  <c r="U90" i="65"/>
  <c r="Q90" i="65"/>
  <c r="M90" i="65"/>
  <c r="I90" i="65"/>
  <c r="E90" i="65"/>
  <c r="B89" i="65"/>
  <c r="AF87" i="65"/>
  <c r="AD87" i="65"/>
  <c r="Z87" i="65"/>
  <c r="V87" i="65"/>
  <c r="R87" i="65"/>
  <c r="N87" i="65"/>
  <c r="J87" i="65"/>
  <c r="F87" i="65"/>
  <c r="AF84" i="65"/>
  <c r="AF82" i="65"/>
  <c r="AC81" i="65"/>
  <c r="Y81" i="65"/>
  <c r="U81" i="65"/>
  <c r="Q81" i="65"/>
  <c r="M81" i="65"/>
  <c r="I81" i="65"/>
  <c r="E81" i="65"/>
  <c r="B80" i="65"/>
  <c r="AF78" i="65"/>
  <c r="AD78" i="65"/>
  <c r="Z78" i="65"/>
  <c r="V78" i="65"/>
  <c r="R78" i="65"/>
  <c r="N78" i="65"/>
  <c r="J78" i="65"/>
  <c r="F78" i="65"/>
  <c r="AF75" i="65"/>
  <c r="AF73" i="65"/>
  <c r="AC72" i="65"/>
  <c r="Y72" i="65"/>
  <c r="U72" i="65"/>
  <c r="Q72" i="65"/>
  <c r="M72" i="65"/>
  <c r="I72" i="65"/>
  <c r="E72" i="65"/>
  <c r="B71" i="65"/>
  <c r="AF69" i="65"/>
  <c r="AD69" i="65"/>
  <c r="Z69" i="65"/>
  <c r="V69" i="65"/>
  <c r="R69" i="65"/>
  <c r="N69" i="65"/>
  <c r="J69" i="65"/>
  <c r="F69" i="65"/>
  <c r="AF66" i="65"/>
  <c r="AF64" i="65"/>
  <c r="AC63" i="65"/>
  <c r="Y63" i="65"/>
  <c r="U63" i="65"/>
  <c r="Q63" i="65"/>
  <c r="M63" i="65"/>
  <c r="I63" i="65"/>
  <c r="E63" i="65"/>
  <c r="B62" i="65"/>
  <c r="AF60" i="65"/>
  <c r="AD60" i="65"/>
  <c r="Z60" i="65"/>
  <c r="V60" i="65"/>
  <c r="R60" i="65"/>
  <c r="N60" i="65"/>
  <c r="J60" i="65"/>
  <c r="F60" i="65"/>
  <c r="AF57" i="65"/>
  <c r="AF55" i="65"/>
  <c r="AC54" i="65"/>
  <c r="Y54" i="65"/>
  <c r="U54" i="65"/>
  <c r="Q54" i="65"/>
  <c r="M54" i="65"/>
  <c r="I54" i="65"/>
  <c r="E54" i="65"/>
  <c r="B53" i="65"/>
  <c r="AF51" i="65"/>
  <c r="AD51" i="65"/>
  <c r="Z51" i="65"/>
  <c r="V51" i="65"/>
  <c r="R51" i="65"/>
  <c r="N51" i="65"/>
  <c r="J51" i="65"/>
  <c r="F51" i="65"/>
  <c r="AF48" i="65"/>
  <c r="AF46" i="65"/>
  <c r="AC45" i="65"/>
  <c r="Y45" i="65"/>
  <c r="U45" i="65"/>
  <c r="Q45" i="65"/>
  <c r="M45" i="65"/>
  <c r="I45" i="65"/>
  <c r="E45" i="65"/>
  <c r="B44" i="65"/>
  <c r="AF42" i="65"/>
  <c r="AD42" i="65"/>
  <c r="Z42" i="65"/>
  <c r="V42" i="65"/>
  <c r="R42" i="65"/>
  <c r="N42" i="65"/>
  <c r="J42" i="65"/>
  <c r="F42" i="65"/>
  <c r="AF39" i="65"/>
  <c r="AF37" i="65"/>
  <c r="AC36" i="65"/>
  <c r="Y36" i="65"/>
  <c r="U36" i="65"/>
  <c r="Q36" i="65"/>
  <c r="M36" i="65"/>
  <c r="I36" i="65"/>
  <c r="E36" i="65"/>
  <c r="B35" i="65"/>
  <c r="AD33" i="65"/>
  <c r="Z33" i="65"/>
  <c r="V33" i="65"/>
  <c r="R33" i="65"/>
  <c r="N33" i="65"/>
  <c r="J33" i="65"/>
  <c r="F33" i="65"/>
  <c r="AF28" i="65"/>
  <c r="AC27" i="65"/>
  <c r="Y27" i="65"/>
  <c r="U27" i="65"/>
  <c r="Q27" i="65"/>
  <c r="M27" i="65"/>
  <c r="I27" i="65"/>
  <c r="E27" i="65"/>
  <c r="B26" i="65"/>
  <c r="AD24" i="65"/>
  <c r="Z24" i="65"/>
  <c r="V24" i="65"/>
  <c r="R24" i="65"/>
  <c r="N24" i="65"/>
  <c r="J24" i="65"/>
  <c r="F24" i="65"/>
  <c r="AF19" i="65"/>
  <c r="AC18" i="65"/>
  <c r="Y18" i="65"/>
  <c r="U18" i="65"/>
  <c r="Q18" i="65"/>
  <c r="M18" i="65"/>
  <c r="I18" i="65"/>
  <c r="E18" i="65"/>
  <c r="B17" i="65"/>
  <c r="AD15" i="65"/>
  <c r="Z15" i="65"/>
  <c r="V15" i="65"/>
  <c r="R15" i="65"/>
  <c r="N15" i="65"/>
  <c r="J15" i="65"/>
  <c r="AF15" i="65" s="1"/>
  <c r="F15" i="65"/>
  <c r="AF10" i="65"/>
  <c r="AC9" i="65"/>
  <c r="Y9" i="65"/>
  <c r="U9" i="65"/>
  <c r="Q9" i="65"/>
  <c r="M9" i="65"/>
  <c r="I9" i="65"/>
  <c r="E9" i="65"/>
  <c r="V42" i="15"/>
  <c r="U42" i="15"/>
  <c r="V41" i="15"/>
  <c r="W41" i="15" s="1"/>
  <c r="X41" i="15" s="1"/>
  <c r="U41" i="15"/>
  <c r="V40" i="15"/>
  <c r="U40" i="15"/>
  <c r="V39" i="15"/>
  <c r="W39" i="15" s="1"/>
  <c r="X39" i="15" s="1"/>
  <c r="U39" i="15"/>
  <c r="V38" i="15"/>
  <c r="U38" i="15"/>
  <c r="V37" i="15"/>
  <c r="W37" i="15" s="1"/>
  <c r="X37" i="15" s="1"/>
  <c r="U37" i="15"/>
  <c r="V36" i="15"/>
  <c r="U36" i="15"/>
  <c r="V35" i="15"/>
  <c r="W35" i="15" s="1"/>
  <c r="X35" i="15" s="1"/>
  <c r="U35" i="15"/>
  <c r="V34" i="15"/>
  <c r="U34" i="15"/>
  <c r="V33" i="15"/>
  <c r="W33" i="15" s="1"/>
  <c r="X33" i="15" s="1"/>
  <c r="U33" i="15"/>
  <c r="V32" i="15"/>
  <c r="U32" i="15"/>
  <c r="U31" i="15"/>
  <c r="V30" i="15"/>
  <c r="U30" i="15"/>
  <c r="V29" i="15"/>
  <c r="U29" i="15"/>
  <c r="V28" i="15"/>
  <c r="U28" i="15"/>
  <c r="V27" i="15"/>
  <c r="U27" i="15"/>
  <c r="V26" i="15"/>
  <c r="U26" i="15"/>
  <c r="V25" i="15"/>
  <c r="U25" i="15"/>
  <c r="V24" i="15"/>
  <c r="U24" i="15"/>
  <c r="V23" i="15"/>
  <c r="U23" i="15"/>
  <c r="V22" i="15"/>
  <c r="U22" i="15"/>
  <c r="V21" i="15"/>
  <c r="U21" i="15"/>
  <c r="V20" i="15"/>
  <c r="U20" i="15"/>
  <c r="V19" i="15"/>
  <c r="U19" i="15"/>
  <c r="V18" i="15"/>
  <c r="U18" i="15"/>
  <c r="V17" i="15"/>
  <c r="W17" i="15" s="1"/>
  <c r="X17" i="15" s="1"/>
  <c r="U17" i="15"/>
  <c r="V16" i="15"/>
  <c r="U16" i="15"/>
  <c r="V15" i="15"/>
  <c r="U15" i="15"/>
  <c r="R15" i="15"/>
  <c r="J15" i="15"/>
  <c r="I15" i="15"/>
  <c r="D15" i="15"/>
  <c r="B11" i="64" s="1"/>
  <c r="V14" i="15"/>
  <c r="W14" i="15" s="1"/>
  <c r="X14" i="15" s="1"/>
  <c r="U14" i="15"/>
  <c r="L14" i="15"/>
  <c r="D14" i="15"/>
  <c r="B17" i="40" s="1"/>
  <c r="V13" i="15"/>
  <c r="U13" i="15"/>
  <c r="D13" i="15"/>
  <c r="B9" i="64" s="1"/>
  <c r="U12" i="15"/>
  <c r="P12" i="15"/>
  <c r="O12" i="15"/>
  <c r="D12" i="15"/>
  <c r="B15" i="40" s="1"/>
  <c r="U11" i="15"/>
  <c r="D11" i="15"/>
  <c r="B14" i="40" s="1"/>
  <c r="U10" i="15"/>
  <c r="N10" i="15"/>
  <c r="D10" i="15"/>
  <c r="B13" i="40" s="1"/>
  <c r="N7" i="15"/>
  <c r="F7" i="15"/>
  <c r="B5" i="15"/>
  <c r="M7" i="15" s="1"/>
  <c r="P7" i="15" s="1"/>
  <c r="H10" i="67"/>
  <c r="H9" i="67"/>
  <c r="H8" i="67"/>
  <c r="H7" i="67"/>
  <c r="H6" i="67"/>
  <c r="H5" i="67"/>
  <c r="K9" i="7"/>
  <c r="C11" i="88" l="1"/>
  <c r="F15" i="15" s="1"/>
  <c r="AN7" i="87"/>
  <c r="AN8" i="87"/>
  <c r="AN9" i="87"/>
  <c r="H11" i="67"/>
  <c r="I5" i="67" s="1"/>
  <c r="C12" i="64"/>
  <c r="W15" i="15"/>
  <c r="X15" i="15" s="1"/>
  <c r="W23" i="15"/>
  <c r="X23" i="15" s="1"/>
  <c r="W29" i="15"/>
  <c r="X29" i="15" s="1"/>
  <c r="W19" i="15"/>
  <c r="X19" i="15" s="1"/>
  <c r="W25" i="15"/>
  <c r="X25" i="15" s="1"/>
  <c r="W18" i="15"/>
  <c r="X18" i="15" s="1"/>
  <c r="W32" i="15"/>
  <c r="X32" i="15" s="1"/>
  <c r="W34" i="15"/>
  <c r="X34" i="15" s="1"/>
  <c r="W36" i="15"/>
  <c r="X36" i="15" s="1"/>
  <c r="W38" i="15"/>
  <c r="X38" i="15" s="1"/>
  <c r="W40" i="15"/>
  <c r="X40" i="15" s="1"/>
  <c r="W42" i="15"/>
  <c r="X42" i="15" s="1"/>
  <c r="W21" i="15"/>
  <c r="X21" i="15" s="1"/>
  <c r="W27" i="15"/>
  <c r="X27" i="15" s="1"/>
  <c r="W13" i="15"/>
  <c r="X13" i="15" s="1"/>
  <c r="W16" i="15"/>
  <c r="X16" i="15" s="1"/>
  <c r="W20" i="15"/>
  <c r="X20" i="15" s="1"/>
  <c r="W22" i="15"/>
  <c r="X22" i="15" s="1"/>
  <c r="W24" i="15"/>
  <c r="X24" i="15" s="1"/>
  <c r="W26" i="15"/>
  <c r="X26" i="15" s="1"/>
  <c r="W28" i="15"/>
  <c r="X28" i="15" s="1"/>
  <c r="W30" i="15"/>
  <c r="X30" i="15" s="1"/>
  <c r="H16" i="64"/>
  <c r="X16" i="64"/>
  <c r="AF16" i="64"/>
  <c r="AD17" i="64" s="1"/>
  <c r="AN16" i="64"/>
  <c r="AL17" i="64" s="1"/>
  <c r="BD16" i="64"/>
  <c r="BL16" i="64"/>
  <c r="BT16" i="64"/>
  <c r="BR16" i="64" s="1"/>
  <c r="CJ16" i="64"/>
  <c r="CH16" i="64" s="1"/>
  <c r="CR16" i="64"/>
  <c r="CZ16" i="64"/>
  <c r="DP16" i="64"/>
  <c r="DX16" i="64"/>
  <c r="DV17" i="64" s="1"/>
  <c r="EF16" i="64"/>
  <c r="EV16" i="64"/>
  <c r="FD16" i="64"/>
  <c r="FB17" i="64" s="1"/>
  <c r="FL16" i="64"/>
  <c r="FJ17" i="64" s="1"/>
  <c r="GB16" i="64"/>
  <c r="GJ16" i="64"/>
  <c r="GR16" i="64"/>
  <c r="GP17" i="64" s="1"/>
  <c r="HH16" i="64"/>
  <c r="HF16" i="64" s="1"/>
  <c r="HP16" i="64"/>
  <c r="P16" i="64"/>
  <c r="AV16" i="64"/>
  <c r="AT16" i="64" s="1"/>
  <c r="CB16" i="64"/>
  <c r="BZ17" i="64" s="1"/>
  <c r="DH16" i="64"/>
  <c r="EN16" i="64"/>
  <c r="FT16" i="64"/>
  <c r="GZ16" i="64"/>
  <c r="GX17" i="64" s="1"/>
  <c r="AX19" i="40"/>
  <c r="AU8" i="40" s="1"/>
  <c r="BL19" i="40"/>
  <c r="BI8" i="40" s="1"/>
  <c r="BZ19" i="40"/>
  <c r="BW8" i="40" s="1"/>
  <c r="CN19" i="40"/>
  <c r="CK8" i="40" s="1"/>
  <c r="DB19" i="40"/>
  <c r="CY8" i="40" s="1"/>
  <c r="DP19" i="40"/>
  <c r="DM8" i="40" s="1"/>
  <c r="ED19" i="40"/>
  <c r="EA8" i="40" s="1"/>
  <c r="ER19" i="40"/>
  <c r="EO8" i="40" s="1"/>
  <c r="F19" i="40"/>
  <c r="AQ19" i="40"/>
  <c r="AN8" i="40" s="1"/>
  <c r="BE19" i="40"/>
  <c r="BB8" i="40" s="1"/>
  <c r="BS19" i="40"/>
  <c r="BP8" i="40" s="1"/>
  <c r="CG19" i="40"/>
  <c r="CD8" i="40" s="1"/>
  <c r="CU19" i="40"/>
  <c r="CR8" i="40" s="1"/>
  <c r="DI19" i="40"/>
  <c r="DF8" i="40" s="1"/>
  <c r="DW19" i="40"/>
  <c r="DT8" i="40" s="1"/>
  <c r="EK19" i="40"/>
  <c r="EH8" i="40" s="1"/>
  <c r="B10" i="64"/>
  <c r="B16" i="40"/>
  <c r="B8" i="64"/>
  <c r="F17" i="64"/>
  <c r="F16" i="64"/>
  <c r="V16" i="64"/>
  <c r="V17" i="64"/>
  <c r="BB16" i="64"/>
  <c r="BB17" i="64"/>
  <c r="BJ17" i="64"/>
  <c r="BJ16" i="64"/>
  <c r="BR17" i="64"/>
  <c r="CP17" i="64"/>
  <c r="CP16" i="64"/>
  <c r="CX17" i="64"/>
  <c r="CX16" i="64"/>
  <c r="DN16" i="64"/>
  <c r="DN17" i="64"/>
  <c r="ED17" i="64"/>
  <c r="ED16" i="64"/>
  <c r="ET16" i="64"/>
  <c r="ET17" i="64"/>
  <c r="FB16" i="64"/>
  <c r="FJ16" i="64"/>
  <c r="FZ16" i="64"/>
  <c r="FZ17" i="64"/>
  <c r="GH17" i="64"/>
  <c r="GH16" i="64"/>
  <c r="HN17" i="64"/>
  <c r="HN16" i="64"/>
  <c r="N17" i="64"/>
  <c r="N16" i="64"/>
  <c r="AT17" i="64"/>
  <c r="DF17" i="64"/>
  <c r="DF16" i="64"/>
  <c r="EL17" i="64"/>
  <c r="EL16" i="64"/>
  <c r="FR17" i="64"/>
  <c r="FR16" i="64"/>
  <c r="H17" i="40"/>
  <c r="H18" i="40"/>
  <c r="B18" i="40"/>
  <c r="AF33" i="65"/>
  <c r="V12" i="15" s="1"/>
  <c r="W12" i="15" s="1"/>
  <c r="X12" i="15" s="1"/>
  <c r="S31" i="84"/>
  <c r="C15" i="86"/>
  <c r="F13" i="15" s="1"/>
  <c r="AN7" i="85"/>
  <c r="AN8" i="85"/>
  <c r="AN9" i="85"/>
  <c r="AN10" i="85"/>
  <c r="AN11" i="85"/>
  <c r="AN12" i="85"/>
  <c r="AN13" i="85"/>
  <c r="AN14" i="85"/>
  <c r="AN15" i="85"/>
  <c r="AN16" i="85"/>
  <c r="AN17" i="85"/>
  <c r="AN18" i="85"/>
  <c r="AN19" i="85"/>
  <c r="C31" i="84"/>
  <c r="F11" i="15" s="1"/>
  <c r="C21" i="45"/>
  <c r="F10" i="15" s="1"/>
  <c r="R2" i="88"/>
  <c r="Q2" i="87"/>
  <c r="S2" i="87" s="1"/>
  <c r="R2" i="87"/>
  <c r="R2" i="86"/>
  <c r="Q2" i="85"/>
  <c r="S2" i="85" s="1"/>
  <c r="R2" i="85"/>
  <c r="R2" i="84"/>
  <c r="AF204" i="65"/>
  <c r="AF201" i="65" s="1"/>
  <c r="AF30" i="65"/>
  <c r="AF24" i="65"/>
  <c r="AF21" i="65" s="1"/>
  <c r="Q2" i="88"/>
  <c r="S2" i="88" s="1"/>
  <c r="Q2" i="86"/>
  <c r="S2" i="86" s="1"/>
  <c r="Q2" i="84"/>
  <c r="Y21" i="45"/>
  <c r="AH21" i="45"/>
  <c r="Q2" i="45"/>
  <c r="R2" i="45"/>
  <c r="S21" i="45"/>
  <c r="C37" i="58"/>
  <c r="E37" i="58" s="1"/>
  <c r="E23" i="58"/>
  <c r="B28" i="58" s="1"/>
  <c r="D28" i="58" s="1"/>
  <c r="G28" i="58" s="1"/>
  <c r="E22" i="58"/>
  <c r="B27" i="58" s="1"/>
  <c r="D27" i="58" s="1"/>
  <c r="G27" i="58" s="1"/>
  <c r="C36" i="58"/>
  <c r="E36" i="58" s="1"/>
  <c r="AC19" i="40"/>
  <c r="Z8" i="40" s="1"/>
  <c r="AB9" i="40" s="1"/>
  <c r="V19" i="40"/>
  <c r="S8" i="40" s="1"/>
  <c r="U9" i="40" s="1"/>
  <c r="G19" i="40"/>
  <c r="I18" i="40"/>
  <c r="H15" i="15" s="1"/>
  <c r="E19" i="40"/>
  <c r="AJ19" i="40"/>
  <c r="AG8" i="40" s="1"/>
  <c r="AI9" i="40" s="1"/>
  <c r="H16" i="40"/>
  <c r="I16" i="40" s="1"/>
  <c r="H13" i="15" s="1"/>
  <c r="H13" i="40"/>
  <c r="I13" i="40" s="1"/>
  <c r="H10" i="15" s="1"/>
  <c r="AD13" i="40"/>
  <c r="K10" i="15" s="1"/>
  <c r="H15" i="40"/>
  <c r="I15" i="40" s="1"/>
  <c r="H12" i="15" s="1"/>
  <c r="H14" i="40"/>
  <c r="I14" i="40" s="1"/>
  <c r="H11" i="15" s="1"/>
  <c r="W15" i="40"/>
  <c r="J12" i="15" s="1"/>
  <c r="D19" i="40"/>
  <c r="E7" i="40" s="1"/>
  <c r="P16" i="40"/>
  <c r="I13" i="15" s="1"/>
  <c r="O19" i="40"/>
  <c r="L8" i="40" s="1"/>
  <c r="N9" i="40" s="1"/>
  <c r="P13" i="40"/>
  <c r="I10" i="15" s="1"/>
  <c r="V10" i="15"/>
  <c r="AF12" i="65"/>
  <c r="B6" i="64"/>
  <c r="B7" i="64"/>
  <c r="I7" i="67" l="1"/>
  <c r="E12" i="15" s="1"/>
  <c r="I8" i="67"/>
  <c r="E13" i="15" s="1"/>
  <c r="I6" i="67"/>
  <c r="I9" i="67"/>
  <c r="E14" i="15" s="1"/>
  <c r="AN11" i="87"/>
  <c r="BZ16" i="64"/>
  <c r="GP16" i="64"/>
  <c r="CH17" i="64"/>
  <c r="AD16" i="64"/>
  <c r="HF17" i="64"/>
  <c r="AL16" i="64"/>
  <c r="GX16" i="64"/>
  <c r="DV16" i="64"/>
  <c r="I10" i="67"/>
  <c r="V11" i="15"/>
  <c r="S2" i="84"/>
  <c r="AN20" i="85"/>
  <c r="S2" i="45"/>
  <c r="V31" i="15"/>
  <c r="W31" i="15" s="1"/>
  <c r="X31" i="15" s="1"/>
  <c r="E8" i="40"/>
  <c r="G9" i="40" s="1"/>
  <c r="W10" i="15"/>
  <c r="X10" i="15" s="1"/>
  <c r="E10" i="15"/>
  <c r="I11" i="67" l="1"/>
  <c r="E15" i="15"/>
  <c r="E11" i="15"/>
  <c r="E16" i="15" s="1"/>
  <c r="W11" i="15"/>
  <c r="X11" i="15" s="1"/>
  <c r="V43" i="15"/>
</calcChain>
</file>

<file path=xl/sharedStrings.xml><?xml version="1.0" encoding="utf-8"?>
<sst xmlns="http://schemas.openxmlformats.org/spreadsheetml/2006/main" count="2505" uniqueCount="482">
  <si>
    <t>Q</t>
  </si>
  <si>
    <t>%</t>
  </si>
  <si>
    <t>DIR CONST</t>
  </si>
  <si>
    <t>DIR ADMIN</t>
  </si>
  <si>
    <t>SEG</t>
  </si>
  <si>
    <t>TER</t>
  </si>
  <si>
    <t>QUA</t>
  </si>
  <si>
    <t>QUI</t>
  </si>
  <si>
    <t>SEX</t>
  </si>
  <si>
    <t>SÁB</t>
  </si>
  <si>
    <t>DOM</t>
  </si>
  <si>
    <t>Segunda</t>
  </si>
  <si>
    <t>Terça</t>
  </si>
  <si>
    <t>Quarta</t>
  </si>
  <si>
    <t>Quinta</t>
  </si>
  <si>
    <t>Sexta</t>
  </si>
  <si>
    <t>Sábado</t>
  </si>
  <si>
    <t>Domingo</t>
  </si>
  <si>
    <t>6:00 a 7:00</t>
  </si>
  <si>
    <t>7:00 a 8:00</t>
  </si>
  <si>
    <t>8:00 a 9:00</t>
  </si>
  <si>
    <t>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</si>
  <si>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</si>
  <si>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</si>
  <si>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</si>
  <si>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</si>
  <si>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</si>
  <si>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</si>
  <si>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</si>
  <si>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</si>
  <si>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</si>
  <si>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</si>
  <si>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</si>
  <si>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</si>
  <si>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</si>
  <si>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</si>
  <si>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</si>
  <si>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PRF</t>
  </si>
  <si>
    <t>Coachee</t>
  </si>
  <si>
    <t>E-mail</t>
  </si>
  <si>
    <t>Telefone</t>
  </si>
  <si>
    <t>Coach</t>
  </si>
  <si>
    <t>Qual o seu nível de satisfação atual com os resultados da sua vida em cada uma das seguintes áreas?</t>
  </si>
  <si>
    <t>Área da Vida</t>
  </si>
  <si>
    <t>Nível de Satisfação 
(de 0 a 10)</t>
  </si>
  <si>
    <t>Equilíbrio Emocional</t>
  </si>
  <si>
    <t>Recursos Financeiros</t>
  </si>
  <si>
    <t>Espiritualidade</t>
  </si>
  <si>
    <t>Qual dessas áreas, ao colocar um pouco mais de foco, influenciará positivamente um maior número das outras áreas?</t>
  </si>
  <si>
    <t>Roda da Vida do concurseiro</t>
  </si>
  <si>
    <t>META %</t>
  </si>
  <si>
    <t>DPP</t>
  </si>
  <si>
    <t>almoço</t>
  </si>
  <si>
    <t>trabalho</t>
  </si>
  <si>
    <t>concurso - % motivado</t>
  </si>
  <si>
    <t>saúde física e mental</t>
  </si>
  <si>
    <t>trabalho - profissão</t>
  </si>
  <si>
    <t>Assistência social</t>
  </si>
  <si>
    <t>CONCURSO 5</t>
  </si>
  <si>
    <t>PF</t>
  </si>
  <si>
    <t>DEPEN</t>
  </si>
  <si>
    <t>PORTUGUES</t>
  </si>
  <si>
    <t xml:space="preserve">DP </t>
  </si>
  <si>
    <t>RAC LOG</t>
  </si>
  <si>
    <t>INFORM</t>
  </si>
  <si>
    <t>PC-</t>
  </si>
  <si>
    <t>FISICA</t>
  </si>
  <si>
    <t>CONTABILID</t>
  </si>
  <si>
    <t>LEGISL PRF</t>
  </si>
  <si>
    <t>LEIS DE TRANSITO</t>
  </si>
  <si>
    <t>DIR HUMANOS</t>
  </si>
  <si>
    <t>Vida Social - LAZER</t>
  </si>
  <si>
    <t>família - relação</t>
  </si>
  <si>
    <t xml:space="preserve">TER </t>
  </si>
  <si>
    <t xml:space="preserve">SÁB </t>
  </si>
  <si>
    <t>HORAS DE ESTUDO DIÁRIO</t>
  </si>
  <si>
    <t>HORAS DE ESTUDO NA SEMANA</t>
  </si>
  <si>
    <t>QDE DE DIAS ESTUDADOS NA SEMANA</t>
  </si>
  <si>
    <t>TOTAL</t>
  </si>
  <si>
    <t>-</t>
  </si>
  <si>
    <t>% recorência</t>
  </si>
  <si>
    <t>itens</t>
  </si>
  <si>
    <t>24h</t>
  </si>
  <si>
    <t>7d</t>
  </si>
  <si>
    <t>Total</t>
  </si>
  <si>
    <t>ESTUDO</t>
  </si>
  <si>
    <t>Total de estudos na semana</t>
  </si>
  <si>
    <t>ASSUNTOS EDITAL</t>
  </si>
  <si>
    <t>DISCIPLINA 7</t>
  </si>
  <si>
    <t>DISCIPLINA 9</t>
  </si>
  <si>
    <t>DISCIPLINA 10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</si>
  <si>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+ 6HS DIA</t>
    </r>
  </si>
  <si>
    <t xml:space="preserve">TOTAL: 6 MATÉRIAS / 3 MATÉRIAS POR DIA       </t>
  </si>
  <si>
    <t>Revisão de 24hs</t>
  </si>
  <si>
    <t>Média horas</t>
  </si>
  <si>
    <t>Revisão de 7 dias</t>
  </si>
  <si>
    <t>DESCANSO</t>
  </si>
  <si>
    <t>AJUSTES OU</t>
  </si>
  <si>
    <t>DESCANSO OU</t>
  </si>
  <si>
    <t>EXERCÍCIOS de tudo já visto</t>
  </si>
  <si>
    <t>dir penal</t>
  </si>
  <si>
    <t>Revisão DISC  1</t>
  </si>
  <si>
    <t>Revisão DISC  2</t>
  </si>
  <si>
    <t>Exerc DISC 1</t>
  </si>
  <si>
    <t>Exerc DISC 2</t>
  </si>
  <si>
    <t>Revisão DISC  3</t>
  </si>
  <si>
    <t>Exerc DISC 3</t>
  </si>
  <si>
    <t>Revisão DISC  4</t>
  </si>
  <si>
    <t>Revisão DISC  5</t>
  </si>
  <si>
    <t>Exerc DISC 4</t>
  </si>
  <si>
    <t>Revisão DISC  6</t>
  </si>
  <si>
    <t>INCLUIR MAIS 3 MATÉRIAS NOVAS</t>
  </si>
  <si>
    <t>TERMINEI AS 6 MATÉRIAS</t>
  </si>
  <si>
    <t>Exerc DISC 1 2</t>
  </si>
  <si>
    <t>Exerc DISC 2 3</t>
  </si>
  <si>
    <t>Exerc DISC 5 6</t>
  </si>
  <si>
    <t>SIMULADOS</t>
  </si>
  <si>
    <r>
      <rPr>
        <b/>
        <sz val="11"/>
        <color rgb="FF000000"/>
        <rFont val="Calibri"/>
        <family val="2"/>
      </rPr>
      <t xml:space="preserve">Disciplina : </t>
    </r>
    <r>
      <rPr>
        <sz val="11"/>
        <color rgb="FF000000"/>
        <rFont val="Calibri"/>
        <family val="2"/>
      </rPr>
      <t>Estudar Teoria Ativa com Marcação no PDF + 20 Questões</t>
    </r>
  </si>
  <si>
    <r>
      <rPr>
        <b/>
        <sz val="11"/>
        <color rgb="FF000000"/>
        <rFont val="Calibri"/>
        <family val="2"/>
      </rPr>
      <t>Revisão de 7 dias -</t>
    </r>
    <r>
      <rPr>
        <sz val="11"/>
        <color rgb="FF000000"/>
        <rFont val="Calibri"/>
        <family val="2"/>
      </rPr>
      <t xml:space="preserve"> leitura ativa dos assuntos da semana anterior</t>
    </r>
  </si>
  <si>
    <t>Exercícios dos Assuntos já estudados</t>
  </si>
  <si>
    <t xml:space="preserve">Após concluir as matérias básicas e mais importantes, faça uma uma revisão com exercícios antes de ir para fase intermediária e avançado. Veja os pontos que ainda tem dificuldade (poderá fazer um estudo mais profundo com resumos e mapas mentais. </t>
  </si>
  <si>
    <t xml:space="preserve">Nesta fase inicial temos que avança no edital com certa velocidade e qualidade. Não leia apenas o PDF, usa as marcaçoes e visualize aquilo para uma situação real, explique para você os pontos principais. A Revisão deve ser rápida, mas com qualidade. É para refrescar a memória sobre o conteúdo. Você irá se aprofundar com os exercícios e revisões. </t>
  </si>
  <si>
    <t>Exerc DISC 3 4</t>
  </si>
  <si>
    <t>Exerc GERAL</t>
  </si>
  <si>
    <t>ESTUDO DE TODAS AS MATÉRIAS BÁSICAS JÁ ESTUDADAS</t>
  </si>
  <si>
    <t xml:space="preserve">Dê uma carga maior para as disciplinas com maior peso em seu edital. </t>
  </si>
  <si>
    <t xml:space="preserve">Faça seus resumos dos pontos mais importantes que continua errando. Mas sempre avalie o tempo para sua prova. </t>
  </si>
  <si>
    <t xml:space="preserve">Exerc </t>
  </si>
  <si>
    <t>Exerc</t>
  </si>
  <si>
    <t>Faça somente Exercícios (da banca do seu concurso e Revisões. Fase que você já estudou as principais matérias e pontos de seu edital.</t>
  </si>
  <si>
    <r>
      <t xml:space="preserve">Nessa fase você pode alternar entre </t>
    </r>
    <r>
      <rPr>
        <b/>
        <sz val="11"/>
        <color rgb="FF000000"/>
        <rFont val="Calibri"/>
        <family val="2"/>
      </rPr>
      <t xml:space="preserve">REVISÕES E EXERCÍCIOS. 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</si>
  <si>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1 (4 matérias por dia)</t>
    </r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</si>
  <si>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AVANÇADO MOD 2 (3 matérias por dia)</t>
    </r>
  </si>
  <si>
    <t>%  da prova</t>
  </si>
  <si>
    <t>MENTORIA PARA CONCURSOS - CLIQUE AQUI</t>
  </si>
  <si>
    <t>CONTROLE DE HORAS LIVRES NA SEMANA</t>
  </si>
  <si>
    <t>PGS</t>
  </si>
  <si>
    <r>
      <rPr>
        <b/>
        <sz val="18"/>
        <rFont val="Calibri"/>
        <family val="2"/>
      </rPr>
      <t>ESTUDANTE:</t>
    </r>
    <r>
      <rPr>
        <b/>
        <sz val="18"/>
        <color rgb="FFFF0000"/>
        <rFont val="Calibri"/>
        <family val="2"/>
      </rPr>
      <t xml:space="preserve"> INICIANTE e INTERMEDIÁRIO / - 6HS DIA</t>
    </r>
  </si>
  <si>
    <t>ESTATISTICA</t>
  </si>
  <si>
    <t>LEGISL EXTRAVAGANTES</t>
  </si>
  <si>
    <t>Facebook: Coach Thatagiba / +200MIL seguidores -CLIQUE AQUI</t>
  </si>
  <si>
    <t>&gt;&gt; GRUPO TELEGRAM - CAVEIRA (notícias e dicas) / + 1.000 membros ENTRE AQUI &lt;&lt;</t>
  </si>
  <si>
    <t>xx</t>
  </si>
  <si>
    <r>
      <rPr>
        <b/>
        <sz val="11"/>
        <color rgb="FF000000"/>
        <rFont val="Calibri"/>
        <family val="2"/>
      </rPr>
      <t>Revisão de 24hs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</si>
  <si>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DISCIPLINA 1</t>
  </si>
  <si>
    <t>DISCIPLINA 2</t>
  </si>
  <si>
    <t>DISCIPLINA 3</t>
  </si>
  <si>
    <t>DISCIPLINA 4</t>
  </si>
  <si>
    <t>DISCIPLINA 5</t>
  </si>
  <si>
    <t>DISCIPLINA 6</t>
  </si>
  <si>
    <t>DISCIPLINA 8</t>
  </si>
  <si>
    <t xml:space="preserve">Se continua tirando nota baixa em alguma disciplina,  estude seu material teórica e tire 1h por dia para melhorar seu desempenho. </t>
  </si>
  <si>
    <t>DISCIPLINAS</t>
  </si>
  <si>
    <t>META SEMANA</t>
  </si>
  <si>
    <t>% ESTUDADO</t>
  </si>
  <si>
    <t>SEMANA 1: __ /__/__   A  __ /__/__</t>
  </si>
  <si>
    <t>TOTAL ESTUDADO NA SEMANA</t>
  </si>
  <si>
    <t>FALTA</t>
  </si>
  <si>
    <t>HORA</t>
  </si>
  <si>
    <t>HORAS NA SEMANA</t>
  </si>
  <si>
    <t>META SEMANAL</t>
  </si>
  <si>
    <t>% REALIZADO</t>
  </si>
  <si>
    <t>QUADRO COMPARATIVO DE DISCIPLINAS ENTRE CONCURSOS DE INTERESSE</t>
  </si>
  <si>
    <r>
      <t xml:space="preserve">Faça um </t>
    </r>
    <r>
      <rPr>
        <b/>
        <sz val="11"/>
        <color rgb="FF000000"/>
        <rFont val="Calibri"/>
        <family val="2"/>
      </rPr>
      <t>simulado</t>
    </r>
    <r>
      <rPr>
        <sz val="11"/>
        <color rgb="FF000000"/>
        <rFont val="Calibri"/>
        <family val="2"/>
      </rPr>
      <t xml:space="preserve"> a cada 15 dias e um a cada semana após publicação do EDITAL. </t>
    </r>
  </si>
  <si>
    <t xml:space="preserve">Coloque os horários de acordo com seu tempo disponível, sempre avaliando peso da disciplina e grau de dificuldade na disciplina. </t>
  </si>
  <si>
    <t>Revisão de 24h</t>
  </si>
  <si>
    <r>
      <rPr>
        <b/>
        <sz val="11"/>
        <color rgb="FF000000"/>
        <rFont val="Calibri"/>
        <family val="2"/>
      </rPr>
      <t xml:space="preserve">Revisão de 24h - </t>
    </r>
    <r>
      <rPr>
        <sz val="11"/>
        <color rgb="FF000000"/>
        <rFont val="Calibri"/>
        <family val="2"/>
      </rPr>
      <t>fazer uma leitura ativa do assunto do dia anterior. Máximo 15min por assunto</t>
    </r>
  </si>
  <si>
    <r>
      <rPr>
        <b/>
        <sz val="11"/>
        <color rgb="FF000000"/>
        <rFont val="Calibri"/>
        <family val="2"/>
      </rPr>
      <t>Revisão de 24h -</t>
    </r>
    <r>
      <rPr>
        <sz val="11"/>
        <color rgb="FF000000"/>
        <rFont val="Calibri"/>
        <family val="2"/>
      </rPr>
      <t xml:space="preserve"> fazer uma leitura ativa do assunto do dia anterior. Máximo 15min por assunto</t>
    </r>
  </si>
  <si>
    <t>Taxa de Inscrição:</t>
  </si>
  <si>
    <t>Provas do TAF</t>
  </si>
  <si>
    <t>Dia do TAF</t>
  </si>
  <si>
    <t>Outras informações</t>
  </si>
  <si>
    <t>Qde de Questões na Prova</t>
  </si>
  <si>
    <t>Peso Questão</t>
  </si>
  <si>
    <t>Total na Prova</t>
  </si>
  <si>
    <t>Valor da Questão</t>
  </si>
  <si>
    <r>
      <t>Concurso</t>
    </r>
    <r>
      <rPr>
        <sz val="12"/>
        <color theme="1"/>
        <rFont val="Inherit"/>
      </rPr>
      <t xml:space="preserve">: </t>
    </r>
  </si>
  <si>
    <r>
      <t>Banca organizadora</t>
    </r>
    <r>
      <rPr>
        <sz val="12"/>
        <color theme="1"/>
        <rFont val="Inherit"/>
      </rPr>
      <t xml:space="preserve">:  </t>
    </r>
  </si>
  <si>
    <r>
      <t>Escolaridade</t>
    </r>
    <r>
      <rPr>
        <sz val="12"/>
        <color theme="1"/>
        <rFont val="Inherit"/>
      </rPr>
      <t xml:space="preserve">: </t>
    </r>
  </si>
  <si>
    <r>
      <t>Número de vagas</t>
    </r>
    <r>
      <rPr>
        <sz val="12"/>
        <color theme="1"/>
        <rFont val="Inherit"/>
      </rPr>
      <t xml:space="preserve">: </t>
    </r>
  </si>
  <si>
    <r>
      <t>Remuneração</t>
    </r>
    <r>
      <rPr>
        <sz val="12"/>
        <color theme="1"/>
        <rFont val="Inherit"/>
      </rPr>
      <t xml:space="preserve">: </t>
    </r>
  </si>
  <si>
    <r>
      <t>Inscrições</t>
    </r>
    <r>
      <rPr>
        <sz val="12"/>
        <color theme="1"/>
        <rFont val="Inherit"/>
      </rPr>
      <t>:</t>
    </r>
  </si>
  <si>
    <r>
      <t>Provas</t>
    </r>
    <r>
      <rPr>
        <sz val="12"/>
        <color theme="1"/>
        <rFont val="Inherit"/>
      </rPr>
      <t xml:space="preserve">: </t>
    </r>
  </si>
  <si>
    <t xml:space="preserve">  B - Questões em Branco</t>
  </si>
  <si>
    <r>
      <t xml:space="preserve"> </t>
    </r>
    <r>
      <rPr>
        <b/>
        <sz val="12"/>
        <color rgb="FF000000"/>
        <rFont val="Calibri"/>
        <family val="2"/>
      </rPr>
      <t xml:space="preserve"> Q</t>
    </r>
    <r>
      <rPr>
        <b/>
        <sz val="11"/>
        <color rgb="FF000000"/>
        <rFont val="Calibri"/>
        <family val="2"/>
      </rPr>
      <t xml:space="preserve"> - Nº de Questões</t>
    </r>
  </si>
  <si>
    <r>
      <t xml:space="preserve">  </t>
    </r>
    <r>
      <rPr>
        <b/>
        <sz val="12"/>
        <color theme="9" tint="-0.249977111117893"/>
        <rFont val="Calibri"/>
        <family val="2"/>
      </rPr>
      <t>C</t>
    </r>
    <r>
      <rPr>
        <b/>
        <sz val="12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- Questões Certas</t>
    </r>
  </si>
  <si>
    <r>
      <t xml:space="preserve">  </t>
    </r>
    <r>
      <rPr>
        <b/>
        <sz val="12"/>
        <color rgb="FFFF0000"/>
        <rFont val="Calibri"/>
        <family val="2"/>
      </rPr>
      <t>E</t>
    </r>
    <r>
      <rPr>
        <b/>
        <sz val="11"/>
        <color rgb="FF000000"/>
        <rFont val="Calibri"/>
        <family val="2"/>
      </rPr>
      <t xml:space="preserve"> - Questões Erradas</t>
    </r>
    <r>
      <rPr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(colocar só com a banca CESPE)</t>
    </r>
  </si>
  <si>
    <t>C</t>
  </si>
  <si>
    <t>B</t>
  </si>
  <si>
    <t>E</t>
  </si>
  <si>
    <t>SIMULADO 1</t>
  </si>
  <si>
    <t>% Acumulado</t>
  </si>
  <si>
    <t>RESULTADO GERAL</t>
  </si>
  <si>
    <t>% Simulado 1</t>
  </si>
  <si>
    <t>SIMULADO 2</t>
  </si>
  <si>
    <t>% Simulado 2</t>
  </si>
  <si>
    <t>SIMULADO 3</t>
  </si>
  <si>
    <t>% Simulado 3</t>
  </si>
  <si>
    <t>SIMULADO 4</t>
  </si>
  <si>
    <t>% Simulado 4</t>
  </si>
  <si>
    <t>SIMULADO 5</t>
  </si>
  <si>
    <t>% Simulado 5</t>
  </si>
  <si>
    <t>SIMULADO 6</t>
  </si>
  <si>
    <t>% Simulado 6</t>
  </si>
  <si>
    <t>SIMULADO 7</t>
  </si>
  <si>
    <t>% Simulado 7</t>
  </si>
  <si>
    <t>SIMULADO 8</t>
  </si>
  <si>
    <t>% Simulado 8</t>
  </si>
  <si>
    <t>SIMULADO 9</t>
  </si>
  <si>
    <t>SIMULADO 10</t>
  </si>
  <si>
    <t>SIMULADO 11</t>
  </si>
  <si>
    <t>SIMULADO 12</t>
  </si>
  <si>
    <t>SIMULADO 13</t>
  </si>
  <si>
    <t>SIMULADO 14</t>
  </si>
  <si>
    <t>% Simulado 12</t>
  </si>
  <si>
    <t>% Simulado 13</t>
  </si>
  <si>
    <t>% Simulado 14</t>
  </si>
  <si>
    <t>% Simulado 15</t>
  </si>
  <si>
    <t>SIMULADO 15</t>
  </si>
  <si>
    <t>SIMULADO 16</t>
  </si>
  <si>
    <t>% Simulado 16</t>
  </si>
  <si>
    <t>SIMULADO 17</t>
  </si>
  <si>
    <t>% Simulado 17</t>
  </si>
  <si>
    <t>SIMULADO 18</t>
  </si>
  <si>
    <t>% Simulado 18</t>
  </si>
  <si>
    <t>SIMULADO 19</t>
  </si>
  <si>
    <t>% Simulado 19</t>
  </si>
  <si>
    <t>SIMULADO 20</t>
  </si>
  <si>
    <t>% Simulado 20</t>
  </si>
  <si>
    <t>TOTAL GERAL ESTUDOS</t>
  </si>
  <si>
    <t>Total por disciplina         (hora estudada</t>
  </si>
  <si>
    <r>
      <t xml:space="preserve">Planilha deve ser preenchida manualmente. Recomendo apenas o controle na planilha de Ciclo de estudos. </t>
    </r>
    <r>
      <rPr>
        <b/>
        <sz val="12"/>
        <color rgb="FFFF0000"/>
        <rFont val="Calibri"/>
        <family val="2"/>
      </rPr>
      <t>Formato hora: 3:00</t>
    </r>
  </si>
  <si>
    <t>TL</t>
  </si>
  <si>
    <t>Revisões - (S) SIM</t>
  </si>
  <si>
    <t>% cobrado PROVA</t>
  </si>
  <si>
    <t>Dificuldade (S) (N)</t>
  </si>
  <si>
    <t>CADERNO DE QUESTÕES -                               Link de seu site de Questões</t>
  </si>
  <si>
    <t>30d</t>
  </si>
  <si>
    <t>Digite (1) Estudei</t>
  </si>
  <si>
    <t>META SEMANAL      (H)</t>
  </si>
  <si>
    <t>Instagram: @fococaveira_ +32mil seguidores - CLIQUE AQUI</t>
  </si>
  <si>
    <t>5:00 a 6:00</t>
  </si>
  <si>
    <t>dir proc penal</t>
  </si>
  <si>
    <t>dir const</t>
  </si>
  <si>
    <t xml:space="preserve">dir penal </t>
  </si>
  <si>
    <t>todas matérias</t>
  </si>
  <si>
    <t xml:space="preserve">                                                                                             STATUS</t>
  </si>
  <si>
    <t>Banca</t>
  </si>
  <si>
    <t>qconcursos</t>
  </si>
  <si>
    <t>1) ATENÇÃO: NÃO USE ESSA PLANILHA no Google Chrome e nem no Celular.... Faça o download para seu computador e use-a no EXCEL! (ou ela ficará desconfigurada)</t>
  </si>
  <si>
    <t xml:space="preserve">AQUELE QUE ADQUIRE esse material não autorizado pode responder pelo CRIME DE RECEPTAÇÃO, previsto no art. 180, do Código Penal. </t>
  </si>
  <si>
    <t xml:space="preserve">A VENDA, RATEIO OU DISTRIBUIÇÃO SEM AUTORIZAÇÃO DO PRODUTOR É CRIME! Esta prática viola o direito autoral e a propriedade industrial. </t>
  </si>
  <si>
    <t>ATENÇÃO</t>
  </si>
  <si>
    <t>Informações de uso da planilha:</t>
  </si>
  <si>
    <r>
      <t xml:space="preserve">  </t>
    </r>
    <r>
      <rPr>
        <b/>
        <sz val="12"/>
        <color rgb="FF000000"/>
        <rFont val="Calibri"/>
        <family val="2"/>
      </rPr>
      <t xml:space="preserve">TL </t>
    </r>
    <r>
      <rPr>
        <b/>
        <sz val="11"/>
        <color rgb="FF000000"/>
        <rFont val="Calibri"/>
        <family val="2"/>
      </rPr>
      <t>- Total de Pontos Líquidos</t>
    </r>
  </si>
  <si>
    <t>%         GERAL</t>
  </si>
  <si>
    <t>HORA ESTUDADA</t>
  </si>
  <si>
    <t xml:space="preserve">SEMANA 1 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</si>
  <si>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</si>
  <si>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</si>
  <si>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</si>
  <si>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</si>
  <si>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</si>
  <si>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</si>
  <si>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</si>
  <si>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</si>
  <si>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</si>
  <si>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</si>
  <si>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</si>
  <si>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</si>
  <si>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</si>
  <si>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</si>
  <si>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</si>
  <si>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</si>
  <si>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</si>
  <si>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</si>
  <si>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</si>
  <si>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</si>
  <si>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</si>
  <si>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</si>
  <si>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</si>
  <si>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</si>
  <si>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</si>
  <si>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</si>
  <si>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</si>
  <si>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</si>
  <si>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</si>
  <si>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</si>
  <si>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</si>
  <si>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</si>
  <si>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%        Peso na Prova</t>
  </si>
  <si>
    <t>%   Estudada do Edital</t>
  </si>
  <si>
    <t>%      ESTUDADA</t>
  </si>
  <si>
    <t>2) A planinha é totalmente automatizada. Preencher somente nas partes em branco (não bloqueadas) e com indicação da seta vermelha.</t>
  </si>
  <si>
    <t>Sobre o Prof. Thatagiba (@fococaveira_)</t>
  </si>
  <si>
    <t>Whatsapp/Telegram: 67.981748555</t>
  </si>
  <si>
    <t>BLOCO I</t>
  </si>
  <si>
    <t>DATA</t>
  </si>
  <si>
    <t>Qde de Questões no site</t>
  </si>
  <si>
    <r>
      <t xml:space="preserve">3) Essa planilha poderá ser </t>
    </r>
    <r>
      <rPr>
        <b/>
        <sz val="16"/>
        <color rgb="FFFF0000"/>
        <rFont val="Calibri"/>
        <family val="2"/>
        <scheme val="minor"/>
      </rPr>
      <t xml:space="preserve">trocado </t>
    </r>
    <r>
      <rPr>
        <b/>
        <sz val="16"/>
        <rFont val="Calibri"/>
        <family val="2"/>
        <scheme val="minor"/>
      </rPr>
      <t>quando da publicação do</t>
    </r>
    <r>
      <rPr>
        <b/>
        <sz val="16"/>
        <color rgb="FFFF0000"/>
        <rFont val="Calibri"/>
        <family val="2"/>
        <scheme val="minor"/>
      </rPr>
      <t xml:space="preserve"> novo edital. </t>
    </r>
    <r>
      <rPr>
        <b/>
        <sz val="16"/>
        <rFont val="Calibri"/>
        <family val="2"/>
        <scheme val="minor"/>
      </rPr>
      <t xml:space="preserve">Basta solicitar pelo email da compra ou apresentar o recebo de pagamento para o whatsapp 67.981748555. </t>
    </r>
  </si>
  <si>
    <t>Ajude nosso trabalho em NÃO RAPASSAR ESTA PLANILHA. Ao contrário, divulgue!                                                                                                                                        O valor é baixo e pode ser adquirido por qualquer pessoa e nível de renda. Vamos ajudar a ter um país com educação e honestidade. São pequenos atos que fazem toda a diferença.</t>
  </si>
  <si>
    <r>
      <t xml:space="preserve">Mentoria Prof. Thatagiba - </t>
    </r>
    <r>
      <rPr>
        <b/>
        <sz val="16"/>
        <rFont val="Calibri"/>
        <family val="2"/>
        <scheme val="minor"/>
      </rPr>
      <t>aprovado nos principais concursos federais</t>
    </r>
    <r>
      <rPr>
        <sz val="16"/>
        <rFont val="Calibri"/>
        <family val="2"/>
        <scheme val="minor"/>
      </rPr>
      <t xml:space="preserve"> na carreira policial:                                                                                                            </t>
    </r>
    <r>
      <rPr>
        <b/>
        <sz val="16"/>
        <rFont val="Calibri"/>
        <family val="2"/>
        <scheme val="minor"/>
      </rPr>
      <t>Agente da Polícia Federal (2x), Agente Federal/Depen, Policial Legislativo da CLDF, Especialista em Regulação-Economista/Anatel</t>
    </r>
    <r>
      <rPr>
        <sz val="16"/>
        <rFont val="Calibri"/>
        <family val="2"/>
        <scheme val="minor"/>
      </rPr>
      <t xml:space="preserve"> -  (cargo temporário por 5 anos).                                                                                        Trabalhou durante 6 anos em Multinacional e criou e gerenciou o site Q&amp;Q Concursos por anos.                                                                                                                                                  Formação em Economia, Coach, PNL, vários cursos em Gestão do tempo, alta perfomance, finanças e Controle de produção. </t>
    </r>
  </si>
  <si>
    <t>DIR. PENAL</t>
  </si>
  <si>
    <t>DIR. PROC. PENAL</t>
  </si>
  <si>
    <t>DIR. ADMINISTRATIVO</t>
  </si>
  <si>
    <t>DIR. CONSTITUCIONAL</t>
  </si>
  <si>
    <t>INFORMÁTICA</t>
  </si>
  <si>
    <t xml:space="preserve">Compreensão e interpretação de textos. </t>
  </si>
  <si>
    <t xml:space="preserve">Características gerais de textos narrativos, descritivos e argumentativos. </t>
  </si>
  <si>
    <t xml:space="preserve">Exercícios de reescritura de frases mediante condições propostas. </t>
  </si>
  <si>
    <t xml:space="preserve">Ambigüidade. </t>
  </si>
  <si>
    <t xml:space="preserve">Resumo de textos. </t>
  </si>
  <si>
    <t>Uso adequado do vocabulário.</t>
  </si>
  <si>
    <t xml:space="preserve">Linguagem figurada. </t>
  </si>
  <si>
    <t xml:space="preserve">Formas de abreviações. </t>
  </si>
  <si>
    <t xml:space="preserve">Usos de sinais de pontuação e notações léxicas. </t>
  </si>
  <si>
    <t xml:space="preserve">Correção de formas. </t>
  </si>
  <si>
    <t xml:space="preserve">Concordância nominal e verbal. </t>
  </si>
  <si>
    <t xml:space="preserve">Uso do acento indicativo da crase. </t>
  </si>
  <si>
    <t xml:space="preserve">Emprego e conjugação de verbos regulares e irregulares. </t>
  </si>
  <si>
    <t>Emprego de Pronomes.</t>
  </si>
  <si>
    <t xml:space="preserve">Aplicação da Lei penal. Teoria Geral do Crime. </t>
  </si>
  <si>
    <t xml:space="preserve">Tipicidade, ilicitude e culpabilidade. </t>
  </si>
  <si>
    <t xml:space="preserve">Concurso de pessoas. </t>
  </si>
  <si>
    <t xml:space="preserve">Concurso de Crimes. </t>
  </si>
  <si>
    <t xml:space="preserve">Imputabilidade penal. </t>
  </si>
  <si>
    <t xml:space="preserve">Espécies de crimes: crimes contra a pessoa; </t>
  </si>
  <si>
    <t xml:space="preserve">crimes contra o patrimônio; </t>
  </si>
  <si>
    <t xml:space="preserve">crimes contra os costumes; </t>
  </si>
  <si>
    <t xml:space="preserve">crimes contra a família; </t>
  </si>
  <si>
    <t>crimes contra a paz pública;</t>
  </si>
  <si>
    <t xml:space="preserve">crimes contra a saúde pública; </t>
  </si>
  <si>
    <t xml:space="preserve">crimes contra a fé pública; </t>
  </si>
  <si>
    <t xml:space="preserve">crimes contra a administração pública. </t>
  </si>
  <si>
    <t xml:space="preserve">Leis extravagantes: Lei de tortura (9.455/97); </t>
  </si>
  <si>
    <t xml:space="preserve">Lei de entorpecente (Lei 6.368/76); </t>
  </si>
  <si>
    <t xml:space="preserve">Lei de abuso de autoridade (4.898/65); </t>
  </si>
  <si>
    <t xml:space="preserve">estatuto da criança e do adolescente (Lei 8.069/90); </t>
  </si>
  <si>
    <t xml:space="preserve">código de trânsito brasileiro (Lei 9.503/97); </t>
  </si>
  <si>
    <t xml:space="preserve">Lei dos juizados especiais criminais (Lei 9.099/95); </t>
  </si>
  <si>
    <t xml:space="preserve">dos crimes contra o meio ambiente (Lei 9.605/98); </t>
  </si>
  <si>
    <t xml:space="preserve">dos crimes contra o consumidor (Lei 8.078); </t>
  </si>
  <si>
    <t xml:space="preserve">crimes de lavagem de dinheiro (Lei 9.613/98); </t>
  </si>
  <si>
    <t xml:space="preserve">estatuto do desarmamento (Lei 10.826/03); </t>
  </si>
  <si>
    <t>crimes hediondos (Lei 8.072/90).</t>
  </si>
  <si>
    <t xml:space="preserve">Inquérito policial. </t>
  </si>
  <si>
    <t xml:space="preserve">Auto de resistência. </t>
  </si>
  <si>
    <t xml:space="preserve">Ação Penal. Prisão Cautelar: disposições gerais; </t>
  </si>
  <si>
    <t xml:space="preserve">prisão em flagrante; </t>
  </si>
  <si>
    <t xml:space="preserve">prisão temporária e prisão preventiva. </t>
  </si>
  <si>
    <t xml:space="preserve">Competência e atribuição. </t>
  </si>
  <si>
    <t xml:space="preserve">Liberdade provisória. </t>
  </si>
  <si>
    <t xml:space="preserve">Atividade de Polícia Judiciária. </t>
  </si>
  <si>
    <t xml:space="preserve">Diligências de investigação e medidas assecuratórias. </t>
  </si>
  <si>
    <t xml:space="preserve">Da busca e apreensão. </t>
  </si>
  <si>
    <t xml:space="preserve">Da prova. </t>
  </si>
  <si>
    <t xml:space="preserve">Das garantias constitucionais do Processo Penal. </t>
  </si>
  <si>
    <t>Leis dos Juizados Especiais Criminais (Leis 9.099/95 e 10.259/01).</t>
  </si>
  <si>
    <t xml:space="preserve">Conceito de Administração Pública. </t>
  </si>
  <si>
    <t xml:space="preserve">Hierarquia administrativa. </t>
  </si>
  <si>
    <t xml:space="preserve">Polícia e poder de polícia: conceitos. </t>
  </si>
  <si>
    <t xml:space="preserve">Divisão de polícia. </t>
  </si>
  <si>
    <t xml:space="preserve">Limitações do poder de polícia. </t>
  </si>
  <si>
    <t xml:space="preserve">Atos administrativos formais: decretos, resoluções, portarias, ordens de serviço. </t>
  </si>
  <si>
    <t xml:space="preserve">Servidor Público: conceito. Estatuto dos Funcionários Públicos Civis do Poder Executivo do Rio de Janeiro (Decreto-Lei nº 220/75) e seu Regulamento (Decreto nº 2.479/79). </t>
  </si>
  <si>
    <t>Estatuto dos Policiais Civis do Estado do Rio de Janeiro (Decreto-Lei nº 218/75) e seu Regulamento (Decreto nº 3.044/79).</t>
  </si>
  <si>
    <t xml:space="preserve">Direitos e deveres individuais e coletivos. </t>
  </si>
  <si>
    <t xml:space="preserve">Organização do Estado Federal Brasileiro: repartição de competências. </t>
  </si>
  <si>
    <t xml:space="preserve">Administração pública e servidores públicos civis. </t>
  </si>
  <si>
    <t xml:space="preserve">Segurança Pública na Constituição Federal e na Constituição do Estado do Rio de Janeiro. </t>
  </si>
  <si>
    <t xml:space="preserve">Componentes de um computador: hardware e software. </t>
  </si>
  <si>
    <t xml:space="preserve">Arquitetura básica de computadores: unidade central, memória: tipos e tamanhos. Periféricos: impressoras, drives de disco fixo (Winchester), disquete, CD-ROM. </t>
  </si>
  <si>
    <t xml:space="preserve">Uso do teclado, uso do mouse, janelas e seus botões, diretórios e arquivos (uso do Windows Explorer): tipos de arquivos, localização, criação, cópia e remoção de arquivos, cópias de arquivos para outros dispositivos e cópias de segurança, uso da lixeira para remover e recuperar arquivos, uso da ajuda do Windows. </t>
  </si>
  <si>
    <t>Uso do Word for Windows: entrando e corrigindo texto, definindo formato de páginas: margens, orientação, numeração, cabeçalho e rodapé definindo estilo do texto: fonte, tamanho, negrito, itálico e sublinhado, impressão de documentos: visualizando a página a ser impressa, uso do corretor ortográfico, criação de texto em colunas, criação de tabelas, criação e inserção de figuras no texto.</t>
  </si>
  <si>
    <t>PC-RJ INVESTIGADOR 2005</t>
  </si>
  <si>
    <t>Edital</t>
  </si>
  <si>
    <t>médio</t>
  </si>
  <si>
    <t>ASSUNTOS MAIS COBRADOS PARA SUA ÁREA</t>
  </si>
  <si>
    <t>Interpretação de Textos (compreensão)</t>
  </si>
  <si>
    <t>Morfologia</t>
  </si>
  <si>
    <t>Coerência. Coesão</t>
  </si>
  <si>
    <t>Reescrita de Frases. Substituição de palavras ou trechos de texto.</t>
  </si>
  <si>
    <t>Semântica</t>
  </si>
  <si>
    <t>Pontuação (ponto, vírgula, travessão, aspas, parênteses etc)</t>
  </si>
  <si>
    <t>Regência</t>
  </si>
  <si>
    <t>Sintaxe</t>
  </si>
  <si>
    <t>Concordância (Verbal e Nominal)</t>
  </si>
  <si>
    <t>Convenções de Escrita</t>
  </si>
  <si>
    <t>Análise das estruturas linguísticas do texto</t>
  </si>
  <si>
    <t>Colocação pronominal</t>
  </si>
  <si>
    <t>Tipologia Textual</t>
  </si>
  <si>
    <t>Linguagem</t>
  </si>
  <si>
    <t>Clareza e Correção</t>
  </si>
  <si>
    <t>Partícula "se"</t>
  </si>
  <si>
    <t>Vozes (voz passiva e voz ativa)</t>
  </si>
  <si>
    <t>Tipos de discurso (Direto, Indireto e Indireto Livre)</t>
  </si>
  <si>
    <t>Paralelismo</t>
  </si>
  <si>
    <t>Vocábulo "como"</t>
  </si>
  <si>
    <t>Vocábulo "que"</t>
  </si>
  <si>
    <t>OBS NOS ESTUDOS                                                                                                      (onde parou nos estudos, dificuldade, incentivo, metas realizada)</t>
  </si>
  <si>
    <t>Teoria do Crime</t>
  </si>
  <si>
    <t>Dos Crimes contra a Administração Pública</t>
  </si>
  <si>
    <t>Dos Crimes Contra o Patrimônio</t>
  </si>
  <si>
    <t>Dos crimes contra a Pessoa</t>
  </si>
  <si>
    <t>Lei Penal</t>
  </si>
  <si>
    <t>Dos Crimes contra a Fé Pública</t>
  </si>
  <si>
    <t>Dos Crimes contra a Dignidade Sexual</t>
  </si>
  <si>
    <t>Princípios de Direito Penal</t>
  </si>
  <si>
    <t>Das Penas</t>
  </si>
  <si>
    <t>Da Extinção da Punibilidade</t>
  </si>
  <si>
    <t>Dos Crimes contra a Incolumidade Pública</t>
  </si>
  <si>
    <t>Conceitos, Objeto, Teorias e Evolução do Direito Penal</t>
  </si>
  <si>
    <t>Dos Crimes contra a Paz Pública</t>
  </si>
  <si>
    <t>Dos Crimes contra a Propriedade Imaterial</t>
  </si>
  <si>
    <t>Da Ação Penal</t>
  </si>
  <si>
    <t>Dos Crimes contra a Organização do Trabalho</t>
  </si>
  <si>
    <t>Dos Crimes contra a Família</t>
  </si>
  <si>
    <t>Da Prova (arts. 155 a 250 do CPP)</t>
  </si>
  <si>
    <t>Da Prisão, das Medidas Cautelares e da Liberdade Provisória (arts. 282 a 350 do CPP)</t>
  </si>
  <si>
    <t>Inquérito Policial (arts. 4º a 23 do CPP)</t>
  </si>
  <si>
    <t>Da Ação Penal (arts. 24 a 62 do CPP)</t>
  </si>
  <si>
    <t>Competência Processual Penal</t>
  </si>
  <si>
    <t>Recursos e Sucedâneos Recursais Criminais</t>
  </si>
  <si>
    <t>Processo Penal, seus Sistemas e Princípios</t>
  </si>
  <si>
    <t>Processos Criminais em Espécie</t>
  </si>
  <si>
    <t>Sujeitos do Processo Penal (arts. 251 a 281 do CPP)</t>
  </si>
  <si>
    <t>Aplicação da lei processual penal</t>
  </si>
  <si>
    <t>Das Questões e Processos Incidentes (arts. 92 a 154 do CPP)</t>
  </si>
  <si>
    <t>Da Comunicação dos Atos Processuais (arts. 351 a 372 do CPP)</t>
  </si>
  <si>
    <t>Nulidades Processuais Penais (arts. 563 a 573 do CPP)</t>
  </si>
  <si>
    <t>Agentes Públicos</t>
  </si>
  <si>
    <t>Atos administrativos</t>
  </si>
  <si>
    <t>Poderes e Deveres da Administração</t>
  </si>
  <si>
    <t>Organização Administrativa</t>
  </si>
  <si>
    <t>Licitações e Contratos - Lei 8.666/1993</t>
  </si>
  <si>
    <t>Regime Jurídico Administrativo</t>
  </si>
  <si>
    <t>Improbidade Administrativa - Lei nº 8.429/1992</t>
  </si>
  <si>
    <t>Responsabilidade Civil do Estado</t>
  </si>
  <si>
    <t>Serviços Públicos</t>
  </si>
  <si>
    <t>Controle da Administração</t>
  </si>
  <si>
    <t>Processo Administrativo</t>
  </si>
  <si>
    <t>Origem, Conceito e Fontes do Direito Administrativo</t>
  </si>
  <si>
    <t>Acesso à Informação</t>
  </si>
  <si>
    <t>Outros Normativos Sobre Licitações</t>
  </si>
  <si>
    <t>Pregão</t>
  </si>
  <si>
    <t>Domínio Público</t>
  </si>
  <si>
    <t>Intervenção do Estado na Propriedade Privada</t>
  </si>
  <si>
    <t>Prescrição e Coisa Julgada Administrativa</t>
  </si>
  <si>
    <t>Dos Direitos e Garantias Fundamentais</t>
  </si>
  <si>
    <t>Da Organização dos Poderes (arts. 44 a 126 da CF/1988)</t>
  </si>
  <si>
    <t>Defesa do Estado e das Instituições Democráticas (arts. 136 a 144 da CF/1988)</t>
  </si>
  <si>
    <t>Administração Pública (arts. 37 a 43 da CF/1988)</t>
  </si>
  <si>
    <t>Ordem Social (arts. 193 a 232 da CF/1988)</t>
  </si>
  <si>
    <t>Da nacionalidade (arts. 12 e 13 da CF/1988)</t>
  </si>
  <si>
    <t>Da Organização do Estado (arts. 18 a 33 da CF/1988)</t>
  </si>
  <si>
    <t>Processo Legislativo (arts. 59 a 69 da CF/1988)</t>
  </si>
  <si>
    <t>Direitos Políticos (arts. 14 a 16 da CF/1988)</t>
  </si>
  <si>
    <t>Remédios Constitucionais</t>
  </si>
  <si>
    <t>Controle de Constitucionalidade</t>
  </si>
  <si>
    <t>Constituições dos Estados e Lei Orgânica do DF</t>
  </si>
  <si>
    <t>Funções Essenciais à Justiça (arts. 127 a 135 da CF/1988)</t>
  </si>
  <si>
    <t>Poder Constituinte (originário, derivado, reformador, revisor, decorrente etc)</t>
  </si>
  <si>
    <t>Dos princípios fundamentais da Constituição (arts. 1º a 4º da CF/1988)</t>
  </si>
  <si>
    <t>Constituição: conceito, estrutura, supremacia e classificação</t>
  </si>
  <si>
    <t>Dos direitos sociais (arts. 6º a 11 da CF/1988)</t>
  </si>
  <si>
    <t>Teoria Geral do Direito Constitucional</t>
  </si>
  <si>
    <t>Eficácia das Normas Constitucionais</t>
  </si>
  <si>
    <t>Partidos Políticos (art. 17 da CF/1988)</t>
  </si>
  <si>
    <t>Da Ordem Econômica e Financeira (arts. 170 a 192 da CF/1988)</t>
  </si>
  <si>
    <t>Métodos e princípios de interpretação das normas constitucionais</t>
  </si>
  <si>
    <t>Intervenção Federal e Estadual (arts. 34 a 36 da CF/1988)</t>
  </si>
  <si>
    <t>Tributação e Orçamento (arts. 145 a 169 da CF/1988)</t>
  </si>
  <si>
    <t>Ato das Disposições Constitucionais Transitórias - ADCT</t>
  </si>
  <si>
    <t>Suítes de Escritório</t>
  </si>
  <si>
    <t>Internet</t>
  </si>
  <si>
    <t>Sistemas Operacionais</t>
  </si>
  <si>
    <t>Segurança da Informação</t>
  </si>
  <si>
    <t>Redes de Computadores</t>
  </si>
  <si>
    <t>Hardware</t>
  </si>
  <si>
    <t>Conceitos Gerais de Informática e Introdução</t>
  </si>
  <si>
    <t>Extensão de Arquivos</t>
  </si>
  <si>
    <t>Banca escolhida 2020 -  INSTITUTO AOCP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</si>
</sst>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[h]:mm"/>
    <numFmt numFmtId="165" formatCode="#,##0.00&quot; &quot;;#,##0.00&quot; &quot;;&quot;-&quot;#&quot; &quot;;&quot; &quot;@&quot; &quot;"/>
    <numFmt numFmtId="166" formatCode="0.0%"/>
    <numFmt numFmtId="167" formatCode="h:mm;@"/>
    <numFmt numFmtId="168" formatCode="dd/mm/yy;@"/>
    <numFmt numFmtId="169" formatCode="d/m/yy;@"/>
  </numFmts>
  <fonts count="129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b/>
      <sz val="12"/>
      <name val="Calibri"/>
      <family val="2"/>
    </font>
    <font>
      <i/>
      <sz val="11"/>
      <color rgb="FF7F7F7F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Liberation Sans"/>
    </font>
    <font>
      <b/>
      <sz val="12"/>
      <color theme="0"/>
      <name val="Liberation Sans"/>
    </font>
    <font>
      <sz val="10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20"/>
      <color theme="0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36"/>
      <color theme="0"/>
      <name val="Calibri"/>
      <family val="2"/>
    </font>
    <font>
      <b/>
      <sz val="24"/>
      <color theme="0"/>
      <name val="Calibri"/>
      <family val="2"/>
    </font>
    <font>
      <b/>
      <sz val="13"/>
      <name val="Arial"/>
      <family val="2"/>
    </font>
    <font>
      <b/>
      <sz val="14"/>
      <color theme="4" tint="-0.499984740745262"/>
      <name val="Calibri"/>
      <family val="2"/>
      <scheme val="minor"/>
    </font>
    <font>
      <sz val="12"/>
      <color theme="0"/>
      <name val="Calibri"/>
      <family val="2"/>
    </font>
    <font>
      <b/>
      <sz val="12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0"/>
      <name val="Calibri"/>
      <family val="2"/>
    </font>
    <font>
      <b/>
      <sz val="20"/>
      <name val="Calibri"/>
      <family val="2"/>
    </font>
    <font>
      <b/>
      <sz val="16"/>
      <color theme="0"/>
      <name val="Arial"/>
      <family val="2"/>
    </font>
    <font>
      <sz val="9"/>
      <color theme="0"/>
      <name val="Calibri"/>
      <family val="2"/>
    </font>
    <font>
      <b/>
      <sz val="14"/>
      <name val="Calibri"/>
      <family val="2"/>
    </font>
    <font>
      <sz val="10"/>
      <color theme="0"/>
      <name val="Calibri"/>
      <family val="2"/>
    </font>
    <font>
      <b/>
      <sz val="16"/>
      <color theme="4" tint="-0.249977111117893"/>
      <name val="Calibri"/>
      <family val="2"/>
    </font>
    <font>
      <sz val="18"/>
      <color theme="0"/>
      <name val="Arial"/>
      <family val="2"/>
    </font>
    <font>
      <sz val="12"/>
      <color theme="0"/>
      <name val="Calibri"/>
      <family val="2"/>
      <scheme val="minor"/>
    </font>
    <font>
      <b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28"/>
      <name val="Calibri"/>
      <family val="2"/>
    </font>
    <font>
      <b/>
      <sz val="16"/>
      <color rgb="FFFF0000"/>
      <name val="Calibri"/>
      <family val="2"/>
    </font>
    <font>
      <b/>
      <sz val="36"/>
      <name val="Calibri"/>
      <family val="2"/>
    </font>
    <font>
      <b/>
      <sz val="16"/>
      <color rgb="FF00B050"/>
      <name val="Calibri"/>
      <family val="2"/>
    </font>
    <font>
      <b/>
      <sz val="18"/>
      <color rgb="FF00B050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36"/>
      <color theme="0"/>
      <name val="Calibri"/>
      <family val="2"/>
    </font>
    <font>
      <b/>
      <sz val="18"/>
      <color theme="0"/>
      <name val="Calibri"/>
      <family val="2"/>
    </font>
    <font>
      <sz val="12"/>
      <color rgb="FFFFFF00"/>
      <name val="Calibri"/>
      <family val="2"/>
    </font>
    <font>
      <sz val="48"/>
      <color theme="0"/>
      <name val="Calibri"/>
      <family val="2"/>
    </font>
    <font>
      <b/>
      <sz val="20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Inherit"/>
    </font>
    <font>
      <sz val="12"/>
      <name val="Calibri"/>
      <family val="2"/>
    </font>
    <font>
      <b/>
      <sz val="12"/>
      <color rgb="FFFFFF00"/>
      <name val="Calibri"/>
      <family val="2"/>
      <scheme val="minor"/>
    </font>
    <font>
      <sz val="12"/>
      <color theme="1"/>
      <name val="Inherit"/>
    </font>
    <font>
      <sz val="11"/>
      <color theme="1"/>
      <name val="Inherit"/>
    </font>
    <font>
      <sz val="10"/>
      <color theme="0"/>
      <name val="Arial"/>
      <family val="2"/>
    </font>
    <font>
      <sz val="12"/>
      <color rgb="FF000000"/>
      <name val="Arial"/>
      <family val="2"/>
    </font>
    <font>
      <sz val="8"/>
      <name val="Calibri"/>
      <family val="2"/>
    </font>
    <font>
      <sz val="24"/>
      <name val="Calibri"/>
      <family val="2"/>
    </font>
    <font>
      <b/>
      <sz val="12"/>
      <color theme="9" tint="-0.24997711111789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color theme="9"/>
      <name val="Arial"/>
      <family val="2"/>
    </font>
    <font>
      <sz val="10"/>
      <color rgb="FFFF0000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</font>
    <font>
      <b/>
      <sz val="14"/>
      <color theme="4" tint="-0.249977111117893"/>
      <name val="Calibri"/>
      <family val="2"/>
    </font>
    <font>
      <sz val="11"/>
      <color theme="2"/>
      <name val="Calibri"/>
      <family val="2"/>
    </font>
    <font>
      <sz val="18"/>
      <color theme="2"/>
      <name val="Calibri"/>
      <family val="2"/>
    </font>
    <font>
      <b/>
      <sz val="11"/>
      <color rgb="FFFFFF00"/>
      <name val="Calibri"/>
      <family val="2"/>
    </font>
    <font>
      <b/>
      <sz val="12"/>
      <name val="Liberation Sans"/>
      <family val="2"/>
    </font>
    <font>
      <b/>
      <sz val="9"/>
      <color theme="2" tint="-9.9978637043366805E-2"/>
      <name val="Arial"/>
      <family val="2"/>
    </font>
    <font>
      <b/>
      <sz val="16"/>
      <name val="Arial"/>
      <family val="2"/>
    </font>
    <font>
      <sz val="36"/>
      <color rgb="FF000000"/>
      <name val="Calibri"/>
      <family val="2"/>
    </font>
    <font>
      <b/>
      <sz val="10"/>
      <color theme="0"/>
      <name val="Arial"/>
      <family val="2"/>
      <charset val="1"/>
    </font>
    <font>
      <b/>
      <sz val="12"/>
      <color theme="4" tint="-0.249977111117893"/>
      <name val="Calibri"/>
      <family val="2"/>
    </font>
    <font>
      <b/>
      <i/>
      <sz val="12"/>
      <color theme="0"/>
      <name val="Arial"/>
      <family val="2"/>
    </font>
    <font>
      <b/>
      <i/>
      <sz val="12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gency FB"/>
      <family val="2"/>
    </font>
    <font>
      <b/>
      <sz val="16"/>
      <color theme="9" tint="-0.249977111117893"/>
      <name val="Agency FB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8"/>
      <color rgb="FF000000"/>
      <name val="Calibri"/>
      <family val="2"/>
    </font>
    <font>
      <sz val="11"/>
      <color rgb="FF000000"/>
      <name val="Calibri"/>
    </font>
    <font>
      <b/>
      <sz val="16"/>
      <color rgb="FFFF0000"/>
      <name val="Calibri"/>
      <family val="2"/>
      <scheme val="minor"/>
    </font>
    <font>
      <b/>
      <u/>
      <sz val="16"/>
      <color rgb="FF0563C1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3F3F3F"/>
        <bgColor rgb="FF3F3F3F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66FF33"/>
        <bgColor rgb="FFFEF2CB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8" tint="-0.249977111117893"/>
        <bgColor rgb="FFFEF2CB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95B3D7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41DF67"/>
      </patternFill>
    </fill>
    <fill>
      <patternFill patternType="solid">
        <fgColor theme="1"/>
        <bgColor rgb="FF41DF67"/>
      </patternFill>
    </fill>
    <fill>
      <patternFill patternType="solid">
        <fgColor rgb="FFFFFF00"/>
        <bgColor rgb="FF41DF67"/>
      </patternFill>
    </fill>
    <fill>
      <patternFill patternType="solid">
        <fgColor theme="0"/>
        <bgColor rgb="FFFF9999"/>
      </patternFill>
    </fill>
    <fill>
      <patternFill patternType="solid">
        <fgColor theme="7" tint="0.79998168889431442"/>
        <bgColor rgb="FF41DF67"/>
      </patternFill>
    </fill>
    <fill>
      <patternFill patternType="solid">
        <fgColor theme="7" tint="0.39997558519241921"/>
        <bgColor rgb="FF41DF67"/>
      </patternFill>
    </fill>
    <fill>
      <patternFill patternType="solid">
        <fgColor rgb="FFFF7C80"/>
        <bgColor rgb="FF41DF67"/>
      </patternFill>
    </fill>
    <fill>
      <patternFill patternType="solid">
        <fgColor theme="0" tint="-0.34998626667073579"/>
        <bgColor rgb="FF41DF67"/>
      </patternFill>
    </fill>
    <fill>
      <patternFill patternType="solid">
        <fgColor theme="1"/>
        <bgColor rgb="FFBFBFBF"/>
      </patternFill>
    </fill>
    <fill>
      <patternFill patternType="solid">
        <fgColor rgb="FFFF7C80"/>
        <bgColor rgb="FFFFFFFF"/>
      </patternFill>
    </fill>
    <fill>
      <patternFill patternType="solid">
        <fgColor rgb="FFFFCCCC"/>
        <bgColor rgb="FF41DF67"/>
      </patternFill>
    </fill>
    <fill>
      <patternFill patternType="solid">
        <fgColor theme="0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6FF33"/>
        <bgColor rgb="FF41DF67"/>
      </patternFill>
    </fill>
    <fill>
      <patternFill patternType="solid">
        <fgColor rgb="FFFF9999"/>
        <bgColor rgb="FF41DF67"/>
      </patternFill>
    </fill>
    <fill>
      <patternFill patternType="solid">
        <fgColor theme="0"/>
        <bgColor rgb="FF7F7F7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rgb="FF7F7F7F"/>
      </patternFill>
    </fill>
    <fill>
      <patternFill patternType="solid">
        <fgColor theme="1"/>
        <bgColor rgb="FF7F7F7F"/>
      </patternFill>
    </fill>
    <fill>
      <patternFill patternType="solid">
        <fgColor rgb="FF92D050"/>
        <bgColor rgb="FFFFC000"/>
      </patternFill>
    </fill>
    <fill>
      <patternFill patternType="solid">
        <fgColor rgb="FFFF0000"/>
        <bgColor rgb="FFFFC000"/>
      </patternFill>
    </fill>
    <fill>
      <patternFill patternType="solid">
        <fgColor rgb="FFFFFF00"/>
        <bgColor rgb="FF7F7F7F"/>
      </patternFill>
    </fill>
    <fill>
      <patternFill patternType="solid">
        <fgColor theme="0" tint="-0.34998626667073579"/>
        <bgColor rgb="FF8496B0"/>
      </patternFill>
    </fill>
    <fill>
      <patternFill patternType="solid">
        <fgColor theme="1" tint="0.249977111117893"/>
        <bgColor rgb="FFF2F2F2"/>
      </patternFill>
    </fill>
    <fill>
      <patternFill patternType="solid">
        <fgColor theme="0"/>
        <bgColor rgb="FF99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ED69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rgb="FF8ED69F"/>
        <bgColor rgb="FF99FF33"/>
      </patternFill>
    </fill>
    <fill>
      <patternFill patternType="solid">
        <fgColor theme="2"/>
        <bgColor rgb="FF95B3D7"/>
      </patternFill>
    </fill>
    <fill>
      <patternFill patternType="solid">
        <fgColor theme="2" tint="-9.9978637043366805E-2"/>
        <bgColor rgb="FF95B3D7"/>
      </patternFill>
    </fill>
    <fill>
      <patternFill patternType="solid">
        <fgColor theme="4" tint="0.59999389629810485"/>
        <bgColor rgb="FF95B3D7"/>
      </patternFill>
    </fill>
    <fill>
      <patternFill patternType="solid">
        <fgColor theme="4" tint="-0.249977111117893"/>
        <bgColor rgb="FF95B3D7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rgb="FF5B9BD5"/>
      </patternFill>
    </fill>
    <fill>
      <patternFill patternType="solid">
        <fgColor theme="2" tint="-9.9978637043366805E-2"/>
        <bgColor rgb="FFDBE5F1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rgb="FF3F3F3F"/>
      </patternFill>
    </fill>
    <fill>
      <patternFill patternType="solid">
        <fgColor theme="2"/>
        <bgColor rgb="FF0000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C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theme="8" tint="0.79998168889431442"/>
      </patternFill>
    </fill>
  </fills>
  <borders count="10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19">
    <xf numFmtId="0" fontId="0" fillId="0" borderId="0"/>
    <xf numFmtId="9" fontId="16" fillId="0" borderId="0" applyFont="0" applyFill="0" applyBorder="0" applyAlignment="0" applyProtection="0"/>
    <xf numFmtId="0" fontId="18" fillId="0" borderId="6"/>
    <xf numFmtId="165" fontId="18" fillId="0" borderId="6" applyFont="0" applyBorder="0" applyProtection="0"/>
    <xf numFmtId="0" fontId="20" fillId="0" borderId="6" applyNumberFormat="0" applyFill="0" applyBorder="0" applyAlignment="0" applyProtection="0"/>
    <xf numFmtId="0" fontId="17" fillId="0" borderId="6"/>
    <xf numFmtId="0" fontId="17" fillId="0" borderId="6"/>
    <xf numFmtId="0" fontId="24" fillId="0" borderId="6"/>
    <xf numFmtId="44" fontId="17" fillId="0" borderId="6" applyFont="0" applyFill="0" applyBorder="0" applyAlignment="0" applyProtection="0"/>
    <xf numFmtId="0" fontId="22" fillId="0" borderId="6" applyNumberFormat="0" applyFill="0" applyBorder="0" applyAlignment="0" applyProtection="0"/>
    <xf numFmtId="0" fontId="26" fillId="0" borderId="6"/>
    <xf numFmtId="0" fontId="28" fillId="0" borderId="6" applyNumberFormat="0" applyFill="0" applyBorder="0" applyAlignment="0" applyProtection="0">
      <alignment vertical="top"/>
      <protection locked="0"/>
    </xf>
    <xf numFmtId="0" fontId="19" fillId="0" borderId="6"/>
    <xf numFmtId="0" fontId="16" fillId="0" borderId="6"/>
    <xf numFmtId="0" fontId="36" fillId="0" borderId="6"/>
    <xf numFmtId="0" fontId="37" fillId="0" borderId="6" applyNumberFormat="0" applyFill="0" applyBorder="0" applyAlignment="0" applyProtection="0"/>
    <xf numFmtId="0" fontId="1" fillId="0" borderId="6"/>
    <xf numFmtId="9" fontId="16" fillId="0" borderId="6" applyFont="0" applyFill="0" applyBorder="0" applyAlignment="0" applyProtection="0"/>
    <xf numFmtId="0" fontId="126" fillId="0" borderId="6"/>
  </cellStyleXfs>
  <cellXfs count="664">
    <xf numFmtId="0" fontId="0" fillId="0" borderId="0" xfId="0" applyFont="1" applyAlignment="1"/>
    <xf numFmtId="0" fontId="0" fillId="8" borderId="6" xfId="0" applyFont="1" applyFill="1" applyBorder="1" applyAlignment="1" applyProtection="1">
      <protection locked="0"/>
    </xf>
    <xf numFmtId="0" fontId="41" fillId="25" borderId="6" xfId="0" applyFont="1" applyFill="1" applyBorder="1" applyAlignment="1" applyProtection="1">
      <protection locked="0"/>
    </xf>
    <xf numFmtId="0" fontId="17" fillId="8" borderId="6" xfId="6" applyFont="1" applyFill="1" applyBorder="1" applyAlignment="1" applyProtection="1">
      <protection locked="0"/>
    </xf>
    <xf numFmtId="0" fontId="0" fillId="25" borderId="6" xfId="0" applyFont="1" applyFill="1" applyBorder="1" applyAlignment="1" applyProtection="1">
      <protection hidden="1"/>
    </xf>
    <xf numFmtId="0" fontId="0" fillId="8" borderId="6" xfId="0" applyFont="1" applyFill="1" applyBorder="1" applyAlignment="1" applyProtection="1">
      <protection hidden="1"/>
    </xf>
    <xf numFmtId="0" fontId="0" fillId="8" borderId="0" xfId="0" applyFont="1" applyFill="1" applyAlignment="1" applyProtection="1"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6" fillId="10" borderId="6" xfId="13" applyFont="1" applyFill="1" applyBorder="1" applyProtection="1">
      <protection locked="0"/>
    </xf>
    <xf numFmtId="0" fontId="0" fillId="25" borderId="0" xfId="0" applyFont="1" applyFill="1" applyAlignment="1" applyProtection="1">
      <protection hidden="1"/>
    </xf>
    <xf numFmtId="0" fontId="0" fillId="8" borderId="0" xfId="0" applyFont="1" applyFill="1" applyAlignment="1" applyProtection="1">
      <protection hidden="1"/>
    </xf>
    <xf numFmtId="0" fontId="0" fillId="2" borderId="2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0" fontId="0" fillId="2" borderId="6" xfId="0" applyFont="1" applyFill="1" applyBorder="1" applyProtection="1">
      <protection locked="0"/>
    </xf>
    <xf numFmtId="0" fontId="0" fillId="0" borderId="6" xfId="0" applyFont="1" applyBorder="1" applyAlignment="1" applyProtection="1">
      <protection locked="0"/>
    </xf>
    <xf numFmtId="0" fontId="0" fillId="2" borderId="6" xfId="0" applyFont="1" applyFill="1" applyBorder="1" applyProtection="1">
      <protection hidden="1"/>
    </xf>
    <xf numFmtId="0" fontId="42" fillId="10" borderId="6" xfId="13" applyFont="1" applyFill="1" applyBorder="1" applyAlignment="1" applyProtection="1">
      <alignment horizontal="center" wrapText="1"/>
      <protection locked="0"/>
    </xf>
    <xf numFmtId="0" fontId="3" fillId="10" borderId="6" xfId="13" applyFont="1" applyFill="1" applyBorder="1" applyAlignment="1" applyProtection="1">
      <alignment wrapText="1"/>
      <protection locked="0"/>
    </xf>
    <xf numFmtId="0" fontId="3" fillId="10" borderId="6" xfId="13" applyFont="1" applyFill="1" applyBorder="1" applyAlignment="1" applyProtection="1">
      <alignment horizontal="center" wrapText="1"/>
      <protection locked="0"/>
    </xf>
    <xf numFmtId="0" fontId="16" fillId="8" borderId="6" xfId="13" applyFont="1" applyFill="1" applyAlignment="1" applyProtection="1">
      <protection locked="0"/>
    </xf>
    <xf numFmtId="0" fontId="44" fillId="8" borderId="6" xfId="0" applyFont="1" applyFill="1" applyBorder="1" applyAlignment="1" applyProtection="1">
      <alignment horizontal="center"/>
      <protection locked="0"/>
    </xf>
    <xf numFmtId="166" fontId="41" fillId="8" borderId="6" xfId="1" applyNumberFormat="1" applyFont="1" applyFill="1" applyBorder="1" applyAlignment="1" applyProtection="1">
      <alignment horizontal="center"/>
      <protection locked="0"/>
    </xf>
    <xf numFmtId="166" fontId="0" fillId="8" borderId="6" xfId="1" applyNumberFormat="1" applyFont="1" applyFill="1" applyBorder="1" applyAlignment="1" applyProtection="1">
      <alignment horizontal="center"/>
      <protection locked="0"/>
    </xf>
    <xf numFmtId="0" fontId="42" fillId="8" borderId="6" xfId="13" applyFont="1" applyFill="1" applyAlignment="1" applyProtection="1">
      <alignment horizontal="center" wrapText="1"/>
      <protection locked="0"/>
    </xf>
    <xf numFmtId="0" fontId="3" fillId="8" borderId="6" xfId="13" applyFont="1" applyFill="1" applyAlignment="1" applyProtection="1">
      <alignment horizontal="center" wrapText="1"/>
      <protection locked="0"/>
    </xf>
    <xf numFmtId="166" fontId="41" fillId="28" borderId="6" xfId="1" applyNumberFormat="1" applyFont="1" applyFill="1" applyBorder="1" applyAlignment="1" applyProtection="1">
      <alignment horizontal="center"/>
      <protection locked="0"/>
    </xf>
    <xf numFmtId="166" fontId="0" fillId="28" borderId="6" xfId="1" applyNumberFormat="1" applyFont="1" applyFill="1" applyBorder="1" applyAlignment="1" applyProtection="1">
      <alignment horizontal="center"/>
      <protection locked="0"/>
    </xf>
    <xf numFmtId="166" fontId="0" fillId="8" borderId="19" xfId="17" applyNumberFormat="1" applyFont="1" applyFill="1" applyBorder="1" applyAlignment="1" applyProtection="1">
      <alignment horizontal="center"/>
      <protection locked="0"/>
    </xf>
    <xf numFmtId="0" fontId="3" fillId="8" borderId="6" xfId="13" applyFont="1" applyFill="1" applyAlignment="1" applyProtection="1">
      <alignment wrapText="1"/>
      <protection locked="0"/>
    </xf>
    <xf numFmtId="0" fontId="42" fillId="8" borderId="6" xfId="13" applyFont="1" applyFill="1" applyAlignment="1" applyProtection="1">
      <protection locked="0"/>
    </xf>
    <xf numFmtId="0" fontId="16" fillId="2" borderId="6" xfId="13" applyFont="1" applyFill="1" applyBorder="1" applyProtection="1">
      <protection locked="0"/>
    </xf>
    <xf numFmtId="0" fontId="42" fillId="0" borderId="6" xfId="13" applyFont="1" applyAlignment="1" applyProtection="1">
      <protection locked="0"/>
    </xf>
    <xf numFmtId="0" fontId="16" fillId="0" borderId="6" xfId="13" applyFont="1" applyAlignment="1" applyProtection="1">
      <protection locked="0"/>
    </xf>
    <xf numFmtId="0" fontId="39" fillId="2" borderId="19" xfId="13" applyFont="1" applyFill="1" applyBorder="1" applyAlignment="1" applyProtection="1">
      <alignment horizontal="center" wrapText="1"/>
      <protection locked="0"/>
    </xf>
    <xf numFmtId="0" fontId="4" fillId="2" borderId="5" xfId="13" applyFont="1" applyFill="1" applyBorder="1" applyAlignment="1" applyProtection="1">
      <alignment horizontal="center"/>
      <protection locked="0"/>
    </xf>
    <xf numFmtId="9" fontId="16" fillId="12" borderId="48" xfId="17" applyFont="1" applyFill="1" applyBorder="1" applyAlignment="1" applyProtection="1">
      <alignment horizontal="center" wrapText="1"/>
      <protection locked="0"/>
    </xf>
    <xf numFmtId="166" fontId="0" fillId="8" borderId="23" xfId="1" applyNumberFormat="1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20" fontId="5" fillId="19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6" xfId="12" applyFont="1" applyFill="1" applyAlignment="1" applyProtection="1">
      <alignment wrapText="1"/>
      <protection locked="0"/>
    </xf>
    <xf numFmtId="0" fontId="19" fillId="0" borderId="6" xfId="12" applyFont="1" applyAlignment="1" applyProtection="1">
      <alignment wrapText="1"/>
      <protection locked="0"/>
    </xf>
    <xf numFmtId="0" fontId="19" fillId="0" borderId="19" xfId="12" applyBorder="1" applyAlignment="1" applyProtection="1">
      <alignment horizontal="center" vertical="center"/>
      <protection locked="0"/>
    </xf>
    <xf numFmtId="0" fontId="19" fillId="8" borderId="6" xfId="12" applyFont="1" applyFill="1" applyAlignment="1" applyProtection="1">
      <alignment horizontal="center" vertical="center" wrapText="1"/>
      <protection locked="0"/>
    </xf>
    <xf numFmtId="0" fontId="19" fillId="8" borderId="6" xfId="12" applyFont="1" applyFill="1" applyAlignment="1" applyProtection="1">
      <alignment wrapText="1"/>
      <protection hidden="1"/>
    </xf>
    <xf numFmtId="0" fontId="36" fillId="8" borderId="6" xfId="14" applyFill="1" applyProtection="1">
      <protection hidden="1"/>
    </xf>
    <xf numFmtId="0" fontId="36" fillId="25" borderId="6" xfId="14" applyFill="1" applyBorder="1" applyProtection="1">
      <protection hidden="1"/>
    </xf>
    <xf numFmtId="0" fontId="36" fillId="8" borderId="6" xfId="14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2" borderId="2" xfId="0" applyFont="1" applyFill="1" applyBorder="1" applyAlignment="1" applyProtection="1">
      <alignment vertical="center" wrapText="1"/>
      <protection hidden="1"/>
    </xf>
    <xf numFmtId="0" fontId="16" fillId="2" borderId="19" xfId="0" applyFont="1" applyFill="1" applyBorder="1" applyAlignment="1" applyProtection="1">
      <alignment horizontal="center" vertical="center" wrapText="1"/>
      <protection hidden="1"/>
    </xf>
    <xf numFmtId="16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16" fontId="33" fillId="48" borderId="6" xfId="13" applyNumberFormat="1" applyFont="1" applyFill="1" applyBorder="1" applyAlignment="1" applyProtection="1">
      <alignment horizontal="center" vertical="center" wrapText="1"/>
      <protection locked="0"/>
    </xf>
    <xf numFmtId="15" fontId="33" fillId="48" borderId="6" xfId="13" applyNumberFormat="1" applyFont="1" applyFill="1" applyBorder="1" applyAlignment="1" applyProtection="1">
      <alignment horizontal="center" vertical="center" wrapText="1"/>
      <protection locked="0"/>
    </xf>
    <xf numFmtId="0" fontId="41" fillId="8" borderId="6" xfId="0" applyFont="1" applyFill="1" applyBorder="1" applyAlignment="1" applyProtection="1">
      <protection locked="0"/>
    </xf>
    <xf numFmtId="15" fontId="33" fillId="51" borderId="19" xfId="13" applyNumberFormat="1" applyFont="1" applyFill="1" applyBorder="1" applyAlignment="1" applyProtection="1">
      <alignment horizontal="center" vertical="center" wrapText="1"/>
      <protection locked="0"/>
    </xf>
    <xf numFmtId="0" fontId="7" fillId="22" borderId="19" xfId="13" applyFont="1" applyFill="1" applyBorder="1" applyAlignment="1" applyProtection="1">
      <alignment horizontal="center" vertical="center" wrapText="1"/>
      <protection locked="0"/>
    </xf>
    <xf numFmtId="0" fontId="0" fillId="25" borderId="6" xfId="0" applyFont="1" applyFill="1" applyBorder="1" applyAlignment="1" applyProtection="1">
      <protection locked="0"/>
    </xf>
    <xf numFmtId="15" fontId="33" fillId="52" borderId="19" xfId="13" applyNumberFormat="1" applyFont="1" applyFill="1" applyBorder="1" applyAlignment="1" applyProtection="1">
      <alignment horizontal="center" vertical="center" wrapText="1"/>
      <protection locked="0"/>
    </xf>
    <xf numFmtId="0" fontId="0" fillId="25" borderId="0" xfId="0" applyFont="1" applyFill="1" applyAlignment="1" applyProtection="1">
      <protection locked="0"/>
    </xf>
    <xf numFmtId="20" fontId="77" fillId="10" borderId="19" xfId="13" applyNumberFormat="1" applyFont="1" applyFill="1" applyBorder="1" applyAlignment="1" applyProtection="1">
      <alignment horizontal="center" vertical="center"/>
      <protection locked="0"/>
    </xf>
    <xf numFmtId="167" fontId="77" fillId="22" borderId="19" xfId="13" applyNumberFormat="1" applyFont="1" applyFill="1" applyBorder="1" applyAlignment="1" applyProtection="1">
      <alignment horizontal="center" vertical="center" wrapText="1"/>
      <protection locked="0"/>
    </xf>
    <xf numFmtId="167" fontId="78" fillId="22" borderId="6" xfId="13" applyNumberFormat="1" applyFont="1" applyFill="1" applyBorder="1" applyAlignment="1" applyProtection="1">
      <alignment horizontal="center" vertical="center" wrapText="1"/>
      <protection locked="0"/>
    </xf>
    <xf numFmtId="0" fontId="77" fillId="10" borderId="19" xfId="13" applyFont="1" applyFill="1" applyBorder="1" applyAlignment="1" applyProtection="1">
      <alignment horizontal="center" vertical="center"/>
      <protection locked="0"/>
    </xf>
    <xf numFmtId="167" fontId="0" fillId="8" borderId="0" xfId="0" applyNumberFormat="1" applyFont="1" applyFill="1" applyAlignment="1" applyProtection="1">
      <protection locked="0"/>
    </xf>
    <xf numFmtId="0" fontId="64" fillId="50" borderId="19" xfId="13" applyFont="1" applyFill="1" applyBorder="1" applyAlignment="1" applyProtection="1">
      <alignment horizontal="center"/>
      <protection locked="0"/>
    </xf>
    <xf numFmtId="0" fontId="23" fillId="8" borderId="6" xfId="0" applyFont="1" applyFill="1" applyBorder="1" applyAlignment="1" applyProtection="1">
      <protection locked="0"/>
    </xf>
    <xf numFmtId="0" fontId="23" fillId="25" borderId="6" xfId="0" applyFont="1" applyFill="1" applyBorder="1" applyAlignment="1" applyProtection="1">
      <protection locked="0"/>
    </xf>
    <xf numFmtId="0" fontId="23" fillId="0" borderId="6" xfId="0" applyFont="1" applyBorder="1" applyAlignment="1" applyProtection="1">
      <protection locked="0"/>
    </xf>
    <xf numFmtId="0" fontId="23" fillId="8" borderId="6" xfId="13" applyFont="1" applyFill="1" applyBorder="1" applyAlignment="1" applyProtection="1">
      <protection locked="0"/>
    </xf>
    <xf numFmtId="0" fontId="66" fillId="50" borderId="19" xfId="13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left"/>
      <protection hidden="1"/>
    </xf>
    <xf numFmtId="0" fontId="5" fillId="3" borderId="37" xfId="0" applyFont="1" applyFill="1" applyBorder="1" applyAlignment="1" applyProtection="1">
      <alignment horizontal="center" vertical="center" wrapText="1"/>
      <protection hidden="1"/>
    </xf>
    <xf numFmtId="0" fontId="5" fillId="3" borderId="38" xfId="0" applyFont="1" applyFill="1" applyBorder="1" applyAlignment="1" applyProtection="1">
      <alignment horizontal="center" vertical="center"/>
      <protection hidden="1"/>
    </xf>
    <xf numFmtId="0" fontId="5" fillId="3" borderId="39" xfId="0" applyFont="1" applyFill="1" applyBorder="1" applyAlignment="1" applyProtection="1">
      <alignment horizontal="center" vertical="center"/>
      <protection hidden="1"/>
    </xf>
    <xf numFmtId="164" fontId="6" fillId="8" borderId="19" xfId="0" applyNumberFormat="1" applyFont="1" applyFill="1" applyBorder="1" applyAlignment="1" applyProtection="1">
      <alignment horizontal="center" vertical="center"/>
      <protection locked="0"/>
    </xf>
    <xf numFmtId="0" fontId="8" fillId="44" borderId="19" xfId="0" applyFont="1" applyFill="1" applyBorder="1" applyAlignment="1" applyProtection="1">
      <alignment horizontal="center" vertical="center" wrapText="1"/>
      <protection hidden="1"/>
    </xf>
    <xf numFmtId="164" fontId="14" fillId="44" borderId="19" xfId="0" applyNumberFormat="1" applyFont="1" applyFill="1" applyBorder="1" applyAlignment="1" applyProtection="1">
      <alignment horizontal="center" vertical="center"/>
      <protection hidden="1"/>
    </xf>
    <xf numFmtId="0" fontId="8" fillId="27" borderId="19" xfId="0" applyFont="1" applyFill="1" applyBorder="1" applyAlignment="1" applyProtection="1">
      <alignment horizontal="center" vertical="center" wrapText="1"/>
      <protection hidden="1"/>
    </xf>
    <xf numFmtId="164" fontId="73" fillId="27" borderId="19" xfId="0" applyNumberFormat="1" applyFont="1" applyFill="1" applyBorder="1" applyAlignment="1" applyProtection="1">
      <alignment horizontal="center" vertical="center"/>
      <protection hidden="1"/>
    </xf>
    <xf numFmtId="0" fontId="5" fillId="44" borderId="19" xfId="0" applyFont="1" applyFill="1" applyBorder="1" applyAlignment="1" applyProtection="1">
      <alignment horizontal="center" vertical="center" wrapText="1"/>
      <protection hidden="1"/>
    </xf>
    <xf numFmtId="9" fontId="76" fillId="8" borderId="19" xfId="1" applyFont="1" applyFill="1" applyBorder="1" applyAlignment="1" applyProtection="1">
      <alignment horizontal="center" vertical="center"/>
      <protection hidden="1"/>
    </xf>
    <xf numFmtId="0" fontId="63" fillId="56" borderId="1" xfId="12" applyFont="1" applyFill="1" applyBorder="1" applyAlignment="1" applyProtection="1">
      <alignment horizontal="center" vertical="center" wrapText="1"/>
      <protection locked="0"/>
    </xf>
    <xf numFmtId="0" fontId="19" fillId="29" borderId="1" xfId="12" applyFont="1" applyFill="1" applyBorder="1" applyAlignment="1" applyProtection="1">
      <alignment horizontal="center" vertical="center" wrapText="1"/>
      <protection locked="0"/>
    </xf>
    <xf numFmtId="0" fontId="19" fillId="8" borderId="1" xfId="12" applyFont="1" applyFill="1" applyBorder="1" applyAlignment="1" applyProtection="1">
      <alignment horizontal="center" vertical="center" wrapText="1"/>
      <protection locked="0"/>
    </xf>
    <xf numFmtId="0" fontId="19" fillId="25" borderId="6" xfId="12" applyFont="1" applyFill="1" applyAlignment="1" applyProtection="1">
      <alignment wrapText="1"/>
      <protection hidden="1"/>
    </xf>
    <xf numFmtId="0" fontId="26" fillId="0" borderId="6" xfId="10" applyProtection="1">
      <protection locked="0"/>
    </xf>
    <xf numFmtId="0" fontId="26" fillId="16" borderId="40" xfId="10" applyFill="1" applyBorder="1" applyProtection="1">
      <protection locked="0"/>
    </xf>
    <xf numFmtId="0" fontId="26" fillId="16" borderId="36" xfId="10" applyFill="1" applyBorder="1" applyProtection="1">
      <protection locked="0"/>
    </xf>
    <xf numFmtId="0" fontId="26" fillId="16" borderId="37" xfId="10" applyFill="1" applyBorder="1" applyProtection="1">
      <protection locked="0"/>
    </xf>
    <xf numFmtId="0" fontId="30" fillId="14" borderId="33" xfId="10" applyFont="1" applyFill="1" applyBorder="1" applyAlignment="1" applyProtection="1">
      <alignment horizontal="center"/>
      <protection locked="0"/>
    </xf>
    <xf numFmtId="0" fontId="30" fillId="14" borderId="35" xfId="10" applyFont="1" applyFill="1" applyBorder="1" applyAlignment="1" applyProtection="1">
      <alignment horizontal="center"/>
      <protection locked="0"/>
    </xf>
    <xf numFmtId="0" fontId="31" fillId="8" borderId="34" xfId="10" applyFont="1" applyFill="1" applyBorder="1" applyAlignment="1" applyProtection="1">
      <alignment horizontal="left"/>
      <protection locked="0"/>
    </xf>
    <xf numFmtId="0" fontId="31" fillId="8" borderId="35" xfId="10" applyFont="1" applyFill="1" applyBorder="1" applyAlignment="1" applyProtection="1">
      <alignment horizontal="left"/>
      <protection locked="0"/>
    </xf>
    <xf numFmtId="0" fontId="30" fillId="8" borderId="35" xfId="10" applyFont="1" applyFill="1" applyBorder="1" applyAlignment="1" applyProtection="1">
      <alignment horizontal="center"/>
      <protection locked="0"/>
    </xf>
    <xf numFmtId="0" fontId="30" fillId="8" borderId="55" xfId="10" applyFont="1" applyFill="1" applyBorder="1" applyAlignment="1" applyProtection="1">
      <alignment horizontal="center"/>
      <protection locked="0"/>
    </xf>
    <xf numFmtId="0" fontId="26" fillId="25" borderId="6" xfId="10" applyFill="1" applyProtection="1">
      <protection hidden="1"/>
    </xf>
    <xf numFmtId="0" fontId="26" fillId="0" borderId="6" xfId="10" applyProtection="1">
      <protection hidden="1"/>
    </xf>
    <xf numFmtId="0" fontId="7" fillId="54" borderId="19" xfId="13" applyFont="1" applyFill="1" applyBorder="1" applyAlignment="1" applyProtection="1">
      <alignment horizontal="center" vertical="center" wrapText="1"/>
      <protection locked="0"/>
    </xf>
    <xf numFmtId="0" fontId="7" fillId="53" borderId="19" xfId="13" applyFont="1" applyFill="1" applyBorder="1" applyAlignment="1" applyProtection="1">
      <alignment horizontal="center" vertical="center" wrapText="1"/>
      <protection locked="0"/>
    </xf>
    <xf numFmtId="0" fontId="0" fillId="24" borderId="2" xfId="0" applyFont="1" applyFill="1" applyBorder="1" applyProtection="1">
      <protection locked="0"/>
    </xf>
    <xf numFmtId="0" fontId="80" fillId="25" borderId="6" xfId="0" applyFont="1" applyFill="1" applyBorder="1" applyAlignment="1" applyProtection="1">
      <alignment horizontal="center"/>
      <protection hidden="1"/>
    </xf>
    <xf numFmtId="0" fontId="42" fillId="11" borderId="25" xfId="13" applyFont="1" applyFill="1" applyBorder="1" applyAlignment="1" applyProtection="1">
      <alignment horizontal="center" wrapText="1"/>
      <protection locked="0"/>
    </xf>
    <xf numFmtId="167" fontId="0" fillId="8" borderId="0" xfId="0" applyNumberFormat="1" applyFont="1" applyFill="1" applyAlignment="1" applyProtection="1">
      <protection hidden="1"/>
    </xf>
    <xf numFmtId="164" fontId="67" fillId="8" borderId="6" xfId="0" applyNumberFormat="1" applyFont="1" applyFill="1" applyBorder="1" applyAlignment="1" applyProtection="1">
      <alignment horizontal="center" vertical="center"/>
      <protection hidden="1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5" fillId="7" borderId="16" xfId="0" applyFont="1" applyFill="1" applyBorder="1" applyAlignment="1" applyProtection="1">
      <alignment horizontal="left" vertical="center" wrapText="1"/>
      <protection locked="0"/>
    </xf>
    <xf numFmtId="167" fontId="57" fillId="49" borderId="19" xfId="0" applyNumberFormat="1" applyFont="1" applyFill="1" applyBorder="1" applyAlignment="1" applyProtection="1">
      <alignment horizontal="center" vertical="center"/>
      <protection hidden="1"/>
    </xf>
    <xf numFmtId="0" fontId="41" fillId="8" borderId="6" xfId="0" applyFont="1" applyFill="1" applyBorder="1" applyAlignment="1" applyProtection="1">
      <protection hidden="1"/>
    </xf>
    <xf numFmtId="0" fontId="23" fillId="8" borderId="6" xfId="0" applyFont="1" applyFill="1" applyBorder="1" applyAlignment="1" applyProtection="1">
      <protection hidden="1"/>
    </xf>
    <xf numFmtId="0" fontId="0" fillId="10" borderId="2" xfId="0" applyFont="1" applyFill="1" applyBorder="1" applyProtection="1">
      <protection hidden="1"/>
    </xf>
    <xf numFmtId="0" fontId="64" fillId="50" borderId="19" xfId="13" applyFont="1" applyFill="1" applyBorder="1" applyAlignment="1" applyProtection="1">
      <alignment horizontal="center"/>
      <protection hidden="1"/>
    </xf>
    <xf numFmtId="15" fontId="33" fillId="52" borderId="19" xfId="13" applyNumberFormat="1" applyFont="1" applyFill="1" applyBorder="1" applyAlignment="1" applyProtection="1">
      <alignment horizontal="center" vertical="center" wrapText="1"/>
      <protection hidden="1"/>
    </xf>
    <xf numFmtId="15" fontId="33" fillId="51" borderId="19" xfId="13" applyNumberFormat="1" applyFont="1" applyFill="1" applyBorder="1" applyAlignment="1" applyProtection="1">
      <alignment horizontal="center" vertical="center" wrapText="1"/>
      <protection hidden="1"/>
    </xf>
    <xf numFmtId="0" fontId="66" fillId="50" borderId="19" xfId="13" applyFont="1" applyFill="1" applyBorder="1" applyAlignment="1" applyProtection="1">
      <alignment horizontal="center"/>
      <protection hidden="1"/>
    </xf>
    <xf numFmtId="0" fontId="0" fillId="28" borderId="19" xfId="1" applyNumberFormat="1" applyFont="1" applyFill="1" applyBorder="1" applyAlignment="1" applyProtection="1">
      <alignment horizontal="center"/>
      <protection locked="0"/>
    </xf>
    <xf numFmtId="0" fontId="0" fillId="8" borderId="19" xfId="1" applyNumberFormat="1" applyFont="1" applyFill="1" applyBorder="1" applyAlignment="1" applyProtection="1">
      <alignment horizontal="center"/>
      <protection locked="0"/>
    </xf>
    <xf numFmtId="0" fontId="0" fillId="45" borderId="6" xfId="0" applyFont="1" applyFill="1" applyBorder="1" applyAlignment="1" applyProtection="1">
      <protection locked="0"/>
    </xf>
    <xf numFmtId="0" fontId="54" fillId="45" borderId="6" xfId="0" applyFont="1" applyFill="1" applyBorder="1" applyAlignment="1" applyProtection="1">
      <alignment horizontal="center"/>
      <protection locked="0"/>
    </xf>
    <xf numFmtId="166" fontId="59" fillId="59" borderId="6" xfId="1" applyNumberFormat="1" applyFont="1" applyFill="1" applyBorder="1" applyAlignment="1" applyProtection="1">
      <alignment horizontal="center"/>
      <protection hidden="1"/>
    </xf>
    <xf numFmtId="9" fontId="84" fillId="59" borderId="6" xfId="1" applyFont="1" applyFill="1" applyBorder="1" applyAlignment="1" applyProtection="1">
      <alignment horizontal="center"/>
      <protection hidden="1"/>
    </xf>
    <xf numFmtId="0" fontId="33" fillId="10" borderId="6" xfId="0" applyFont="1" applyFill="1" applyBorder="1" applyAlignment="1" applyProtection="1">
      <alignment horizontal="center" vertical="center"/>
      <protection locked="0"/>
    </xf>
    <xf numFmtId="9" fontId="75" fillId="2" borderId="23" xfId="1" applyFont="1" applyFill="1" applyBorder="1" applyAlignment="1" applyProtection="1">
      <alignment horizontal="center" vertical="center"/>
      <protection hidden="1"/>
    </xf>
    <xf numFmtId="0" fontId="0" fillId="61" borderId="6" xfId="0" applyFont="1" applyFill="1" applyBorder="1" applyAlignment="1" applyProtection="1">
      <protection locked="0"/>
    </xf>
    <xf numFmtId="0" fontId="83" fillId="60" borderId="6" xfId="0" applyFont="1" applyFill="1" applyBorder="1" applyAlignment="1" applyProtection="1">
      <alignment horizontal="center" vertical="center" wrapText="1"/>
      <protection hidden="1"/>
    </xf>
    <xf numFmtId="0" fontId="0" fillId="63" borderId="0" xfId="0" applyFont="1" applyFill="1" applyAlignment="1" applyProtection="1">
      <protection hidden="1"/>
    </xf>
    <xf numFmtId="0" fontId="0" fillId="63" borderId="6" xfId="0" applyFont="1" applyFill="1" applyBorder="1" applyAlignment="1" applyProtection="1">
      <protection hidden="1"/>
    </xf>
    <xf numFmtId="0" fontId="0" fillId="45" borderId="0" xfId="0" applyFont="1" applyFill="1" applyAlignment="1" applyProtection="1">
      <protection hidden="1"/>
    </xf>
    <xf numFmtId="0" fontId="82" fillId="45" borderId="6" xfId="0" applyNumberFormat="1" applyFont="1" applyFill="1" applyBorder="1" applyAlignment="1" applyProtection="1">
      <alignment horizontal="right" vertical="center"/>
      <protection hidden="1"/>
    </xf>
    <xf numFmtId="0" fontId="82" fillId="45" borderId="21" xfId="0" applyNumberFormat="1" applyFont="1" applyFill="1" applyBorder="1" applyAlignment="1" applyProtection="1">
      <alignment horizontal="right" vertical="center"/>
      <protection hidden="1"/>
    </xf>
    <xf numFmtId="0" fontId="0" fillId="63" borderId="0" xfId="0" applyFont="1" applyFill="1" applyAlignment="1" applyProtection="1">
      <protection locked="0"/>
    </xf>
    <xf numFmtId="0" fontId="0" fillId="66" borderId="2" xfId="0" applyFont="1" applyFill="1" applyBorder="1" applyProtection="1">
      <protection hidden="1"/>
    </xf>
    <xf numFmtId="0" fontId="0" fillId="66" borderId="2" xfId="0" applyFont="1" applyFill="1" applyBorder="1" applyProtection="1">
      <protection locked="0"/>
    </xf>
    <xf numFmtId="0" fontId="42" fillId="66" borderId="2" xfId="0" applyFont="1" applyFill="1" applyBorder="1" applyAlignment="1" applyProtection="1">
      <alignment wrapText="1"/>
      <protection locked="0"/>
    </xf>
    <xf numFmtId="0" fontId="36" fillId="25" borderId="6" xfId="14" applyFill="1" applyProtection="1">
      <protection hidden="1"/>
    </xf>
    <xf numFmtId="0" fontId="0" fillId="45" borderId="6" xfId="0" applyFont="1" applyFill="1" applyBorder="1" applyAlignment="1" applyProtection="1">
      <protection hidden="1"/>
    </xf>
    <xf numFmtId="0" fontId="36" fillId="45" borderId="6" xfId="14" applyFill="1" applyBorder="1" applyProtection="1">
      <protection hidden="1"/>
    </xf>
    <xf numFmtId="0" fontId="36" fillId="25" borderId="6" xfId="14" applyFill="1" applyAlignment="1" applyProtection="1">
      <alignment vertical="center"/>
      <protection hidden="1"/>
    </xf>
    <xf numFmtId="0" fontId="36" fillId="63" borderId="6" xfId="14" applyFill="1" applyBorder="1" applyProtection="1">
      <protection hidden="1"/>
    </xf>
    <xf numFmtId="0" fontId="0" fillId="24" borderId="2" xfId="0" applyFont="1" applyFill="1" applyBorder="1" applyProtection="1">
      <protection hidden="1"/>
    </xf>
    <xf numFmtId="0" fontId="0" fillId="24" borderId="6" xfId="0" applyFont="1" applyFill="1" applyBorder="1" applyProtection="1">
      <protection locked="0"/>
    </xf>
    <xf numFmtId="0" fontId="0" fillId="66" borderId="6" xfId="0" applyFont="1" applyFill="1" applyBorder="1" applyProtection="1">
      <protection locked="0"/>
    </xf>
    <xf numFmtId="0" fontId="0" fillId="66" borderId="6" xfId="0" applyFont="1" applyFill="1" applyBorder="1" applyProtection="1">
      <protection hidden="1"/>
    </xf>
    <xf numFmtId="0" fontId="0" fillId="61" borderId="6" xfId="0" applyFont="1" applyFill="1" applyBorder="1" applyAlignment="1" applyProtection="1">
      <protection hidden="1"/>
    </xf>
    <xf numFmtId="0" fontId="44" fillId="59" borderId="45" xfId="0" applyFont="1" applyFill="1" applyBorder="1" applyAlignment="1" applyProtection="1">
      <alignment horizontal="center"/>
      <protection hidden="1"/>
    </xf>
    <xf numFmtId="0" fontId="44" fillId="59" borderId="46" xfId="0" applyFont="1" applyFill="1" applyBorder="1" applyAlignment="1" applyProtection="1">
      <alignment horizontal="center"/>
      <protection hidden="1"/>
    </xf>
    <xf numFmtId="0" fontId="19" fillId="0" borderId="24" xfId="12" applyBorder="1" applyAlignment="1" applyProtection="1">
      <alignment horizontal="center" vertical="center"/>
      <protection locked="0"/>
    </xf>
    <xf numFmtId="0" fontId="100" fillId="0" borderId="24" xfId="12" applyFont="1" applyBorder="1" applyAlignment="1" applyProtection="1">
      <alignment horizontal="center" vertical="center"/>
      <protection locked="0"/>
    </xf>
    <xf numFmtId="0" fontId="54" fillId="61" borderId="6" xfId="0" applyFont="1" applyFill="1" applyBorder="1" applyAlignment="1" applyProtection="1">
      <alignment horizontal="center"/>
      <protection locked="0"/>
    </xf>
    <xf numFmtId="0" fontId="19" fillId="61" borderId="6" xfId="12" applyFont="1" applyFill="1" applyAlignment="1" applyProtection="1">
      <alignment wrapText="1"/>
      <protection locked="0"/>
    </xf>
    <xf numFmtId="0" fontId="19" fillId="45" borderId="6" xfId="12" applyFont="1" applyFill="1" applyAlignment="1" applyProtection="1">
      <alignment wrapText="1"/>
      <protection locked="0"/>
    </xf>
    <xf numFmtId="0" fontId="60" fillId="76" borderId="6" xfId="12" applyNumberFormat="1" applyFont="1" applyFill="1" applyBorder="1" applyAlignment="1" applyProtection="1">
      <alignment horizontal="left" vertical="center" wrapText="1"/>
      <protection locked="0"/>
    </xf>
    <xf numFmtId="0" fontId="80" fillId="63" borderId="6" xfId="0" applyFont="1" applyFill="1" applyBorder="1" applyAlignment="1" applyProtection="1">
      <alignment horizontal="center"/>
      <protection hidden="1"/>
    </xf>
    <xf numFmtId="0" fontId="58" fillId="45" borderId="19" xfId="4" quotePrefix="1" applyFont="1" applyFill="1" applyBorder="1" applyAlignment="1" applyProtection="1">
      <alignment horizontal="center" vertical="center"/>
      <protection hidden="1"/>
    </xf>
    <xf numFmtId="0" fontId="80" fillId="45" borderId="6" xfId="0" applyFont="1" applyFill="1" applyBorder="1" applyAlignment="1" applyProtection="1">
      <alignment horizontal="center"/>
      <protection hidden="1"/>
    </xf>
    <xf numFmtId="164" fontId="65" fillId="23" borderId="6" xfId="0" applyNumberFormat="1" applyFont="1" applyFill="1" applyBorder="1" applyAlignment="1" applyProtection="1">
      <alignment horizontal="center" vertical="center"/>
      <protection hidden="1"/>
    </xf>
    <xf numFmtId="16" fontId="33" fillId="77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78" borderId="19" xfId="13" applyNumberFormat="1" applyFont="1" applyFill="1" applyBorder="1" applyAlignment="1" applyProtection="1">
      <alignment horizontal="center" vertical="center" wrapText="1"/>
      <protection locked="0"/>
    </xf>
    <xf numFmtId="0" fontId="16" fillId="67" borderId="6" xfId="13" applyFont="1" applyFill="1" applyBorder="1" applyProtection="1">
      <protection locked="0"/>
    </xf>
    <xf numFmtId="0" fontId="0" fillId="45" borderId="28" xfId="0" applyFont="1" applyFill="1" applyBorder="1" applyAlignment="1" applyProtection="1">
      <protection hidden="1"/>
    </xf>
    <xf numFmtId="0" fontId="0" fillId="45" borderId="29" xfId="0" applyFont="1" applyFill="1" applyBorder="1" applyAlignment="1" applyProtection="1">
      <protection hidden="1"/>
    </xf>
    <xf numFmtId="0" fontId="53" fillId="45" borderId="29" xfId="0" applyFont="1" applyFill="1" applyBorder="1" applyAlignment="1" applyProtection="1">
      <alignment horizontal="left" vertical="center"/>
      <protection hidden="1"/>
    </xf>
    <xf numFmtId="0" fontId="79" fillId="45" borderId="29" xfId="0" applyFont="1" applyFill="1" applyBorder="1" applyAlignment="1" applyProtection="1">
      <protection hidden="1"/>
    </xf>
    <xf numFmtId="0" fontId="81" fillId="63" borderId="6" xfId="0" applyFont="1" applyFill="1" applyBorder="1" applyAlignment="1" applyProtection="1">
      <alignment horizontal="left" vertical="top" wrapText="1"/>
      <protection hidden="1"/>
    </xf>
    <xf numFmtId="0" fontId="0" fillId="23" borderId="19" xfId="1" applyNumberFormat="1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vertical="center" wrapText="1"/>
      <protection locked="0"/>
    </xf>
    <xf numFmtId="0" fontId="0" fillId="28" borderId="19" xfId="0" applyFont="1" applyFill="1" applyBorder="1" applyAlignment="1" applyProtection="1">
      <alignment vertical="center" wrapText="1"/>
      <protection locked="0"/>
    </xf>
    <xf numFmtId="0" fontId="4" fillId="81" borderId="5" xfId="13" applyFont="1" applyFill="1" applyBorder="1" applyAlignment="1" applyProtection="1">
      <alignment horizontal="center"/>
      <protection locked="0"/>
    </xf>
    <xf numFmtId="0" fontId="19" fillId="63" borderId="6" xfId="12" applyFont="1" applyFill="1" applyAlignment="1" applyProtection="1">
      <alignment wrapText="1"/>
      <protection hidden="1"/>
    </xf>
    <xf numFmtId="0" fontId="26" fillId="63" borderId="6" xfId="10" applyFill="1" applyProtection="1">
      <protection hidden="1"/>
    </xf>
    <xf numFmtId="0" fontId="30" fillId="63" borderId="43" xfId="10" applyFont="1" applyFill="1" applyBorder="1" applyAlignment="1" applyProtection="1">
      <alignment horizontal="center" vertical="center" wrapText="1"/>
      <protection locked="0"/>
    </xf>
    <xf numFmtId="0" fontId="19" fillId="25" borderId="6" xfId="12" applyFont="1" applyFill="1" applyAlignment="1" applyProtection="1">
      <alignment wrapText="1"/>
      <protection locked="0"/>
    </xf>
    <xf numFmtId="0" fontId="26" fillId="25" borderId="6" xfId="10" applyFill="1" applyProtection="1">
      <protection locked="0"/>
    </xf>
    <xf numFmtId="164" fontId="107" fillId="10" borderId="6" xfId="7" applyNumberFormat="1" applyFont="1" applyFill="1" applyBorder="1" applyAlignment="1" applyProtection="1">
      <alignment horizontal="center"/>
      <protection locked="0"/>
    </xf>
    <xf numFmtId="0" fontId="107" fillId="58" borderId="6" xfId="7" applyFont="1" applyFill="1" applyBorder="1" applyAlignment="1" applyProtection="1">
      <alignment horizontal="center" vertical="center"/>
      <protection locked="0"/>
    </xf>
    <xf numFmtId="0" fontId="0" fillId="63" borderId="74" xfId="0" applyFont="1" applyFill="1" applyBorder="1" applyAlignment="1" applyProtection="1">
      <protection hidden="1"/>
    </xf>
    <xf numFmtId="0" fontId="0" fillId="63" borderId="73" xfId="0" applyFont="1" applyFill="1" applyBorder="1" applyAlignment="1" applyProtection="1">
      <protection hidden="1"/>
    </xf>
    <xf numFmtId="164" fontId="21" fillId="23" borderId="19" xfId="0" applyNumberFormat="1" applyFont="1" applyFill="1" applyBorder="1" applyAlignment="1" applyProtection="1">
      <protection hidden="1"/>
    </xf>
    <xf numFmtId="0" fontId="19" fillId="25" borderId="6" xfId="12" applyFill="1" applyBorder="1" applyAlignment="1" applyProtection="1">
      <alignment wrapText="1"/>
      <protection locked="0"/>
    </xf>
    <xf numFmtId="0" fontId="19" fillId="61" borderId="6" xfId="12" applyFill="1" applyBorder="1" applyAlignment="1" applyProtection="1">
      <alignment wrapText="1"/>
      <protection locked="0"/>
    </xf>
    <xf numFmtId="0" fontId="19" fillId="8" borderId="6" xfId="12" applyFill="1" applyBorder="1" applyAlignment="1" applyProtection="1">
      <alignment wrapText="1"/>
      <protection locked="0"/>
    </xf>
    <xf numFmtId="0" fontId="86" fillId="8" borderId="19" xfId="12" applyFont="1" applyFill="1" applyBorder="1" applyAlignment="1" applyProtection="1">
      <alignment horizontal="left" vertical="center" wrapText="1" indent="1"/>
      <protection locked="0"/>
    </xf>
    <xf numFmtId="0" fontId="86" fillId="61" borderId="19" xfId="12" applyFont="1" applyFill="1" applyBorder="1" applyAlignment="1" applyProtection="1">
      <alignment horizontal="left" vertical="center" wrapText="1" indent="1"/>
      <protection locked="0"/>
    </xf>
    <xf numFmtId="0" fontId="92" fillId="61" borderId="6" xfId="12" applyFont="1" applyFill="1" applyBorder="1" applyAlignment="1" applyProtection="1">
      <alignment wrapText="1"/>
      <protection locked="0"/>
    </xf>
    <xf numFmtId="0" fontId="54" fillId="61" borderId="6" xfId="0" applyFont="1" applyFill="1" applyBorder="1" applyAlignment="1" applyProtection="1">
      <alignment horizontal="center"/>
      <protection hidden="1"/>
    </xf>
    <xf numFmtId="0" fontId="32" fillId="65" borderId="71" xfId="0" applyNumberFormat="1" applyFont="1" applyFill="1" applyBorder="1" applyAlignment="1" applyProtection="1">
      <alignment horizontal="center"/>
      <protection hidden="1"/>
    </xf>
    <xf numFmtId="0" fontId="62" fillId="61" borderId="6" xfId="0" applyFont="1" applyFill="1" applyBorder="1" applyAlignment="1" applyProtection="1">
      <alignment horizontal="center" vertical="center"/>
      <protection locked="0"/>
    </xf>
    <xf numFmtId="0" fontId="48" fillId="61" borderId="6" xfId="0" applyFont="1" applyFill="1" applyBorder="1" applyAlignment="1" applyProtection="1">
      <alignment horizontal="center" vertical="center"/>
      <protection locked="0"/>
    </xf>
    <xf numFmtId="0" fontId="50" fillId="61" borderId="6" xfId="4" quotePrefix="1" applyFont="1" applyFill="1" applyBorder="1" applyAlignment="1" applyProtection="1">
      <protection locked="0"/>
    </xf>
    <xf numFmtId="0" fontId="21" fillId="61" borderId="6" xfId="0" applyFont="1" applyFill="1" applyBorder="1" applyAlignment="1" applyProtection="1">
      <alignment horizontal="center" vertical="center"/>
      <protection locked="0"/>
    </xf>
    <xf numFmtId="168" fontId="62" fillId="61" borderId="6" xfId="0" applyNumberFormat="1" applyFont="1" applyFill="1" applyBorder="1" applyAlignment="1" applyProtection="1">
      <alignment horizontal="center" vertical="center"/>
      <protection locked="0"/>
    </xf>
    <xf numFmtId="0" fontId="65" fillId="61" borderId="6" xfId="0" applyFont="1" applyFill="1" applyBorder="1" applyAlignment="1" applyProtection="1">
      <alignment horizontal="center" vertical="center"/>
      <protection locked="0"/>
    </xf>
    <xf numFmtId="164" fontId="109" fillId="8" borderId="42" xfId="4" quotePrefix="1" applyNumberFormat="1" applyFont="1" applyFill="1" applyBorder="1" applyAlignment="1" applyProtection="1">
      <alignment horizontal="center" vertical="center"/>
      <protection locked="0"/>
    </xf>
    <xf numFmtId="164" fontId="108" fillId="61" borderId="6" xfId="4" quotePrefix="1" applyNumberFormat="1" applyFont="1" applyFill="1" applyBorder="1" applyAlignment="1" applyProtection="1">
      <protection locked="0"/>
    </xf>
    <xf numFmtId="164" fontId="65" fillId="61" borderId="6" xfId="0" applyNumberFormat="1" applyFont="1" applyFill="1" applyBorder="1" applyAlignment="1" applyProtection="1">
      <alignment horizontal="center" vertical="center"/>
      <protection locked="0"/>
    </xf>
    <xf numFmtId="0" fontId="62" fillId="45" borderId="6" xfId="0" applyFont="1" applyFill="1" applyBorder="1" applyAlignment="1" applyProtection="1">
      <alignment horizontal="center" vertical="center"/>
      <protection locked="0"/>
    </xf>
    <xf numFmtId="0" fontId="48" fillId="45" borderId="6" xfId="0" applyFont="1" applyFill="1" applyBorder="1" applyAlignment="1" applyProtection="1">
      <alignment horizontal="center" vertical="center"/>
      <protection locked="0"/>
    </xf>
    <xf numFmtId="0" fontId="50" fillId="45" borderId="6" xfId="4" quotePrefix="1" applyFont="1" applyFill="1" applyBorder="1" applyAlignment="1" applyProtection="1">
      <protection locked="0"/>
    </xf>
    <xf numFmtId="0" fontId="61" fillId="61" borderId="6" xfId="0" applyFont="1" applyFill="1" applyBorder="1" applyAlignment="1" applyProtection="1">
      <protection hidden="1"/>
    </xf>
    <xf numFmtId="0" fontId="33" fillId="45" borderId="19" xfId="0" applyFont="1" applyFill="1" applyBorder="1" applyAlignment="1" applyProtection="1">
      <alignment horizontal="left" vertical="center"/>
      <protection hidden="1"/>
    </xf>
    <xf numFmtId="0" fontId="48" fillId="61" borderId="6" xfId="0" applyFont="1" applyFill="1" applyBorder="1" applyAlignment="1" applyProtection="1">
      <alignment horizontal="left"/>
      <protection locked="0"/>
    </xf>
    <xf numFmtId="20" fontId="61" fillId="61" borderId="6" xfId="0" applyNumberFormat="1" applyFont="1" applyFill="1" applyBorder="1" applyAlignment="1" applyProtection="1">
      <protection locked="0"/>
    </xf>
    <xf numFmtId="0" fontId="41" fillId="61" borderId="6" xfId="6" applyFont="1" applyFill="1" applyBorder="1" applyAlignment="1" applyProtection="1">
      <protection hidden="1"/>
    </xf>
    <xf numFmtId="0" fontId="3" fillId="61" borderId="6" xfId="0" applyFont="1" applyFill="1" applyBorder="1" applyAlignment="1" applyProtection="1">
      <protection locked="0"/>
    </xf>
    <xf numFmtId="0" fontId="57" fillId="61" borderId="6" xfId="0" applyFont="1" applyFill="1" applyBorder="1" applyAlignment="1" applyProtection="1">
      <protection locked="0"/>
    </xf>
    <xf numFmtId="0" fontId="64" fillId="61" borderId="6" xfId="13" applyFont="1" applyFill="1" applyBorder="1" applyAlignment="1" applyProtection="1">
      <protection hidden="1"/>
    </xf>
    <xf numFmtId="0" fontId="57" fillId="82" borderId="6" xfId="13" applyFont="1" applyFill="1" applyBorder="1" applyAlignment="1" applyProtection="1">
      <alignment horizontal="center" vertical="center"/>
      <protection hidden="1"/>
    </xf>
    <xf numFmtId="0" fontId="50" fillId="61" borderId="6" xfId="4" quotePrefix="1" applyFont="1" applyFill="1" applyBorder="1" applyAlignment="1" applyProtection="1">
      <alignment vertical="top"/>
      <protection locked="0"/>
    </xf>
    <xf numFmtId="0" fontId="110" fillId="23" borderId="6" xfId="0" applyFont="1" applyFill="1" applyBorder="1" applyAlignment="1" applyProtection="1">
      <protection hidden="1"/>
    </xf>
    <xf numFmtId="0" fontId="110" fillId="25" borderId="6" xfId="0" applyFont="1" applyFill="1" applyBorder="1" applyAlignment="1" applyProtection="1">
      <protection locked="0"/>
    </xf>
    <xf numFmtId="0" fontId="33" fillId="68" borderId="25" xfId="0" applyFont="1" applyFill="1" applyBorder="1" applyAlignment="1" applyProtection="1">
      <alignment horizontal="center" vertical="center"/>
      <protection locked="0"/>
    </xf>
    <xf numFmtId="0" fontId="33" fillId="68" borderId="23" xfId="0" applyFont="1" applyFill="1" applyBorder="1" applyAlignment="1" applyProtection="1">
      <alignment horizontal="center" vertical="center"/>
      <protection locked="0"/>
    </xf>
    <xf numFmtId="164" fontId="70" fillId="12" borderId="23" xfId="0" applyNumberFormat="1" applyFont="1" applyFill="1" applyBorder="1" applyAlignment="1" applyProtection="1">
      <alignment horizontal="center" vertical="center"/>
      <protection hidden="1"/>
    </xf>
    <xf numFmtId="0" fontId="7" fillId="83" borderId="19" xfId="13" applyFont="1" applyFill="1" applyBorder="1" applyAlignment="1" applyProtection="1">
      <alignment horizontal="center" vertical="center" wrapText="1"/>
      <protection locked="0"/>
    </xf>
    <xf numFmtId="0" fontId="7" fillId="84" borderId="19" xfId="13" applyFont="1" applyFill="1" applyBorder="1" applyAlignment="1" applyProtection="1">
      <alignment horizontal="center" vertical="center" wrapText="1"/>
      <protection locked="0"/>
    </xf>
    <xf numFmtId="0" fontId="48" fillId="61" borderId="6" xfId="0" applyFont="1" applyFill="1" applyBorder="1" applyAlignment="1" applyProtection="1">
      <alignment horizontal="center" vertical="center"/>
      <protection hidden="1"/>
    </xf>
    <xf numFmtId="164" fontId="103" fillId="62" borderId="6" xfId="0" applyNumberFormat="1" applyFont="1" applyFill="1" applyBorder="1" applyAlignment="1" applyProtection="1">
      <protection hidden="1"/>
    </xf>
    <xf numFmtId="164" fontId="112" fillId="23" borderId="19" xfId="0" applyNumberFormat="1" applyFont="1" applyFill="1" applyBorder="1" applyAlignment="1" applyProtection="1">
      <protection hidden="1"/>
    </xf>
    <xf numFmtId="9" fontId="21" fillId="63" borderId="19" xfId="1" applyFont="1" applyFill="1" applyBorder="1" applyAlignment="1" applyProtection="1">
      <alignment horizontal="right"/>
      <protection hidden="1"/>
    </xf>
    <xf numFmtId="164" fontId="21" fillId="23" borderId="53" xfId="0" applyNumberFormat="1" applyFont="1" applyFill="1" applyBorder="1" applyAlignment="1" applyProtection="1">
      <protection hidden="1"/>
    </xf>
    <xf numFmtId="164" fontId="112" fillId="23" borderId="53" xfId="0" applyNumberFormat="1" applyFont="1" applyFill="1" applyBorder="1" applyAlignment="1" applyProtection="1">
      <protection hidden="1"/>
    </xf>
    <xf numFmtId="9" fontId="21" fillId="63" borderId="53" xfId="1" applyFont="1" applyFill="1" applyBorder="1" applyAlignment="1" applyProtection="1">
      <alignment horizontal="right"/>
      <protection hidden="1"/>
    </xf>
    <xf numFmtId="0" fontId="4" fillId="63" borderId="53" xfId="0" applyFont="1" applyFill="1" applyBorder="1" applyAlignment="1" applyProtection="1">
      <alignment horizontal="center"/>
      <protection hidden="1"/>
    </xf>
    <xf numFmtId="0" fontId="33" fillId="59" borderId="6" xfId="0" applyFont="1" applyFill="1" applyBorder="1" applyAlignment="1" applyProtection="1">
      <alignment horizontal="center" wrapText="1"/>
      <protection hidden="1"/>
    </xf>
    <xf numFmtId="0" fontId="85" fillId="65" borderId="71" xfId="0" applyNumberFormat="1" applyFont="1" applyFill="1" applyBorder="1" applyAlignment="1" applyProtection="1">
      <alignment horizontal="center"/>
      <protection hidden="1"/>
    </xf>
    <xf numFmtId="164" fontId="70" fillId="10" borderId="23" xfId="0" applyNumberFormat="1" applyFont="1" applyFill="1" applyBorder="1" applyAlignment="1" applyProtection="1">
      <alignment horizontal="center" vertical="center"/>
      <protection locked="0"/>
    </xf>
    <xf numFmtId="0" fontId="58" fillId="61" borderId="6" xfId="4" quotePrefix="1" applyFont="1" applyFill="1" applyBorder="1" applyAlignment="1" applyProtection="1">
      <protection hidden="1"/>
    </xf>
    <xf numFmtId="0" fontId="62" fillId="61" borderId="6" xfId="0" applyFont="1" applyFill="1" applyBorder="1" applyAlignment="1" applyProtection="1">
      <alignment horizontal="center" vertical="center"/>
      <protection hidden="1"/>
    </xf>
    <xf numFmtId="0" fontId="50" fillId="61" borderId="6" xfId="4" quotePrefix="1" applyFont="1" applyFill="1" applyBorder="1" applyAlignment="1" applyProtection="1">
      <protection hidden="1"/>
    </xf>
    <xf numFmtId="0" fontId="21" fillId="61" borderId="6" xfId="0" applyFont="1" applyFill="1" applyBorder="1" applyAlignment="1" applyProtection="1">
      <alignment horizontal="center" vertical="center"/>
      <protection hidden="1"/>
    </xf>
    <xf numFmtId="0" fontId="65" fillId="61" borderId="6" xfId="0" applyFont="1" applyFill="1" applyBorder="1" applyAlignment="1" applyProtection="1">
      <alignment vertical="center" wrapText="1"/>
      <protection hidden="1"/>
    </xf>
    <xf numFmtId="0" fontId="0" fillId="24" borderId="6" xfId="0" applyFont="1" applyFill="1" applyBorder="1" applyProtection="1">
      <protection hidden="1"/>
    </xf>
    <xf numFmtId="15" fontId="6" fillId="55" borderId="19" xfId="13" applyNumberFormat="1" applyFont="1" applyFill="1" applyBorder="1" applyAlignment="1" applyProtection="1">
      <alignment horizontal="center" vertical="center" wrapText="1"/>
      <protection hidden="1"/>
    </xf>
    <xf numFmtId="0" fontId="6" fillId="63" borderId="19" xfId="0" applyFont="1" applyFill="1" applyBorder="1" applyAlignment="1" applyProtection="1">
      <alignment horizontal="left" vertical="center"/>
      <protection locked="0"/>
    </xf>
    <xf numFmtId="0" fontId="13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13" fillId="5" borderId="19" xfId="0" applyNumberFormat="1" applyFont="1" applyFill="1" applyBorder="1" applyAlignment="1" applyProtection="1">
      <alignment horizontal="center" vertical="center" wrapText="1"/>
      <protection hidden="1"/>
    </xf>
    <xf numFmtId="0" fontId="43" fillId="60" borderId="6" xfId="0" applyFont="1" applyFill="1" applyBorder="1" applyAlignment="1" applyProtection="1">
      <alignment horizontal="center" wrapText="1"/>
      <protection hidden="1"/>
    </xf>
    <xf numFmtId="0" fontId="116" fillId="61" borderId="75" xfId="0" applyFont="1" applyFill="1" applyBorder="1" applyAlignment="1" applyProtection="1">
      <alignment horizontal="center" vertical="center" wrapText="1"/>
      <protection hidden="1"/>
    </xf>
    <xf numFmtId="9" fontId="21" fillId="23" borderId="75" xfId="1" applyFont="1" applyFill="1" applyBorder="1" applyAlignment="1" applyProtection="1">
      <alignment horizontal="center" vertical="center"/>
      <protection hidden="1"/>
    </xf>
    <xf numFmtId="9" fontId="39" fillId="23" borderId="75" xfId="0" applyNumberFormat="1" applyFont="1" applyFill="1" applyBorder="1" applyAlignment="1" applyProtection="1">
      <alignment horizontal="center" vertical="center"/>
      <protection hidden="1"/>
    </xf>
    <xf numFmtId="9" fontId="7" fillId="8" borderId="75" xfId="0" applyNumberFormat="1" applyFont="1" applyFill="1" applyBorder="1" applyAlignment="1" applyProtection="1">
      <alignment horizontal="center" vertical="center"/>
      <protection hidden="1"/>
    </xf>
    <xf numFmtId="168" fontId="38" fillId="8" borderId="42" xfId="0" applyNumberFormat="1" applyFont="1" applyFill="1" applyBorder="1" applyAlignment="1" applyProtection="1">
      <alignment horizontal="center" vertical="center"/>
      <protection locked="0"/>
    </xf>
    <xf numFmtId="9" fontId="8" fillId="49" borderId="75" xfId="0" applyNumberFormat="1" applyFont="1" applyFill="1" applyBorder="1" applyAlignment="1" applyProtection="1">
      <alignment horizontal="center" vertical="center"/>
      <protection hidden="1"/>
    </xf>
    <xf numFmtId="0" fontId="43" fillId="59" borderId="56" xfId="0" applyFont="1" applyFill="1" applyBorder="1" applyAlignment="1" applyProtection="1">
      <alignment horizontal="center" wrapText="1"/>
      <protection hidden="1"/>
    </xf>
    <xf numFmtId="9" fontId="8" fillId="23" borderId="82" xfId="0" applyNumberFormat="1" applyFont="1" applyFill="1" applyBorder="1" applyAlignment="1" applyProtection="1">
      <alignment horizontal="center" vertical="center"/>
      <protection hidden="1"/>
    </xf>
    <xf numFmtId="0" fontId="44" fillId="59" borderId="43" xfId="0" applyFont="1" applyFill="1" applyBorder="1" applyAlignment="1" applyProtection="1">
      <alignment horizontal="center"/>
      <protection hidden="1"/>
    </xf>
    <xf numFmtId="0" fontId="69" fillId="8" borderId="20" xfId="14" applyFont="1" applyFill="1" applyBorder="1" applyProtection="1">
      <protection hidden="1"/>
    </xf>
    <xf numFmtId="0" fontId="69" fillId="8" borderId="6" xfId="14" applyFont="1" applyFill="1" applyBorder="1" applyProtection="1">
      <protection hidden="1"/>
    </xf>
    <xf numFmtId="0" fontId="36" fillId="8" borderId="20" xfId="14" applyFill="1" applyBorder="1" applyProtection="1">
      <protection hidden="1"/>
    </xf>
    <xf numFmtId="0" fontId="36" fillId="8" borderId="6" xfId="14" applyFill="1" applyBorder="1" applyProtection="1">
      <protection hidden="1"/>
    </xf>
    <xf numFmtId="0" fontId="36" fillId="8" borderId="20" xfId="14" applyFill="1" applyBorder="1" applyAlignment="1" applyProtection="1">
      <alignment vertical="center"/>
      <protection hidden="1"/>
    </xf>
    <xf numFmtId="0" fontId="36" fillId="8" borderId="6" xfId="14" applyFill="1" applyBorder="1" applyAlignment="1" applyProtection="1">
      <alignment vertical="center"/>
      <protection hidden="1"/>
    </xf>
    <xf numFmtId="0" fontId="120" fillId="8" borderId="6" xfId="14" applyFont="1" applyFill="1" applyBorder="1" applyAlignment="1" applyProtection="1">
      <alignment horizontal="center" vertical="center" wrapText="1"/>
      <protection hidden="1"/>
    </xf>
    <xf numFmtId="0" fontId="121" fillId="8" borderId="6" xfId="14" applyFont="1" applyFill="1" applyBorder="1" applyAlignment="1" applyProtection="1">
      <alignment horizontal="left" vertical="center" wrapText="1"/>
      <protection hidden="1"/>
    </xf>
    <xf numFmtId="0" fontId="122" fillId="8" borderId="19" xfId="14" applyFont="1" applyFill="1" applyBorder="1" applyAlignment="1" applyProtection="1">
      <alignment horizontal="left" vertical="center" wrapText="1"/>
      <protection hidden="1"/>
    </xf>
    <xf numFmtId="0" fontId="120" fillId="8" borderId="19" xfId="14" applyFont="1" applyFill="1" applyBorder="1" applyAlignment="1" applyProtection="1">
      <alignment horizontal="left" vertical="center" wrapText="1"/>
      <protection hidden="1"/>
    </xf>
    <xf numFmtId="0" fontId="120" fillId="8" borderId="6" xfId="14" applyFont="1" applyFill="1" applyBorder="1" applyAlignment="1" applyProtection="1">
      <alignment horizontal="left" vertical="center" wrapText="1"/>
      <protection hidden="1"/>
    </xf>
    <xf numFmtId="0" fontId="59" fillId="45" borderId="19" xfId="14" applyFont="1" applyFill="1" applyBorder="1" applyAlignment="1" applyProtection="1">
      <alignment horizontal="center" vertical="center" wrapText="1"/>
      <protection hidden="1"/>
    </xf>
    <xf numFmtId="0" fontId="7" fillId="63" borderId="27" xfId="0" applyFont="1" applyFill="1" applyBorder="1" applyAlignment="1" applyProtection="1">
      <alignment horizontal="left" vertical="center"/>
      <protection hidden="1"/>
    </xf>
    <xf numFmtId="0" fontId="7" fillId="63" borderId="70" xfId="0" applyFont="1" applyFill="1" applyBorder="1" applyAlignment="1" applyProtection="1">
      <alignment horizontal="left" vertical="center"/>
      <protection hidden="1"/>
    </xf>
    <xf numFmtId="0" fontId="117" fillId="72" borderId="76" xfId="12" applyFont="1" applyFill="1" applyBorder="1" applyAlignment="1" applyProtection="1">
      <alignment horizontal="center" vertical="center" wrapText="1"/>
      <protection hidden="1"/>
    </xf>
    <xf numFmtId="0" fontId="58" fillId="30" borderId="6" xfId="12" applyFont="1" applyFill="1" applyBorder="1" applyAlignment="1" applyProtection="1">
      <alignment horizontal="center" vertical="center" wrapText="1"/>
      <protection hidden="1"/>
    </xf>
    <xf numFmtId="0" fontId="21" fillId="8" borderId="6" xfId="0" applyFont="1" applyFill="1" applyBorder="1" applyAlignment="1" applyProtection="1">
      <alignment horizontal="left"/>
      <protection hidden="1"/>
    </xf>
    <xf numFmtId="0" fontId="21" fillId="8" borderId="75" xfId="0" applyFont="1" applyFill="1" applyBorder="1" applyAlignment="1" applyProtection="1">
      <alignment horizontal="left"/>
      <protection hidden="1"/>
    </xf>
    <xf numFmtId="0" fontId="58" fillId="72" borderId="76" xfId="12" applyFont="1" applyFill="1" applyBorder="1" applyAlignment="1" applyProtection="1">
      <alignment horizontal="center" vertical="center" wrapText="1"/>
      <protection hidden="1"/>
    </xf>
    <xf numFmtId="0" fontId="49" fillId="63" borderId="6" xfId="0" applyFont="1" applyFill="1" applyBorder="1" applyAlignment="1" applyProtection="1">
      <protection hidden="1"/>
    </xf>
    <xf numFmtId="0" fontId="58" fillId="70" borderId="6" xfId="12" applyFont="1" applyFill="1" applyBorder="1" applyAlignment="1" applyProtection="1">
      <alignment horizontal="center" vertical="center" wrapText="1"/>
      <protection hidden="1"/>
    </xf>
    <xf numFmtId="0" fontId="21" fillId="63" borderId="6" xfId="0" applyFont="1" applyFill="1" applyBorder="1" applyAlignment="1" applyProtection="1">
      <alignment horizontal="left"/>
      <protection hidden="1"/>
    </xf>
    <xf numFmtId="0" fontId="21" fillId="63" borderId="75" xfId="0" applyFont="1" applyFill="1" applyBorder="1" applyAlignment="1" applyProtection="1">
      <alignment horizontal="left"/>
      <protection hidden="1"/>
    </xf>
    <xf numFmtId="0" fontId="101" fillId="73" borderId="76" xfId="12" applyFont="1" applyFill="1" applyBorder="1" applyAlignment="1" applyProtection="1">
      <alignment horizontal="center" vertical="center" wrapText="1"/>
      <protection hidden="1"/>
    </xf>
    <xf numFmtId="0" fontId="101" fillId="30" borderId="6" xfId="12" applyFont="1" applyFill="1" applyBorder="1" applyAlignment="1" applyProtection="1">
      <alignment horizontal="center" vertical="center" wrapText="1"/>
      <protection hidden="1"/>
    </xf>
    <xf numFmtId="0" fontId="101" fillId="70" borderId="6" xfId="12" applyFont="1" applyFill="1" applyBorder="1" applyAlignment="1" applyProtection="1">
      <alignment horizontal="center" vertical="center" wrapText="1"/>
      <protection hidden="1"/>
    </xf>
    <xf numFmtId="0" fontId="7" fillId="63" borderId="53" xfId="0" applyFont="1" applyFill="1" applyBorder="1" applyAlignment="1" applyProtection="1">
      <alignment vertical="center"/>
      <protection hidden="1"/>
    </xf>
    <xf numFmtId="0" fontId="21" fillId="8" borderId="26" xfId="0" applyFont="1" applyFill="1" applyBorder="1" applyAlignment="1" applyProtection="1">
      <alignment horizontal="left"/>
      <protection hidden="1"/>
    </xf>
    <xf numFmtId="0" fontId="21" fillId="63" borderId="26" xfId="0" applyFont="1" applyFill="1" applyBorder="1" applyAlignment="1" applyProtection="1">
      <alignment horizontal="left"/>
      <protection hidden="1"/>
    </xf>
    <xf numFmtId="0" fontId="7" fillId="61" borderId="6" xfId="0" applyFont="1" applyFill="1" applyBorder="1" applyAlignment="1" applyProtection="1">
      <alignment vertical="center"/>
      <protection hidden="1"/>
    </xf>
    <xf numFmtId="0" fontId="19" fillId="45" borderId="6" xfId="12" applyFont="1" applyFill="1" applyAlignment="1" applyProtection="1">
      <alignment wrapText="1"/>
      <protection hidden="1"/>
    </xf>
    <xf numFmtId="0" fontId="55" fillId="70" borderId="19" xfId="12" applyFont="1" applyFill="1" applyBorder="1" applyAlignment="1" applyProtection="1">
      <alignment horizontal="center" vertical="center" wrapText="1"/>
      <protection hidden="1"/>
    </xf>
    <xf numFmtId="0" fontId="58" fillId="72" borderId="19" xfId="12" applyFont="1" applyFill="1" applyBorder="1" applyAlignment="1" applyProtection="1">
      <alignment horizontal="center" vertical="center" wrapText="1"/>
      <protection hidden="1"/>
    </xf>
    <xf numFmtId="0" fontId="99" fillId="72" borderId="24" xfId="12" applyFont="1" applyFill="1" applyBorder="1" applyAlignment="1" applyProtection="1">
      <alignment horizontal="center" vertical="center" wrapText="1"/>
      <protection hidden="1"/>
    </xf>
    <xf numFmtId="0" fontId="58" fillId="72" borderId="24" xfId="12" applyFont="1" applyFill="1" applyBorder="1" applyAlignment="1" applyProtection="1">
      <alignment horizontal="center" vertical="center" wrapText="1"/>
      <protection hidden="1"/>
    </xf>
    <xf numFmtId="0" fontId="98" fillId="72" borderId="24" xfId="12" applyFont="1" applyFill="1" applyBorder="1" applyAlignment="1" applyProtection="1">
      <alignment horizontal="center" vertical="center" wrapText="1"/>
      <protection hidden="1"/>
    </xf>
    <xf numFmtId="0" fontId="101" fillId="73" borderId="24" xfId="12" applyFont="1" applyFill="1" applyBorder="1" applyAlignment="1" applyProtection="1">
      <alignment horizontal="center" vertical="center" wrapText="1"/>
      <protection hidden="1"/>
    </xf>
    <xf numFmtId="9" fontId="101" fillId="73" borderId="19" xfId="12" applyNumberFormat="1" applyFont="1" applyFill="1" applyBorder="1" applyAlignment="1" applyProtection="1">
      <alignment horizontal="center" vertical="center" wrapText="1"/>
      <protection hidden="1"/>
    </xf>
    <xf numFmtId="0" fontId="19" fillId="61" borderId="6" xfId="12" applyFont="1" applyFill="1" applyAlignment="1" applyProtection="1">
      <alignment wrapText="1"/>
      <protection hidden="1"/>
    </xf>
    <xf numFmtId="0" fontId="19" fillId="0" borderId="6" xfId="12" applyFont="1" applyAlignment="1" applyProtection="1">
      <alignment wrapText="1"/>
      <protection hidden="1"/>
    </xf>
    <xf numFmtId="0" fontId="52" fillId="71" borderId="19" xfId="12" applyFont="1" applyFill="1" applyBorder="1" applyAlignment="1" applyProtection="1">
      <alignment horizontal="center" vertical="center" wrapText="1"/>
      <protection hidden="1"/>
    </xf>
    <xf numFmtId="0" fontId="51" fillId="72" borderId="19" xfId="12" applyFont="1" applyFill="1" applyBorder="1" applyAlignment="1" applyProtection="1">
      <alignment horizontal="center" vertical="center" wrapText="1"/>
      <protection hidden="1"/>
    </xf>
    <xf numFmtId="0" fontId="51" fillId="70" borderId="19" xfId="12" applyFont="1" applyFill="1" applyBorder="1" applyAlignment="1" applyProtection="1">
      <alignment horizontal="center" vertical="center" wrapText="1"/>
      <protection hidden="1"/>
    </xf>
    <xf numFmtId="9" fontId="60" fillId="72" borderId="19" xfId="12" applyNumberFormat="1" applyFont="1" applyFill="1" applyBorder="1" applyAlignment="1" applyProtection="1">
      <alignment horizontal="center" vertical="center" wrapText="1"/>
      <protection hidden="1"/>
    </xf>
    <xf numFmtId="0" fontId="52" fillId="71" borderId="6" xfId="12" applyFont="1" applyFill="1" applyBorder="1" applyAlignment="1" applyProtection="1">
      <alignment horizontal="center" vertical="center" wrapText="1"/>
      <protection hidden="1"/>
    </xf>
    <xf numFmtId="0" fontId="52" fillId="72" borderId="19" xfId="12" applyFont="1" applyFill="1" applyBorder="1" applyAlignment="1" applyProtection="1">
      <alignment horizontal="center" vertical="center" wrapText="1"/>
      <protection hidden="1"/>
    </xf>
    <xf numFmtId="0" fontId="52" fillId="70" borderId="19" xfId="12" applyFont="1" applyFill="1" applyBorder="1" applyAlignment="1" applyProtection="1">
      <alignment horizontal="center" vertical="center" wrapText="1"/>
      <protection hidden="1"/>
    </xf>
    <xf numFmtId="9" fontId="51" fillId="72" borderId="19" xfId="12" applyNumberFormat="1" applyFont="1" applyFill="1" applyBorder="1" applyAlignment="1" applyProtection="1">
      <alignment horizontal="center" vertical="center" wrapText="1"/>
      <protection hidden="1"/>
    </xf>
    <xf numFmtId="0" fontId="29" fillId="75" borderId="6" xfId="12" applyFont="1" applyFill="1" applyBorder="1" applyAlignment="1" applyProtection="1">
      <alignment horizontal="center" vertical="center" wrapText="1"/>
      <protection hidden="1"/>
    </xf>
    <xf numFmtId="0" fontId="19" fillId="0" borderId="19" xfId="12" applyBorder="1" applyAlignment="1" applyProtection="1">
      <alignment horizontal="center" vertical="center"/>
      <protection hidden="1"/>
    </xf>
    <xf numFmtId="9" fontId="60" fillId="23" borderId="75" xfId="0" applyNumberFormat="1" applyFont="1" applyFill="1" applyBorder="1" applyAlignment="1" applyProtection="1">
      <alignment horizontal="center" vertical="center"/>
      <protection hidden="1"/>
    </xf>
    <xf numFmtId="0" fontId="19" fillId="63" borderId="24" xfId="12" applyFill="1" applyBorder="1" applyAlignment="1" applyProtection="1">
      <alignment horizontal="center" vertical="center"/>
      <protection hidden="1"/>
    </xf>
    <xf numFmtId="9" fontId="51" fillId="23" borderId="75" xfId="0" applyNumberFormat="1" applyFont="1" applyFill="1" applyBorder="1" applyAlignment="1" applyProtection="1">
      <alignment horizontal="center" vertical="center"/>
      <protection hidden="1"/>
    </xf>
    <xf numFmtId="0" fontId="19" fillId="25" borderId="6" xfId="12" applyFill="1" applyBorder="1" applyAlignment="1" applyProtection="1">
      <alignment wrapText="1"/>
      <protection hidden="1"/>
    </xf>
    <xf numFmtId="0" fontId="19" fillId="61" borderId="6" xfId="12" applyFill="1" applyBorder="1" applyAlignment="1" applyProtection="1">
      <alignment wrapText="1"/>
      <protection hidden="1"/>
    </xf>
    <xf numFmtId="0" fontId="19" fillId="8" borderId="6" xfId="12" applyFill="1" applyBorder="1" applyAlignment="1" applyProtection="1">
      <alignment wrapText="1"/>
      <protection hidden="1"/>
    </xf>
    <xf numFmtId="166" fontId="43" fillId="25" borderId="6" xfId="1" applyNumberFormat="1" applyFont="1" applyFill="1" applyBorder="1" applyAlignment="1" applyProtection="1">
      <alignment horizontal="center" vertical="center"/>
      <protection hidden="1"/>
    </xf>
    <xf numFmtId="0" fontId="88" fillId="25" borderId="6" xfId="0" applyFont="1" applyFill="1" applyBorder="1" applyAlignment="1" applyProtection="1">
      <alignment horizontal="center" vertical="center"/>
      <protection hidden="1"/>
    </xf>
    <xf numFmtId="0" fontId="43" fillId="25" borderId="6" xfId="0" applyFont="1" applyFill="1" applyBorder="1" applyAlignment="1" applyProtection="1">
      <alignment horizontal="center" vertical="center"/>
      <protection hidden="1"/>
    </xf>
    <xf numFmtId="9" fontId="43" fillId="25" borderId="6" xfId="1" applyFont="1" applyFill="1" applyBorder="1" applyAlignment="1" applyProtection="1">
      <alignment horizontal="center" vertical="center"/>
      <protection hidden="1"/>
    </xf>
    <xf numFmtId="164" fontId="107" fillId="11" borderId="6" xfId="7" applyNumberFormat="1" applyFont="1" applyFill="1" applyBorder="1" applyAlignment="1" applyProtection="1">
      <alignment horizontal="center"/>
      <protection locked="0"/>
    </xf>
    <xf numFmtId="169" fontId="42" fillId="64" borderId="19" xfId="13" applyNumberFormat="1" applyFont="1" applyFill="1" applyBorder="1" applyAlignment="1" applyProtection="1">
      <alignment horizontal="center" wrapText="1"/>
      <protection locked="0"/>
    </xf>
    <xf numFmtId="0" fontId="41" fillId="61" borderId="6" xfId="6" applyFont="1" applyFill="1" applyBorder="1" applyAlignment="1" applyProtection="1">
      <alignment horizontal="center" vertical="center"/>
      <protection locked="0"/>
    </xf>
    <xf numFmtId="0" fontId="16" fillId="10" borderId="19" xfId="13" applyNumberFormat="1" applyFont="1" applyFill="1" applyBorder="1" applyAlignment="1" applyProtection="1">
      <alignment horizontal="center" wrapText="1"/>
      <protection locked="0"/>
    </xf>
    <xf numFmtId="9" fontId="7" fillId="23" borderId="19" xfId="0" applyNumberFormat="1" applyFont="1" applyFill="1" applyBorder="1" applyAlignment="1" applyProtection="1">
      <alignment horizontal="center" vertical="center"/>
      <protection locked="0"/>
    </xf>
    <xf numFmtId="9" fontId="39" fillId="2" borderId="23" xfId="1" applyFont="1" applyFill="1" applyBorder="1" applyAlignment="1" applyProtection="1">
      <alignment horizontal="center" wrapText="1"/>
      <protection locked="0"/>
    </xf>
    <xf numFmtId="9" fontId="20" fillId="2" borderId="19" xfId="4" applyNumberFormat="1" applyFill="1" applyBorder="1" applyAlignment="1" applyProtection="1">
      <alignment horizontal="center" wrapText="1"/>
      <protection locked="0"/>
    </xf>
    <xf numFmtId="0" fontId="16" fillId="25" borderId="6" xfId="13" applyFont="1" applyFill="1" applyAlignment="1" applyProtection="1">
      <protection locked="0"/>
    </xf>
    <xf numFmtId="0" fontId="4" fillId="2" borderId="86" xfId="13" applyFont="1" applyFill="1" applyBorder="1" applyAlignment="1" applyProtection="1">
      <alignment horizontal="center"/>
      <protection locked="0"/>
    </xf>
    <xf numFmtId="0" fontId="4" fillId="81" borderId="3" xfId="13" applyFont="1" applyFill="1" applyBorder="1" applyAlignment="1" applyProtection="1">
      <alignment horizontal="center"/>
      <protection locked="0"/>
    </xf>
    <xf numFmtId="0" fontId="7" fillId="86" borderId="6" xfId="13" applyFont="1" applyFill="1" applyBorder="1" applyAlignment="1" applyProtection="1">
      <alignment horizontal="center" wrapText="1"/>
      <protection locked="0"/>
    </xf>
    <xf numFmtId="0" fontId="40" fillId="8" borderId="6" xfId="0" applyFont="1" applyFill="1" applyBorder="1" applyAlignment="1" applyProtection="1">
      <alignment horizontal="center"/>
      <protection locked="0"/>
    </xf>
    <xf numFmtId="0" fontId="16" fillId="61" borderId="6" xfId="0" applyFont="1" applyFill="1" applyBorder="1" applyAlignment="1" applyProtection="1">
      <protection locked="0"/>
    </xf>
    <xf numFmtId="0" fontId="0" fillId="61" borderId="6" xfId="0" applyFont="1" applyFill="1" applyBorder="1" applyAlignment="1" applyProtection="1">
      <alignment horizontal="center" vertical="center"/>
      <protection locked="0"/>
    </xf>
    <xf numFmtId="0" fontId="64" fillId="61" borderId="20" xfId="13" applyFont="1" applyFill="1" applyBorder="1" applyAlignment="1" applyProtection="1">
      <protection hidden="1"/>
    </xf>
    <xf numFmtId="0" fontId="17" fillId="61" borderId="6" xfId="6" applyFont="1" applyFill="1" applyBorder="1" applyAlignment="1" applyProtection="1">
      <protection hidden="1"/>
    </xf>
    <xf numFmtId="0" fontId="54" fillId="45" borderId="6" xfId="0" applyFont="1" applyFill="1" applyBorder="1" applyAlignment="1" applyProtection="1">
      <alignment horizontal="center"/>
      <protection hidden="1"/>
    </xf>
    <xf numFmtId="20" fontId="0" fillId="2" borderId="19" xfId="0" applyNumberFormat="1" applyFont="1" applyFill="1" applyBorder="1" applyAlignment="1" applyProtection="1">
      <alignment horizontal="center" vertical="center"/>
      <protection hidden="1"/>
    </xf>
    <xf numFmtId="0" fontId="7" fillId="34" borderId="19" xfId="0" applyFont="1" applyFill="1" applyBorder="1" applyAlignment="1" applyProtection="1">
      <alignment horizontal="center" vertical="center" wrapText="1"/>
      <protection hidden="1"/>
    </xf>
    <xf numFmtId="0" fontId="7" fillId="35" borderId="19" xfId="0" applyFont="1" applyFill="1" applyBorder="1" applyAlignment="1" applyProtection="1">
      <alignment horizontal="center" vertical="center" wrapText="1"/>
      <protection hidden="1"/>
    </xf>
    <xf numFmtId="0" fontId="0" fillId="2" borderId="2" xfId="0" applyFont="1" applyFill="1" applyBorder="1" applyAlignment="1" applyProtection="1">
      <alignment vertical="center" wrapText="1"/>
      <protection hidden="1"/>
    </xf>
    <xf numFmtId="0" fontId="7" fillId="39" borderId="19" xfId="0" applyFont="1" applyFill="1" applyBorder="1" applyAlignment="1" applyProtection="1">
      <alignment horizontal="center" vertical="center" wrapText="1"/>
      <protection hidden="1"/>
    </xf>
    <xf numFmtId="9" fontId="7" fillId="46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7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8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protection hidden="1"/>
    </xf>
    <xf numFmtId="20" fontId="0" fillId="10" borderId="6" xfId="0" applyNumberFormat="1" applyFont="1" applyFill="1" applyBorder="1" applyAlignment="1" applyProtection="1">
      <alignment horizontal="center" vertical="center"/>
      <protection hidden="1"/>
    </xf>
    <xf numFmtId="9" fontId="7" fillId="33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33" borderId="6" xfId="0" applyFont="1" applyFill="1" applyBorder="1" applyAlignment="1" applyProtection="1">
      <alignment horizontal="center" vertical="center" wrapText="1"/>
      <protection hidden="1"/>
    </xf>
    <xf numFmtId="0" fontId="7" fillId="40" borderId="6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Alignment="1" applyProtection="1">
      <alignment vertical="center" wrapText="1"/>
      <protection hidden="1"/>
    </xf>
    <xf numFmtId="0" fontId="3" fillId="41" borderId="19" xfId="0" applyFont="1" applyFill="1" applyBorder="1" applyAlignment="1" applyProtection="1">
      <alignment horizontal="left" vertical="top" wrapText="1"/>
      <protection hidden="1"/>
    </xf>
    <xf numFmtId="0" fontId="3" fillId="2" borderId="6" xfId="0" applyFont="1" applyFill="1" applyBorder="1" applyAlignment="1" applyProtection="1">
      <alignment horizontal="left" vertical="top" wrapText="1"/>
      <protection hidden="1"/>
    </xf>
    <xf numFmtId="16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" fontId="13" fillId="4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0" xfId="0" applyNumberFormat="1" applyFont="1" applyFill="1" applyBorder="1" applyAlignment="1" applyProtection="1">
      <alignment horizontal="center" vertical="center" wrapText="1"/>
      <protection hidden="1"/>
    </xf>
    <xf numFmtId="16" fontId="13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34" borderId="3" xfId="0" applyFont="1" applyFill="1" applyBorder="1" applyAlignment="1" applyProtection="1">
      <alignment horizontal="center" vertical="center" wrapText="1"/>
      <protection hidden="1"/>
    </xf>
    <xf numFmtId="0" fontId="7" fillId="35" borderId="4" xfId="0" applyFont="1" applyFill="1" applyBorder="1" applyAlignment="1" applyProtection="1">
      <alignment horizontal="center" vertical="center" wrapText="1"/>
      <protection hidden="1"/>
    </xf>
    <xf numFmtId="0" fontId="7" fillId="39" borderId="4" xfId="0" applyFont="1" applyFill="1" applyBorder="1" applyAlignment="1" applyProtection="1">
      <alignment horizontal="center" vertical="center" wrapText="1"/>
      <protection hidden="1"/>
    </xf>
    <xf numFmtId="9" fontId="7" fillId="37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6" borderId="3" xfId="0" applyNumberFormat="1" applyFont="1" applyFill="1" applyBorder="1" applyAlignment="1" applyProtection="1">
      <alignment horizontal="center" vertical="center" wrapText="1"/>
      <protection hidden="1"/>
    </xf>
    <xf numFmtId="9" fontId="7" fillId="38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5" borderId="1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Protection="1">
      <protection hidden="1"/>
    </xf>
    <xf numFmtId="9" fontId="7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4" borderId="4" xfId="0" applyFont="1" applyFill="1" applyBorder="1" applyAlignment="1" applyProtection="1">
      <alignment horizontal="center" vertical="center" wrapText="1"/>
      <protection hidden="1"/>
    </xf>
    <xf numFmtId="0" fontId="0" fillId="10" borderId="6" xfId="0" applyFont="1" applyFill="1" applyBorder="1" applyProtection="1">
      <protection hidden="1"/>
    </xf>
    <xf numFmtId="164" fontId="0" fillId="2" borderId="2" xfId="0" applyNumberFormat="1" applyFont="1" applyFill="1" applyBorder="1" applyProtection="1">
      <protection hidden="1"/>
    </xf>
    <xf numFmtId="164" fontId="0" fillId="2" borderId="2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vertical="center" wrapText="1"/>
      <protection hidden="1"/>
    </xf>
    <xf numFmtId="9" fontId="7" fillId="42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47" borderId="19" xfId="0" applyNumberFormat="1" applyFont="1" applyFill="1" applyBorder="1" applyAlignment="1" applyProtection="1">
      <alignment horizontal="center" vertical="center" wrapText="1"/>
      <protection hidden="1"/>
    </xf>
    <xf numFmtId="9" fontId="7" fillId="3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47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32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4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NumberFormat="1" applyFont="1" applyFill="1" applyBorder="1" applyAlignment="1" applyProtection="1">
      <alignment horizontal="left" vertical="top" wrapText="1"/>
      <protection hidden="1"/>
    </xf>
    <xf numFmtId="9" fontId="7" fillId="3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NumberFormat="1" applyFont="1" applyFill="1" applyAlignment="1" applyProtection="1">
      <protection hidden="1"/>
    </xf>
    <xf numFmtId="0" fontId="16" fillId="25" borderId="6" xfId="13" applyFont="1" applyFill="1" applyBorder="1" applyAlignment="1" applyProtection="1">
      <protection hidden="1"/>
    </xf>
    <xf numFmtId="0" fontId="16" fillId="8" borderId="6" xfId="13" applyFont="1" applyFill="1" applyBorder="1" applyAlignment="1" applyProtection="1">
      <protection hidden="1"/>
    </xf>
    <xf numFmtId="0" fontId="4" fillId="63" borderId="6" xfId="13" applyFont="1" applyFill="1" applyBorder="1" applyAlignment="1" applyProtection="1">
      <alignment horizontal="center"/>
      <protection hidden="1"/>
    </xf>
    <xf numFmtId="0" fontId="104" fillId="63" borderId="6" xfId="13" applyFont="1" applyFill="1" applyBorder="1" applyAlignment="1" applyProtection="1">
      <alignment horizontal="center"/>
      <protection hidden="1"/>
    </xf>
    <xf numFmtId="9" fontId="104" fillId="63" borderId="6" xfId="1" applyFont="1" applyFill="1" applyBorder="1" applyAlignment="1" applyProtection="1">
      <alignment horizontal="center"/>
      <protection hidden="1"/>
    </xf>
    <xf numFmtId="0" fontId="46" fillId="79" borderId="6" xfId="13" applyFont="1" applyFill="1" applyBorder="1" applyAlignment="1" applyProtection="1">
      <alignment horizontal="center" vertical="center" wrapText="1"/>
      <protection hidden="1"/>
    </xf>
    <xf numFmtId="0" fontId="2" fillId="79" borderId="6" xfId="13" applyFont="1" applyFill="1" applyBorder="1" applyAlignment="1" applyProtection="1">
      <alignment horizontal="center" vertical="top" wrapText="1"/>
      <protection hidden="1"/>
    </xf>
    <xf numFmtId="0" fontId="3" fillId="66" borderId="6" xfId="13" applyFont="1" applyFill="1" applyBorder="1" applyAlignment="1" applyProtection="1">
      <alignment horizontal="center" wrapText="1"/>
      <protection hidden="1"/>
    </xf>
    <xf numFmtId="0" fontId="102" fillId="63" borderId="6" xfId="13" applyFont="1" applyFill="1" applyBorder="1" applyAlignment="1" applyProtection="1">
      <alignment horizontal="left"/>
      <protection hidden="1"/>
    </xf>
    <xf numFmtId="0" fontId="16" fillId="0" borderId="6" xfId="13" applyFont="1" applyBorder="1" applyAlignment="1" applyProtection="1">
      <protection hidden="1"/>
    </xf>
    <xf numFmtId="0" fontId="35" fillId="17" borderId="29" xfId="13" applyFont="1" applyFill="1" applyBorder="1" applyAlignment="1" applyProtection="1">
      <alignment horizontal="center" vertical="center" wrapText="1"/>
      <protection hidden="1"/>
    </xf>
    <xf numFmtId="9" fontId="38" fillId="31" borderId="42" xfId="13" applyNumberFormat="1" applyFont="1" applyFill="1" applyBorder="1" applyAlignment="1" applyProtection="1">
      <alignment horizontal="center" vertical="center" wrapText="1"/>
      <protection hidden="1"/>
    </xf>
    <xf numFmtId="0" fontId="6" fillId="86" borderId="6" xfId="13" applyFont="1" applyFill="1" applyBorder="1" applyAlignment="1" applyProtection="1">
      <alignment horizontal="center" vertical="center" wrapText="1"/>
      <protection hidden="1"/>
    </xf>
    <xf numFmtId="0" fontId="16" fillId="25" borderId="6" xfId="13" applyFont="1" applyFill="1" applyAlignment="1" applyProtection="1">
      <protection hidden="1"/>
    </xf>
    <xf numFmtId="0" fontId="16" fillId="8" borderId="6" xfId="13" applyFont="1" applyFill="1" applyAlignment="1" applyProtection="1">
      <protection hidden="1"/>
    </xf>
    <xf numFmtId="0" fontId="16" fillId="0" borderId="6" xfId="13" applyFont="1" applyAlignment="1" applyProtection="1">
      <protection hidden="1"/>
    </xf>
    <xf numFmtId="0" fontId="35" fillId="17" borderId="31" xfId="13" applyFont="1" applyFill="1" applyBorder="1" applyAlignment="1" applyProtection="1">
      <alignment horizontal="center" vertical="center" wrapText="1"/>
      <protection hidden="1"/>
    </xf>
    <xf numFmtId="0" fontId="34" fillId="17" borderId="44" xfId="13" applyFont="1" applyFill="1" applyBorder="1" applyAlignment="1" applyProtection="1">
      <alignment horizontal="center" vertical="center" wrapText="1"/>
      <protection hidden="1"/>
    </xf>
    <xf numFmtId="0" fontId="16" fillId="86" borderId="6" xfId="13" applyFont="1" applyFill="1" applyBorder="1" applyAlignment="1" applyProtection="1">
      <alignment horizontal="center" wrapText="1"/>
      <protection hidden="1"/>
    </xf>
    <xf numFmtId="0" fontId="6" fillId="80" borderId="51" xfId="13" applyFont="1" applyFill="1" applyBorder="1" applyAlignment="1" applyProtection="1">
      <alignment horizontal="center"/>
      <protection hidden="1"/>
    </xf>
    <xf numFmtId="0" fontId="6" fillId="80" borderId="52" xfId="13" applyFont="1" applyFill="1" applyBorder="1" applyAlignment="1" applyProtection="1">
      <alignment horizontal="center"/>
      <protection hidden="1"/>
    </xf>
    <xf numFmtId="0" fontId="42" fillId="11" borderId="19" xfId="13" applyFont="1" applyFill="1" applyBorder="1" applyAlignment="1" applyProtection="1">
      <alignment horizontal="center" wrapText="1"/>
      <protection hidden="1"/>
    </xf>
    <xf numFmtId="9" fontId="105" fillId="67" borderId="19" xfId="1" applyFont="1" applyFill="1" applyBorder="1" applyAlignment="1" applyProtection="1">
      <alignment horizontal="center" wrapText="1"/>
      <protection hidden="1"/>
    </xf>
    <xf numFmtId="0" fontId="3" fillId="2" borderId="6" xfId="13" applyFont="1" applyFill="1" applyBorder="1" applyAlignment="1" applyProtection="1">
      <alignment wrapText="1"/>
      <protection hidden="1"/>
    </xf>
    <xf numFmtId="0" fontId="3" fillId="11" borderId="19" xfId="13" applyNumberFormat="1" applyFont="1" applyFill="1" applyBorder="1" applyAlignment="1" applyProtection="1">
      <alignment wrapText="1"/>
      <protection hidden="1"/>
    </xf>
    <xf numFmtId="0" fontId="3" fillId="2" borderId="6" xfId="13" applyFont="1" applyFill="1" applyBorder="1" applyAlignment="1" applyProtection="1">
      <alignment horizontal="center" wrapText="1"/>
      <protection hidden="1"/>
    </xf>
    <xf numFmtId="0" fontId="5" fillId="10" borderId="84" xfId="13" applyNumberFormat="1" applyFont="1" applyFill="1" applyBorder="1" applyAlignment="1" applyProtection="1">
      <alignment horizontal="center" vertical="center" wrapText="1"/>
      <protection hidden="1"/>
    </xf>
    <xf numFmtId="9" fontId="5" fillId="23" borderId="77" xfId="0" applyNumberFormat="1" applyFont="1" applyFill="1" applyBorder="1" applyAlignment="1" applyProtection="1">
      <alignment horizontal="center" vertical="center"/>
      <protection hidden="1"/>
    </xf>
    <xf numFmtId="0" fontId="5" fillId="10" borderId="77" xfId="13" applyNumberFormat="1" applyFont="1" applyFill="1" applyBorder="1" applyAlignment="1" applyProtection="1">
      <alignment horizontal="center" vertical="center" wrapText="1"/>
      <protection hidden="1"/>
    </xf>
    <xf numFmtId="9" fontId="7" fillId="12" borderId="46" xfId="17" applyFont="1" applyFill="1" applyBorder="1" applyAlignment="1" applyProtection="1">
      <alignment horizontal="center" wrapText="1"/>
      <protection hidden="1"/>
    </xf>
    <xf numFmtId="0" fontId="42" fillId="2" borderId="19" xfId="13" applyFont="1" applyFill="1" applyBorder="1" applyAlignment="1" applyProtection="1">
      <alignment horizontal="center" wrapText="1"/>
      <protection hidden="1"/>
    </xf>
    <xf numFmtId="9" fontId="42" fillId="2" borderId="23" xfId="13" applyNumberFormat="1" applyFont="1" applyFill="1" applyBorder="1" applyAlignment="1" applyProtection="1">
      <alignment horizontal="center" wrapText="1"/>
      <protection hidden="1"/>
    </xf>
    <xf numFmtId="9" fontId="42" fillId="2" borderId="19" xfId="13" applyNumberFormat="1" applyFont="1" applyFill="1" applyBorder="1" applyAlignment="1" applyProtection="1">
      <alignment horizontal="center" wrapText="1"/>
      <protection hidden="1"/>
    </xf>
    <xf numFmtId="0" fontId="19" fillId="59" borderId="6" xfId="12" applyFont="1" applyFill="1" applyAlignment="1" applyProtection="1">
      <alignment wrapText="1"/>
      <protection hidden="1"/>
    </xf>
    <xf numFmtId="0" fontId="17" fillId="61" borderId="6" xfId="6" applyFont="1" applyFill="1" applyBorder="1" applyAlignment="1" applyProtection="1">
      <protection locked="0"/>
    </xf>
    <xf numFmtId="0" fontId="23" fillId="61" borderId="6" xfId="13" applyFont="1" applyFill="1" applyBorder="1" applyAlignment="1" applyProtection="1">
      <protection locked="0"/>
    </xf>
    <xf numFmtId="0" fontId="58" fillId="72" borderId="19" xfId="12" applyFont="1" applyFill="1" applyBorder="1" applyAlignment="1" applyProtection="1">
      <alignment horizontal="center" vertical="center" wrapText="1"/>
      <protection locked="0"/>
    </xf>
    <xf numFmtId="0" fontId="99" fillId="72" borderId="24" xfId="12" applyFont="1" applyFill="1" applyBorder="1" applyAlignment="1" applyProtection="1">
      <alignment horizontal="center" vertical="center" wrapText="1"/>
      <protection locked="0"/>
    </xf>
    <xf numFmtId="0" fontId="58" fillId="72" borderId="24" xfId="12" applyFont="1" applyFill="1" applyBorder="1" applyAlignment="1" applyProtection="1">
      <alignment horizontal="center" vertical="center" wrapText="1"/>
      <protection locked="0"/>
    </xf>
    <xf numFmtId="0" fontId="98" fillId="72" borderId="24" xfId="12" applyFont="1" applyFill="1" applyBorder="1" applyAlignment="1" applyProtection="1">
      <alignment horizontal="center" vertical="center" wrapText="1"/>
      <protection locked="0"/>
    </xf>
    <xf numFmtId="0" fontId="101" fillId="73" borderId="24" xfId="12" applyFont="1" applyFill="1" applyBorder="1" applyAlignment="1" applyProtection="1">
      <alignment horizontal="center" vertical="center" wrapText="1"/>
      <protection locked="0"/>
    </xf>
    <xf numFmtId="9" fontId="101" fillId="73" borderId="19" xfId="12" applyNumberFormat="1" applyFont="1" applyFill="1" applyBorder="1" applyAlignment="1" applyProtection="1">
      <alignment horizontal="center" vertical="center" wrapText="1"/>
      <protection locked="0"/>
    </xf>
    <xf numFmtId="0" fontId="55" fillId="71" borderId="6" xfId="12" applyFont="1" applyFill="1" applyBorder="1" applyAlignment="1" applyProtection="1">
      <alignment horizontal="center" vertical="center" wrapText="1"/>
      <protection locked="0"/>
    </xf>
    <xf numFmtId="166" fontId="45" fillId="59" borderId="6" xfId="1" applyNumberFormat="1" applyFont="1" applyFill="1" applyBorder="1" applyAlignment="1" applyProtection="1">
      <alignment horizontal="center"/>
      <protection hidden="1"/>
    </xf>
    <xf numFmtId="164" fontId="32" fillId="49" borderId="19" xfId="0" applyNumberFormat="1" applyFont="1" applyFill="1" applyBorder="1" applyAlignment="1" applyProtection="1">
      <alignment horizontal="center" vertical="center"/>
      <protection hidden="1"/>
    </xf>
    <xf numFmtId="0" fontId="91" fillId="25" borderId="72" xfId="12" applyFont="1" applyFill="1" applyBorder="1" applyAlignment="1" applyProtection="1">
      <alignment horizontal="center" wrapText="1"/>
      <protection locked="0"/>
    </xf>
    <xf numFmtId="0" fontId="19" fillId="61" borderId="6" xfId="12" applyFont="1" applyFill="1" applyBorder="1" applyAlignment="1" applyProtection="1">
      <alignment wrapText="1"/>
      <protection hidden="1"/>
    </xf>
    <xf numFmtId="0" fontId="0" fillId="25" borderId="28" xfId="18" applyFont="1" applyFill="1" applyBorder="1" applyAlignment="1" applyProtection="1">
      <protection hidden="1"/>
    </xf>
    <xf numFmtId="0" fontId="0" fillId="63" borderId="6" xfId="18" applyFont="1" applyFill="1" applyBorder="1" applyAlignment="1" applyProtection="1">
      <protection hidden="1"/>
    </xf>
    <xf numFmtId="0" fontId="0" fillId="63" borderId="29" xfId="18" applyFont="1" applyFill="1" applyBorder="1" applyAlignment="1" applyProtection="1">
      <protection hidden="1"/>
    </xf>
    <xf numFmtId="0" fontId="0" fillId="25" borderId="20" xfId="18" applyFont="1" applyFill="1" applyBorder="1" applyAlignment="1" applyProtection="1">
      <protection hidden="1"/>
    </xf>
    <xf numFmtId="0" fontId="0" fillId="45" borderId="6" xfId="18" applyFont="1" applyFill="1" applyBorder="1" applyAlignment="1" applyProtection="1">
      <protection hidden="1"/>
    </xf>
    <xf numFmtId="0" fontId="125" fillId="66" borderId="19" xfId="13" applyFont="1" applyFill="1" applyBorder="1" applyAlignment="1" applyProtection="1">
      <alignment horizontal="center" vertical="center" wrapText="1"/>
      <protection locked="0"/>
    </xf>
    <xf numFmtId="0" fontId="64" fillId="61" borderId="6" xfId="13" applyFont="1" applyFill="1" applyBorder="1" applyAlignment="1" applyProtection="1">
      <protection locked="0"/>
    </xf>
    <xf numFmtId="0" fontId="41" fillId="61" borderId="6" xfId="6" applyFont="1" applyFill="1" applyBorder="1" applyAlignment="1" applyProtection="1">
      <protection locked="0"/>
    </xf>
    <xf numFmtId="0" fontId="61" fillId="61" borderId="6" xfId="0" applyFont="1" applyFill="1" applyBorder="1" applyAlignment="1" applyProtection="1">
      <protection locked="0"/>
    </xf>
    <xf numFmtId="0" fontId="36" fillId="8" borderId="19" xfId="0" applyFont="1" applyFill="1" applyBorder="1" applyAlignment="1" applyProtection="1">
      <alignment horizontal="left" vertical="center" wrapText="1"/>
      <protection locked="0"/>
    </xf>
    <xf numFmtId="0" fontId="42" fillId="11" borderId="25" xfId="13" applyFont="1" applyFill="1" applyBorder="1" applyAlignment="1" applyProtection="1">
      <alignment horizontal="center" wrapText="1"/>
      <protection hidden="1"/>
    </xf>
    <xf numFmtId="9" fontId="7" fillId="23" borderId="19" xfId="0" applyNumberFormat="1" applyFont="1" applyFill="1" applyBorder="1" applyAlignment="1" applyProtection="1">
      <alignment horizontal="center" vertical="center"/>
      <protection hidden="1"/>
    </xf>
    <xf numFmtId="9" fontId="39" fillId="2" borderId="23" xfId="1" applyFont="1" applyFill="1" applyBorder="1" applyAlignment="1" applyProtection="1">
      <alignment horizontal="center" wrapText="1"/>
      <protection hidden="1"/>
    </xf>
    <xf numFmtId="0" fontId="21" fillId="15" borderId="19" xfId="0" applyNumberFormat="1" applyFont="1" applyFill="1" applyBorder="1" applyAlignment="1" applyProtection="1">
      <alignment horizontal="center"/>
      <protection locked="0"/>
    </xf>
    <xf numFmtId="0" fontId="87" fillId="15" borderId="6" xfId="0" applyFont="1" applyFill="1" applyBorder="1" applyAlignment="1" applyProtection="1">
      <alignment horizontal="center"/>
      <protection locked="0"/>
    </xf>
    <xf numFmtId="0" fontId="21" fillId="15" borderId="6" xfId="0" applyFont="1" applyFill="1" applyBorder="1" applyAlignment="1" applyProtection="1">
      <alignment horizontal="center"/>
      <protection hidden="1"/>
    </xf>
    <xf numFmtId="9" fontId="65" fillId="15" borderId="6" xfId="1" applyFont="1" applyFill="1" applyBorder="1" applyAlignment="1" applyProtection="1">
      <alignment horizontal="center"/>
      <protection hidden="1"/>
    </xf>
    <xf numFmtId="0" fontId="21" fillId="87" borderId="19" xfId="0" applyNumberFormat="1" applyFont="1" applyFill="1" applyBorder="1" applyAlignment="1" applyProtection="1">
      <alignment horizontal="center"/>
      <protection locked="0"/>
    </xf>
    <xf numFmtId="0" fontId="87" fillId="87" borderId="6" xfId="0" applyFont="1" applyFill="1" applyBorder="1" applyAlignment="1" applyProtection="1">
      <alignment horizontal="center"/>
      <protection locked="0"/>
    </xf>
    <xf numFmtId="0" fontId="21" fillId="87" borderId="6" xfId="0" applyFont="1" applyFill="1" applyBorder="1" applyAlignment="1" applyProtection="1">
      <alignment horizontal="center"/>
      <protection hidden="1"/>
    </xf>
    <xf numFmtId="9" fontId="65" fillId="87" borderId="6" xfId="1" applyFont="1" applyFill="1" applyBorder="1" applyAlignment="1" applyProtection="1">
      <alignment horizontal="center"/>
      <protection hidden="1"/>
    </xf>
    <xf numFmtId="0" fontId="21" fillId="16" borderId="19" xfId="0" applyNumberFormat="1" applyFont="1" applyFill="1" applyBorder="1" applyAlignment="1" applyProtection="1">
      <alignment horizontal="center"/>
      <protection locked="0"/>
    </xf>
    <xf numFmtId="0" fontId="87" fillId="16" borderId="6" xfId="0" applyFont="1" applyFill="1" applyBorder="1" applyAlignment="1" applyProtection="1">
      <alignment horizontal="center"/>
      <protection locked="0"/>
    </xf>
    <xf numFmtId="0" fontId="21" fillId="16" borderId="6" xfId="0" applyFont="1" applyFill="1" applyBorder="1" applyAlignment="1" applyProtection="1">
      <alignment horizontal="center"/>
      <protection hidden="1"/>
    </xf>
    <xf numFmtId="9" fontId="65" fillId="16" borderId="6" xfId="1" applyFont="1" applyFill="1" applyBorder="1" applyAlignment="1" applyProtection="1">
      <alignment horizontal="center"/>
      <protection hidden="1"/>
    </xf>
    <xf numFmtId="0" fontId="0" fillId="88" borderId="90" xfId="0" applyFont="1" applyFill="1" applyBorder="1" applyAlignment="1" applyProtection="1">
      <alignment vertical="center"/>
      <protection locked="0"/>
    </xf>
    <xf numFmtId="166" fontId="0" fillId="87" borderId="53" xfId="17" applyNumberFormat="1" applyFont="1" applyFill="1" applyBorder="1" applyAlignment="1" applyProtection="1">
      <alignment horizontal="center"/>
      <protection locked="0"/>
    </xf>
    <xf numFmtId="0" fontId="0" fillId="16" borderId="91" xfId="0" applyFont="1" applyFill="1" applyBorder="1" applyAlignment="1" applyProtection="1">
      <alignment vertical="center"/>
      <protection locked="0"/>
    </xf>
    <xf numFmtId="166" fontId="0" fillId="87" borderId="19" xfId="17" applyNumberFormat="1" applyFont="1" applyFill="1" applyBorder="1" applyAlignment="1" applyProtection="1">
      <alignment horizontal="center"/>
      <protection locked="0"/>
    </xf>
    <xf numFmtId="0" fontId="0" fillId="88" borderId="91" xfId="0" applyFont="1" applyFill="1" applyBorder="1" applyAlignment="1" applyProtection="1">
      <alignment vertical="center"/>
      <protection locked="0"/>
    </xf>
    <xf numFmtId="0" fontId="0" fillId="8" borderId="91" xfId="0" applyFont="1" applyFill="1" applyBorder="1" applyAlignment="1" applyProtection="1">
      <alignment vertical="center"/>
      <protection locked="0"/>
    </xf>
    <xf numFmtId="0" fontId="0" fillId="28" borderId="91" xfId="0" applyFont="1" applyFill="1" applyBorder="1" applyAlignment="1" applyProtection="1">
      <alignment vertical="center"/>
      <protection locked="0"/>
    </xf>
    <xf numFmtId="0" fontId="0" fillId="28" borderId="92" xfId="0" applyFont="1" applyFill="1" applyBorder="1" applyAlignment="1" applyProtection="1">
      <alignment vertical="center"/>
      <protection locked="0"/>
    </xf>
    <xf numFmtId="0" fontId="0" fillId="88" borderId="19" xfId="0" applyFont="1" applyFill="1" applyBorder="1" applyAlignment="1" applyProtection="1">
      <alignment vertical="center"/>
      <protection locked="0"/>
    </xf>
    <xf numFmtId="166" fontId="0" fillId="89" borderId="93" xfId="17" applyNumberFormat="1" applyFont="1" applyFill="1" applyBorder="1" applyAlignment="1" applyProtection="1">
      <alignment horizontal="center"/>
      <protection locked="0"/>
    </xf>
    <xf numFmtId="0" fontId="0" fillId="16" borderId="19" xfId="0" applyFont="1" applyFill="1" applyBorder="1" applyAlignment="1" applyProtection="1">
      <alignment vertical="center"/>
      <protection locked="0"/>
    </xf>
    <xf numFmtId="166" fontId="0" fillId="89" borderId="94" xfId="17" applyNumberFormat="1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166" fontId="0" fillId="8" borderId="94" xfId="17" applyNumberFormat="1" applyFont="1" applyFill="1" applyBorder="1" applyAlignment="1" applyProtection="1">
      <alignment horizontal="center"/>
      <protection locked="0"/>
    </xf>
    <xf numFmtId="0" fontId="0" fillId="28" borderId="19" xfId="0" applyFont="1" applyFill="1" applyBorder="1" applyAlignment="1" applyProtection="1">
      <alignment vertical="center"/>
      <protection locked="0"/>
    </xf>
    <xf numFmtId="166" fontId="0" fillId="28" borderId="94" xfId="17" applyNumberFormat="1" applyFont="1" applyFill="1" applyBorder="1" applyAlignment="1" applyProtection="1">
      <alignment horizontal="center"/>
      <protection locked="0"/>
    </xf>
    <xf numFmtId="0" fontId="0" fillId="88" borderId="95" xfId="0" applyFont="1" applyFill="1" applyBorder="1" applyAlignment="1" applyProtection="1">
      <alignment vertical="center"/>
      <protection locked="0"/>
    </xf>
    <xf numFmtId="166" fontId="0" fillId="89" borderId="96" xfId="17" applyNumberFormat="1" applyFont="1" applyFill="1" applyBorder="1" applyAlignment="1" applyProtection="1">
      <alignment horizontal="center"/>
      <protection locked="0"/>
    </xf>
    <xf numFmtId="0" fontId="0" fillId="16" borderId="97" xfId="0" applyFont="1" applyFill="1" applyBorder="1" applyAlignment="1" applyProtection="1">
      <alignment vertical="center"/>
      <protection locked="0"/>
    </xf>
    <xf numFmtId="166" fontId="0" fillId="89" borderId="98" xfId="17" applyNumberFormat="1" applyFont="1" applyFill="1" applyBorder="1" applyAlignment="1" applyProtection="1">
      <alignment horizontal="center"/>
      <protection locked="0"/>
    </xf>
    <xf numFmtId="0" fontId="0" fillId="88" borderId="97" xfId="0" applyFont="1" applyFill="1" applyBorder="1" applyAlignment="1" applyProtection="1">
      <alignment vertical="center"/>
      <protection locked="0"/>
    </xf>
    <xf numFmtId="0" fontId="0" fillId="8" borderId="97" xfId="0" applyFont="1" applyFill="1" applyBorder="1" applyAlignment="1" applyProtection="1">
      <alignment vertical="center"/>
      <protection locked="0"/>
    </xf>
    <xf numFmtId="166" fontId="0" fillId="8" borderId="98" xfId="17" applyNumberFormat="1" applyFont="1" applyFill="1" applyBorder="1" applyAlignment="1" applyProtection="1">
      <alignment horizontal="center"/>
      <protection locked="0"/>
    </xf>
    <xf numFmtId="0" fontId="0" fillId="28" borderId="97" xfId="0" applyFont="1" applyFill="1" applyBorder="1" applyAlignment="1" applyProtection="1">
      <alignment vertical="center"/>
      <protection locked="0"/>
    </xf>
    <xf numFmtId="166" fontId="0" fillId="28" borderId="98" xfId="17" applyNumberFormat="1" applyFont="1" applyFill="1" applyBorder="1" applyAlignment="1" applyProtection="1">
      <alignment horizontal="center"/>
      <protection locked="0"/>
    </xf>
    <xf numFmtId="0" fontId="16" fillId="8" borderId="97" xfId="0" applyFont="1" applyFill="1" applyBorder="1" applyAlignment="1" applyProtection="1">
      <alignment vertical="center"/>
      <protection locked="0"/>
    </xf>
    <xf numFmtId="0" fontId="7" fillId="88" borderId="95" xfId="0" applyFont="1" applyFill="1" applyBorder="1" applyAlignment="1" applyProtection="1">
      <alignment vertical="center"/>
      <protection locked="0"/>
    </xf>
    <xf numFmtId="0" fontId="7" fillId="16" borderId="97" xfId="0" applyFont="1" applyFill="1" applyBorder="1" applyAlignment="1" applyProtection="1">
      <alignment vertical="center"/>
      <protection locked="0"/>
    </xf>
    <xf numFmtId="0" fontId="7" fillId="88" borderId="97" xfId="0" applyFont="1" applyFill="1" applyBorder="1" applyAlignment="1" applyProtection="1">
      <alignment vertical="center"/>
      <protection locked="0"/>
    </xf>
    <xf numFmtId="0" fontId="16" fillId="28" borderId="97" xfId="0" applyFont="1" applyFill="1" applyBorder="1" applyAlignment="1" applyProtection="1">
      <alignment vertical="center"/>
      <protection locked="0"/>
    </xf>
    <xf numFmtId="0" fontId="0" fillId="90" borderId="36" xfId="0" applyFont="1" applyFill="1" applyBorder="1" applyAlignment="1" applyProtection="1">
      <alignment vertical="center"/>
      <protection locked="0"/>
    </xf>
    <xf numFmtId="166" fontId="0" fillId="89" borderId="22" xfId="17" applyNumberFormat="1" applyFont="1" applyFill="1" applyBorder="1" applyAlignment="1" applyProtection="1">
      <alignment horizontal="center"/>
      <protection locked="0"/>
    </xf>
    <xf numFmtId="0" fontId="0" fillId="28" borderId="99" xfId="0" applyFont="1" applyFill="1" applyBorder="1" applyAlignment="1" applyProtection="1">
      <alignment vertical="center"/>
      <protection locked="0"/>
    </xf>
    <xf numFmtId="166" fontId="0" fillId="28" borderId="100" xfId="17" applyNumberFormat="1" applyFont="1" applyFill="1" applyBorder="1" applyAlignment="1" applyProtection="1">
      <alignment horizontal="center"/>
      <protection locked="0"/>
    </xf>
    <xf numFmtId="0" fontId="0" fillId="8" borderId="99" xfId="0" applyFont="1" applyFill="1" applyBorder="1" applyAlignment="1" applyProtection="1">
      <alignment vertical="center"/>
      <protection locked="0"/>
    </xf>
    <xf numFmtId="166" fontId="0" fillId="8" borderId="100" xfId="17" applyNumberFormat="1" applyFont="1" applyFill="1" applyBorder="1" applyAlignment="1" applyProtection="1">
      <alignment horizontal="center"/>
      <protection locked="0"/>
    </xf>
    <xf numFmtId="0" fontId="61" fillId="45" borderId="6" xfId="0" applyFont="1" applyFill="1" applyBorder="1" applyAlignment="1" applyProtection="1">
      <protection locked="0"/>
    </xf>
    <xf numFmtId="0" fontId="43" fillId="59" borderId="44" xfId="0" applyFont="1" applyFill="1" applyBorder="1" applyAlignment="1" applyProtection="1">
      <alignment horizontal="center" vertical="center" wrapText="1"/>
      <protection locked="0"/>
    </xf>
    <xf numFmtId="0" fontId="40" fillId="59" borderId="45" xfId="0" applyFont="1" applyFill="1" applyBorder="1" applyAlignment="1" applyProtection="1">
      <alignment horizontal="center" vertical="center" wrapText="1"/>
      <protection locked="0"/>
    </xf>
    <xf numFmtId="0" fontId="40" fillId="59" borderId="46" xfId="0" applyFont="1" applyFill="1" applyBorder="1" applyAlignment="1" applyProtection="1">
      <alignment horizontal="center" vertical="center" wrapText="1"/>
      <protection locked="0"/>
    </xf>
    <xf numFmtId="0" fontId="45" fillId="25" borderId="81" xfId="14" applyFont="1" applyFill="1" applyBorder="1" applyAlignment="1" applyProtection="1">
      <alignment horizontal="center" vertical="center"/>
      <protection hidden="1"/>
    </xf>
    <xf numFmtId="0" fontId="45" fillId="25" borderId="6" xfId="14" applyFont="1" applyFill="1" applyBorder="1" applyAlignment="1" applyProtection="1">
      <alignment horizontal="center" vertical="center"/>
      <protection hidden="1"/>
    </xf>
    <xf numFmtId="0" fontId="124" fillId="25" borderId="6" xfId="14" applyFont="1" applyFill="1" applyBorder="1" applyAlignment="1" applyProtection="1">
      <alignment horizontal="center" vertical="center"/>
      <protection hidden="1"/>
    </xf>
    <xf numFmtId="0" fontId="123" fillId="25" borderId="81" xfId="14" applyFont="1" applyFill="1" applyBorder="1" applyAlignment="1" applyProtection="1">
      <alignment horizontal="left" vertical="top" wrapText="1"/>
      <protection hidden="1"/>
    </xf>
    <xf numFmtId="0" fontId="45" fillId="25" borderId="81" xfId="14" applyFont="1" applyFill="1" applyBorder="1" applyAlignment="1" applyProtection="1">
      <alignment horizontal="left" vertical="top" wrapText="1"/>
      <protection hidden="1"/>
    </xf>
    <xf numFmtId="0" fontId="114" fillId="20" borderId="83" xfId="4" applyFont="1" applyFill="1" applyBorder="1" applyAlignment="1" applyProtection="1">
      <alignment horizontal="center" vertical="center"/>
      <protection hidden="1"/>
    </xf>
    <xf numFmtId="0" fontId="114" fillId="20" borderId="6" xfId="4" applyFont="1" applyFill="1" applyBorder="1" applyAlignment="1" applyProtection="1">
      <alignment horizontal="center" vertical="center"/>
      <protection hidden="1"/>
    </xf>
    <xf numFmtId="0" fontId="25" fillId="68" borderId="6" xfId="7" applyFont="1" applyFill="1" applyBorder="1" applyAlignment="1" applyProtection="1">
      <alignment horizontal="center" vertical="center"/>
      <protection hidden="1"/>
    </xf>
    <xf numFmtId="0" fontId="115" fillId="25" borderId="6" xfId="14" applyFont="1" applyFill="1" applyBorder="1" applyAlignment="1" applyProtection="1">
      <alignment horizontal="center" vertical="top" wrapText="1"/>
      <protection hidden="1"/>
    </xf>
    <xf numFmtId="0" fontId="128" fillId="8" borderId="83" xfId="4" applyFont="1" applyFill="1" applyBorder="1" applyAlignment="1" applyProtection="1">
      <alignment horizontal="center" vertical="center" wrapText="1"/>
      <protection hidden="1"/>
    </xf>
    <xf numFmtId="0" fontId="128" fillId="8" borderId="6" xfId="4" applyFont="1" applyFill="1" applyBorder="1" applyAlignment="1" applyProtection="1">
      <alignment horizontal="center" vertical="center" wrapText="1"/>
      <protection hidden="1"/>
    </xf>
    <xf numFmtId="0" fontId="113" fillId="45" borderId="83" xfId="4" applyFont="1" applyFill="1" applyBorder="1" applyAlignment="1" applyProtection="1">
      <alignment horizontal="center" vertical="center" wrapText="1"/>
      <protection hidden="1"/>
    </xf>
    <xf numFmtId="0" fontId="113" fillId="45" borderId="6" xfId="4" applyFont="1" applyFill="1" applyBorder="1" applyAlignment="1" applyProtection="1">
      <alignment horizontal="center" vertical="center" wrapText="1"/>
      <protection hidden="1"/>
    </xf>
    <xf numFmtId="0" fontId="114" fillId="21" borderId="83" xfId="4" applyFont="1" applyFill="1" applyBorder="1" applyAlignment="1" applyProtection="1">
      <alignment horizontal="center" vertical="center"/>
      <protection hidden="1"/>
    </xf>
    <xf numFmtId="0" fontId="114" fillId="21" borderId="6" xfId="4" applyFont="1" applyFill="1" applyBorder="1" applyAlignment="1" applyProtection="1">
      <alignment horizontal="center" vertical="center"/>
      <protection hidden="1"/>
    </xf>
    <xf numFmtId="0" fontId="82" fillId="63" borderId="6" xfId="0" applyNumberFormat="1" applyFont="1" applyFill="1" applyBorder="1" applyAlignment="1" applyProtection="1">
      <alignment horizontal="right" vertical="center"/>
      <protection hidden="1"/>
    </xf>
    <xf numFmtId="0" fontId="8" fillId="66" borderId="6" xfId="0" applyFont="1" applyFill="1" applyBorder="1" applyAlignment="1" applyProtection="1">
      <alignment horizontal="center" vertical="center" wrapText="1"/>
      <protection locked="0"/>
    </xf>
    <xf numFmtId="164" fontId="94" fillId="69" borderId="56" xfId="0" applyNumberFormat="1" applyFont="1" applyFill="1" applyBorder="1" applyAlignment="1" applyProtection="1">
      <alignment horizontal="center" vertical="center"/>
      <protection locked="0"/>
    </xf>
    <xf numFmtId="164" fontId="94" fillId="69" borderId="43" xfId="0" applyNumberFormat="1" applyFont="1" applyFill="1" applyBorder="1" applyAlignment="1" applyProtection="1">
      <alignment horizontal="center" vertical="center"/>
      <protection locked="0"/>
    </xf>
    <xf numFmtId="0" fontId="32" fillId="68" borderId="56" xfId="0" applyFont="1" applyFill="1" applyBorder="1" applyAlignment="1" applyProtection="1">
      <alignment horizontal="center" vertical="center" wrapText="1"/>
      <protection locked="0"/>
    </xf>
    <xf numFmtId="0" fontId="32" fillId="68" borderId="43" xfId="0" applyFont="1" applyFill="1" applyBorder="1" applyAlignment="1" applyProtection="1">
      <alignment horizontal="center" vertical="center" wrapText="1"/>
      <protection locked="0"/>
    </xf>
    <xf numFmtId="0" fontId="48" fillId="59" borderId="6" xfId="0" applyFont="1" applyFill="1" applyBorder="1" applyAlignment="1" applyProtection="1">
      <alignment horizontal="center" vertical="center"/>
      <protection hidden="1"/>
    </xf>
    <xf numFmtId="0" fontId="48" fillId="59" borderId="21" xfId="0" applyFont="1" applyFill="1" applyBorder="1" applyAlignment="1" applyProtection="1">
      <alignment horizontal="center" vertical="center"/>
      <protection hidden="1"/>
    </xf>
    <xf numFmtId="0" fontId="65" fillId="63" borderId="19" xfId="13" applyFont="1" applyFill="1" applyBorder="1" applyAlignment="1" applyProtection="1">
      <alignment horizontal="center" vertical="center" textRotation="90"/>
      <protection locked="0"/>
    </xf>
    <xf numFmtId="0" fontId="90" fillId="61" borderId="19" xfId="12" applyFont="1" applyFill="1" applyBorder="1" applyAlignment="1" applyProtection="1">
      <alignment horizontal="left" vertical="center" wrapText="1"/>
      <protection locked="0"/>
    </xf>
    <xf numFmtId="0" fontId="90" fillId="61" borderId="23" xfId="12" applyFont="1" applyFill="1" applyBorder="1" applyAlignment="1" applyProtection="1">
      <alignment horizontal="left" vertical="center" wrapText="1"/>
      <protection locked="0"/>
    </xf>
    <xf numFmtId="0" fontId="89" fillId="8" borderId="19" xfId="12" applyFont="1" applyFill="1" applyBorder="1" applyAlignment="1" applyProtection="1">
      <alignment horizontal="left" vertical="center" wrapText="1"/>
      <protection locked="0"/>
    </xf>
    <xf numFmtId="0" fontId="89" fillId="8" borderId="23" xfId="12" applyFont="1" applyFill="1" applyBorder="1" applyAlignment="1" applyProtection="1">
      <alignment horizontal="left" vertical="center" wrapText="1"/>
      <protection locked="0"/>
    </xf>
    <xf numFmtId="0" fontId="89" fillId="61" borderId="19" xfId="12" applyFont="1" applyFill="1" applyBorder="1" applyAlignment="1" applyProtection="1">
      <alignment horizontal="left" vertical="center" wrapText="1"/>
      <protection locked="0"/>
    </xf>
    <xf numFmtId="0" fontId="89" fillId="61" borderId="23" xfId="12" applyFont="1" applyFill="1" applyBorder="1" applyAlignment="1" applyProtection="1">
      <alignment horizontal="left" vertical="center" wrapText="1"/>
      <protection locked="0"/>
    </xf>
    <xf numFmtId="168" fontId="89" fillId="61" borderId="19" xfId="12" applyNumberFormat="1" applyFont="1" applyFill="1" applyBorder="1" applyAlignment="1" applyProtection="1">
      <alignment horizontal="left" vertical="center" wrapText="1"/>
      <protection locked="0"/>
    </xf>
    <xf numFmtId="168" fontId="89" fillId="61" borderId="23" xfId="12" applyNumberFormat="1" applyFont="1" applyFill="1" applyBorder="1" applyAlignment="1" applyProtection="1">
      <alignment horizontal="left" vertical="center" wrapText="1"/>
      <protection locked="0"/>
    </xf>
    <xf numFmtId="0" fontId="20" fillId="8" borderId="19" xfId="4" applyFill="1" applyBorder="1" applyAlignment="1" applyProtection="1">
      <alignment horizontal="left" vertical="center" wrapText="1"/>
      <protection locked="0"/>
    </xf>
    <xf numFmtId="0" fontId="20" fillId="8" borderId="23" xfId="4" applyFill="1" applyBorder="1" applyAlignment="1" applyProtection="1">
      <alignment horizontal="left" vertical="center" wrapText="1"/>
      <protection locked="0"/>
    </xf>
    <xf numFmtId="0" fontId="34" fillId="62" borderId="6" xfId="0" applyFont="1" applyFill="1" applyBorder="1" applyAlignment="1" applyProtection="1">
      <alignment horizontal="center" vertical="center"/>
      <protection hidden="1"/>
    </xf>
    <xf numFmtId="164" fontId="34" fillId="62" borderId="6" xfId="0" applyNumberFormat="1" applyFont="1" applyFill="1" applyBorder="1" applyAlignment="1" applyProtection="1">
      <alignment horizontal="center" vertical="center"/>
      <protection hidden="1"/>
    </xf>
    <xf numFmtId="14" fontId="41" fillId="59" borderId="6" xfId="0" applyNumberFormat="1" applyFont="1" applyFill="1" applyBorder="1" applyAlignment="1" applyProtection="1">
      <alignment horizontal="center" vertical="center"/>
      <protection locked="0"/>
    </xf>
    <xf numFmtId="0" fontId="111" fillId="57" borderId="6" xfId="9" applyNumberFormat="1" applyFont="1" applyFill="1" applyBorder="1" applyAlignment="1" applyProtection="1">
      <alignment horizontal="center" vertical="center" wrapText="1"/>
      <protection locked="0"/>
    </xf>
    <xf numFmtId="168" fontId="38" fillId="8" borderId="6" xfId="0" applyNumberFormat="1" applyFont="1" applyFill="1" applyBorder="1" applyAlignment="1" applyProtection="1">
      <alignment horizontal="center" vertical="center"/>
      <protection locked="0"/>
    </xf>
    <xf numFmtId="0" fontId="110" fillId="23" borderId="19" xfId="0" applyFont="1" applyFill="1" applyBorder="1" applyAlignment="1" applyProtection="1">
      <alignment horizontal="center" vertical="center"/>
      <protection locked="0"/>
    </xf>
    <xf numFmtId="16" fontId="33" fillId="51" borderId="19" xfId="13" applyNumberFormat="1" applyFont="1" applyFill="1" applyBorder="1" applyAlignment="1" applyProtection="1">
      <alignment horizontal="center" vertical="center" wrapText="1"/>
      <protection locked="0"/>
    </xf>
    <xf numFmtId="16" fontId="33" fillId="51" borderId="19" xfId="13" applyNumberFormat="1" applyFont="1" applyFill="1" applyBorder="1" applyAlignment="1" applyProtection="1">
      <alignment horizontal="center" vertical="center" wrapText="1"/>
      <protection hidden="1"/>
    </xf>
    <xf numFmtId="0" fontId="85" fillId="45" borderId="57" xfId="0" applyFont="1" applyFill="1" applyBorder="1" applyAlignment="1" applyProtection="1">
      <alignment horizontal="center" vertical="center"/>
      <protection hidden="1"/>
    </xf>
    <xf numFmtId="0" fontId="85" fillId="45" borderId="60" xfId="0" applyFont="1" applyFill="1" applyBorder="1" applyAlignment="1" applyProtection="1">
      <alignment horizontal="center" vertical="center"/>
      <protection hidden="1"/>
    </xf>
    <xf numFmtId="0" fontId="85" fillId="45" borderId="58" xfId="0" applyFont="1" applyFill="1" applyBorder="1" applyAlignment="1" applyProtection="1">
      <alignment horizontal="center" vertical="center"/>
      <protection hidden="1"/>
    </xf>
    <xf numFmtId="9" fontId="80" fillId="74" borderId="57" xfId="17" applyFont="1" applyFill="1" applyBorder="1" applyAlignment="1" applyProtection="1">
      <alignment horizontal="center" vertical="center"/>
      <protection hidden="1"/>
    </xf>
    <xf numFmtId="9" fontId="80" fillId="74" borderId="58" xfId="17" applyFont="1" applyFill="1" applyBorder="1" applyAlignment="1" applyProtection="1">
      <alignment horizontal="center" vertical="center"/>
      <protection hidden="1"/>
    </xf>
    <xf numFmtId="9" fontId="80" fillId="74" borderId="25" xfId="17" applyFont="1" applyFill="1" applyBorder="1" applyAlignment="1" applyProtection="1">
      <alignment horizontal="center" vertical="center"/>
      <protection hidden="1"/>
    </xf>
    <xf numFmtId="9" fontId="80" fillId="74" borderId="26" xfId="17" applyFont="1" applyFill="1" applyBorder="1" applyAlignment="1" applyProtection="1">
      <alignment horizontal="center" vertical="center"/>
      <protection hidden="1"/>
    </xf>
    <xf numFmtId="0" fontId="21" fillId="63" borderId="19" xfId="0" applyFont="1" applyFill="1" applyBorder="1" applyAlignment="1" applyProtection="1">
      <alignment horizontal="center" vertical="center"/>
      <protection hidden="1"/>
    </xf>
    <xf numFmtId="0" fontId="32" fillId="85" borderId="57" xfId="0" applyFont="1" applyFill="1" applyBorder="1" applyAlignment="1" applyProtection="1">
      <alignment horizontal="center" vertical="center"/>
      <protection hidden="1"/>
    </xf>
    <xf numFmtId="0" fontId="32" fillId="85" borderId="60" xfId="0" applyFont="1" applyFill="1" applyBorder="1" applyAlignment="1" applyProtection="1">
      <alignment horizontal="center" vertical="center"/>
      <protection hidden="1"/>
    </xf>
    <xf numFmtId="0" fontId="32" fillId="85" borderId="58" xfId="0" applyFont="1" applyFill="1" applyBorder="1" applyAlignment="1" applyProtection="1">
      <alignment horizontal="center" vertical="center"/>
      <protection hidden="1"/>
    </xf>
    <xf numFmtId="0" fontId="38" fillId="8" borderId="19" xfId="0" applyFont="1" applyFill="1" applyBorder="1" applyAlignment="1" applyProtection="1">
      <alignment horizontal="center" vertical="center"/>
      <protection hidden="1"/>
    </xf>
    <xf numFmtId="0" fontId="38" fillId="8" borderId="53" xfId="0" applyFont="1" applyFill="1" applyBorder="1" applyAlignment="1" applyProtection="1">
      <alignment horizontal="center" vertical="center"/>
      <protection hidden="1"/>
    </xf>
    <xf numFmtId="0" fontId="118" fillId="8" borderId="19" xfId="0" applyFont="1" applyFill="1" applyBorder="1" applyAlignment="1" applyProtection="1">
      <alignment horizontal="center"/>
      <protection hidden="1"/>
    </xf>
    <xf numFmtId="0" fontId="119" fillId="8" borderId="19" xfId="0" applyFont="1" applyFill="1" applyBorder="1" applyAlignment="1" applyProtection="1">
      <alignment horizontal="center"/>
      <protection hidden="1"/>
    </xf>
    <xf numFmtId="0" fontId="6" fillId="63" borderId="19" xfId="0" applyFont="1" applyFill="1" applyBorder="1" applyAlignment="1" applyProtection="1">
      <alignment horizontal="center" vertical="center"/>
      <protection locked="0"/>
    </xf>
    <xf numFmtId="0" fontId="6" fillId="63" borderId="23" xfId="0" applyFont="1" applyFill="1" applyBorder="1" applyAlignment="1" applyProtection="1">
      <alignment horizontal="center" vertical="center"/>
      <protection locked="0"/>
    </xf>
    <xf numFmtId="0" fontId="6" fillId="63" borderId="69" xfId="0" applyFont="1" applyFill="1" applyBorder="1" applyAlignment="1" applyProtection="1">
      <alignment horizontal="center" vertical="center"/>
      <protection locked="0"/>
    </xf>
    <xf numFmtId="0" fontId="6" fillId="63" borderId="24" xfId="0" applyFont="1" applyFill="1" applyBorder="1" applyAlignment="1" applyProtection="1">
      <alignment horizontal="center" vertical="center"/>
      <protection locked="0"/>
    </xf>
    <xf numFmtId="0" fontId="72" fillId="45" borderId="19" xfId="0" applyFont="1" applyFill="1" applyBorder="1" applyAlignment="1" applyProtection="1">
      <alignment horizontal="left"/>
      <protection locked="0"/>
    </xf>
    <xf numFmtId="0" fontId="62" fillId="64" borderId="23" xfId="0" applyFont="1" applyFill="1" applyBorder="1" applyAlignment="1" applyProtection="1">
      <alignment horizontal="center" vertical="center"/>
      <protection locked="0"/>
    </xf>
    <xf numFmtId="0" fontId="62" fillId="64" borderId="69" xfId="0" applyFont="1" applyFill="1" applyBorder="1" applyAlignment="1" applyProtection="1">
      <alignment horizontal="center" vertical="center"/>
      <protection locked="0"/>
    </xf>
    <xf numFmtId="0" fontId="62" fillId="64" borderId="24" xfId="0" applyFont="1" applyFill="1" applyBorder="1" applyAlignment="1" applyProtection="1">
      <alignment horizontal="center" vertical="center"/>
      <protection locked="0"/>
    </xf>
    <xf numFmtId="0" fontId="32" fillId="49" borderId="19" xfId="0" applyFont="1" applyFill="1" applyBorder="1" applyAlignment="1" applyProtection="1">
      <alignment horizontal="center" vertical="center"/>
      <protection hidden="1"/>
    </xf>
    <xf numFmtId="164" fontId="74" fillId="8" borderId="57" xfId="0" applyNumberFormat="1" applyFont="1" applyFill="1" applyBorder="1" applyAlignment="1" applyProtection="1">
      <alignment horizontal="center" vertical="center"/>
      <protection hidden="1"/>
    </xf>
    <xf numFmtId="164" fontId="74" fillId="8" borderId="60" xfId="0" applyNumberFormat="1" applyFont="1" applyFill="1" applyBorder="1" applyAlignment="1" applyProtection="1">
      <alignment horizontal="center" vertical="center"/>
      <protection hidden="1"/>
    </xf>
    <xf numFmtId="164" fontId="74" fillId="8" borderId="58" xfId="0" applyNumberFormat="1" applyFont="1" applyFill="1" applyBorder="1" applyAlignment="1" applyProtection="1">
      <alignment horizontal="center" vertical="center"/>
      <protection hidden="1"/>
    </xf>
    <xf numFmtId="164" fontId="74" fillId="8" borderId="25" xfId="0" applyNumberFormat="1" applyFont="1" applyFill="1" applyBorder="1" applyAlignment="1" applyProtection="1">
      <alignment horizontal="center" vertical="center"/>
      <protection hidden="1"/>
    </xf>
    <xf numFmtId="164" fontId="74" fillId="8" borderId="59" xfId="0" applyNumberFormat="1" applyFont="1" applyFill="1" applyBorder="1" applyAlignment="1" applyProtection="1">
      <alignment horizontal="center" vertical="center"/>
      <protection hidden="1"/>
    </xf>
    <xf numFmtId="164" fontId="74" fillId="8" borderId="26" xfId="0" applyNumberFormat="1" applyFont="1" applyFill="1" applyBorder="1" applyAlignment="1" applyProtection="1">
      <alignment horizontal="center" vertical="center"/>
      <protection hidden="1"/>
    </xf>
    <xf numFmtId="0" fontId="71" fillId="64" borderId="19" xfId="0" applyFont="1" applyFill="1" applyBorder="1" applyAlignment="1" applyProtection="1">
      <alignment horizontal="center" vertical="center"/>
      <protection hidden="1"/>
    </xf>
    <xf numFmtId="0" fontId="8" fillId="64" borderId="19" xfId="0" applyFont="1" applyFill="1" applyBorder="1" applyAlignment="1" applyProtection="1">
      <alignment horizontal="center" vertical="center" wrapText="1"/>
      <protection hidden="1"/>
    </xf>
    <xf numFmtId="0" fontId="21" fillId="61" borderId="6" xfId="0" applyFont="1" applyFill="1" applyBorder="1" applyAlignment="1" applyProtection="1">
      <alignment horizontal="left" vertical="center" wrapText="1"/>
      <protection hidden="1"/>
    </xf>
    <xf numFmtId="0" fontId="14" fillId="11" borderId="23" xfId="0" applyFont="1" applyFill="1" applyBorder="1" applyAlignment="1" applyProtection="1">
      <alignment horizontal="center" vertical="center" wrapText="1"/>
      <protection hidden="1"/>
    </xf>
    <xf numFmtId="0" fontId="4" fillId="27" borderId="69" xfId="0" applyFont="1" applyFill="1" applyBorder="1" applyProtection="1">
      <protection hidden="1"/>
    </xf>
    <xf numFmtId="0" fontId="4" fillId="27" borderId="24" xfId="0" applyFont="1" applyFill="1" applyBorder="1" applyProtection="1">
      <protection hidden="1"/>
    </xf>
    <xf numFmtId="0" fontId="10" fillId="11" borderId="78" xfId="0" applyFont="1" applyFill="1" applyBorder="1" applyAlignment="1" applyProtection="1">
      <alignment horizontal="center" vertical="center" wrapText="1"/>
      <protection hidden="1"/>
    </xf>
    <xf numFmtId="0" fontId="4" fillId="27" borderId="6" xfId="0" applyFont="1" applyFill="1" applyBorder="1" applyProtection="1">
      <protection hidden="1"/>
    </xf>
    <xf numFmtId="0" fontId="4" fillId="27" borderId="79" xfId="0" applyFont="1" applyFill="1" applyBorder="1" applyProtection="1">
      <protection hidden="1"/>
    </xf>
    <xf numFmtId="0" fontId="7" fillId="34" borderId="19" xfId="0" applyFont="1" applyFill="1" applyBorder="1" applyAlignment="1" applyProtection="1">
      <alignment horizontal="center" vertical="center" wrapText="1"/>
      <protection hidden="1"/>
    </xf>
    <xf numFmtId="0" fontId="81" fillId="25" borderId="31" xfId="0" applyFont="1" applyFill="1" applyBorder="1" applyAlignment="1" applyProtection="1">
      <alignment horizontal="left" vertical="top" wrapText="1"/>
      <protection hidden="1"/>
    </xf>
    <xf numFmtId="0" fontId="12" fillId="11" borderId="23" xfId="0" applyFont="1" applyFill="1" applyBorder="1" applyAlignment="1" applyProtection="1">
      <alignment horizontal="center" vertical="center" wrapText="1"/>
      <protection hidden="1"/>
    </xf>
    <xf numFmtId="0" fontId="81" fillId="8" borderId="6" xfId="0" applyFont="1" applyFill="1" applyBorder="1" applyAlignment="1" applyProtection="1">
      <alignment horizontal="left" vertical="top" wrapText="1"/>
      <protection hidden="1"/>
    </xf>
    <xf numFmtId="0" fontId="7" fillId="34" borderId="12" xfId="0" applyFont="1" applyFill="1" applyBorder="1" applyAlignment="1" applyProtection="1">
      <alignment horizontal="center" vertical="center" wrapText="1"/>
      <protection hidden="1"/>
    </xf>
    <xf numFmtId="0" fontId="7" fillId="34" borderId="15" xfId="0" applyFont="1" applyFill="1" applyBorder="1" applyAlignment="1" applyProtection="1">
      <alignment horizontal="center" vertical="center" wrapText="1"/>
      <protection hidden="1"/>
    </xf>
    <xf numFmtId="0" fontId="7" fillId="34" borderId="5" xfId="0" applyFont="1" applyFill="1" applyBorder="1" applyAlignment="1" applyProtection="1">
      <alignment horizontal="center" vertical="center" wrapText="1"/>
      <protection hidden="1"/>
    </xf>
    <xf numFmtId="0" fontId="3" fillId="26" borderId="19" xfId="0" applyFont="1" applyFill="1" applyBorder="1" applyAlignment="1" applyProtection="1">
      <alignment horizontal="left" vertical="top" wrapText="1"/>
      <protection hidden="1"/>
    </xf>
    <xf numFmtId="0" fontId="3" fillId="2" borderId="19" xfId="0" applyFont="1" applyFill="1" applyBorder="1" applyAlignment="1" applyProtection="1">
      <alignment horizontal="left" vertical="top" wrapText="1"/>
      <protection hidden="1"/>
    </xf>
    <xf numFmtId="9" fontId="16" fillId="36" borderId="19" xfId="0" applyNumberFormat="1" applyFont="1" applyFill="1" applyBorder="1" applyAlignment="1" applyProtection="1">
      <alignment horizontal="left" vertical="top" wrapText="1"/>
      <protection hidden="1"/>
    </xf>
    <xf numFmtId="9" fontId="16" fillId="34" borderId="19" xfId="0" applyNumberFormat="1" applyFont="1" applyFill="1" applyBorder="1" applyAlignment="1" applyProtection="1">
      <alignment horizontal="left" vertical="center" wrapText="1"/>
      <protection hidden="1"/>
    </xf>
    <xf numFmtId="9" fontId="16" fillId="34" borderId="23" xfId="0" applyNumberFormat="1" applyFont="1" applyFill="1" applyBorder="1" applyAlignment="1" applyProtection="1">
      <alignment horizontal="left" vertical="top" wrapText="1"/>
      <protection hidden="1"/>
    </xf>
    <xf numFmtId="9" fontId="16" fillId="34" borderId="69" xfId="0" applyNumberFormat="1" applyFont="1" applyFill="1" applyBorder="1" applyAlignment="1" applyProtection="1">
      <alignment horizontal="left" vertical="top" wrapText="1"/>
      <protection hidden="1"/>
    </xf>
    <xf numFmtId="9" fontId="16" fillId="34" borderId="24" xfId="0" applyNumberFormat="1" applyFont="1" applyFill="1" applyBorder="1" applyAlignment="1" applyProtection="1">
      <alignment horizontal="left" vertical="top" wrapText="1"/>
      <protection hidden="1"/>
    </xf>
    <xf numFmtId="0" fontId="16" fillId="32" borderId="6" xfId="0" applyNumberFormat="1" applyFont="1" applyFill="1" applyBorder="1" applyAlignment="1" applyProtection="1">
      <alignment horizontal="left" vertical="top" wrapText="1"/>
      <protection hidden="1"/>
    </xf>
    <xf numFmtId="0" fontId="12" fillId="67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61" borderId="8" xfId="0" applyNumberFormat="1" applyFont="1" applyFill="1" applyBorder="1" applyProtection="1">
      <protection hidden="1"/>
    </xf>
    <xf numFmtId="0" fontId="4" fillId="61" borderId="9" xfId="0" applyNumberFormat="1" applyFont="1" applyFill="1" applyBorder="1" applyProtection="1">
      <protection hidden="1"/>
    </xf>
    <xf numFmtId="0" fontId="10" fillId="67" borderId="67" xfId="0" applyNumberFormat="1" applyFont="1" applyFill="1" applyBorder="1" applyAlignment="1" applyProtection="1">
      <alignment horizontal="center" vertical="center" wrapText="1"/>
      <protection hidden="1"/>
    </xf>
    <xf numFmtId="0" fontId="4" fillId="61" borderId="65" xfId="0" applyNumberFormat="1" applyFont="1" applyFill="1" applyBorder="1" applyProtection="1">
      <protection hidden="1"/>
    </xf>
    <xf numFmtId="0" fontId="4" fillId="61" borderId="68" xfId="0" applyNumberFormat="1" applyFont="1" applyFill="1" applyBorder="1" applyProtection="1">
      <protection hidden="1"/>
    </xf>
    <xf numFmtId="0" fontId="12" fillId="67" borderId="7" xfId="0" applyFont="1" applyFill="1" applyBorder="1" applyAlignment="1" applyProtection="1">
      <alignment horizontal="center" vertical="center" wrapText="1"/>
      <protection hidden="1"/>
    </xf>
    <xf numFmtId="0" fontId="4" fillId="61" borderId="8" xfId="0" applyFont="1" applyFill="1" applyBorder="1" applyProtection="1">
      <protection hidden="1"/>
    </xf>
    <xf numFmtId="0" fontId="4" fillId="61" borderId="9" xfId="0" applyFont="1" applyFill="1" applyBorder="1" applyProtection="1">
      <protection hidden="1"/>
    </xf>
    <xf numFmtId="0" fontId="10" fillId="67" borderId="67" xfId="0" applyFont="1" applyFill="1" applyBorder="1" applyAlignment="1" applyProtection="1">
      <alignment horizontal="center" vertical="center" wrapText="1"/>
      <protection hidden="1"/>
    </xf>
    <xf numFmtId="0" fontId="4" fillId="61" borderId="65" xfId="0" applyFont="1" applyFill="1" applyBorder="1" applyProtection="1">
      <protection hidden="1"/>
    </xf>
    <xf numFmtId="0" fontId="4" fillId="61" borderId="68" xfId="0" applyFont="1" applyFill="1" applyBorder="1" applyProtection="1">
      <protection hidden="1"/>
    </xf>
    <xf numFmtId="9" fontId="16" fillId="32" borderId="19" xfId="0" applyNumberFormat="1" applyFont="1" applyFill="1" applyBorder="1" applyAlignment="1" applyProtection="1">
      <alignment horizontal="left" vertical="top" wrapText="1"/>
      <protection hidden="1"/>
    </xf>
    <xf numFmtId="9" fontId="16" fillId="32" borderId="23" xfId="0" applyNumberFormat="1" applyFont="1" applyFill="1" applyBorder="1" applyAlignment="1" applyProtection="1">
      <alignment horizontal="left" vertical="top" wrapText="1"/>
      <protection hidden="1"/>
    </xf>
    <xf numFmtId="9" fontId="16" fillId="32" borderId="69" xfId="0" applyNumberFormat="1" applyFont="1" applyFill="1" applyBorder="1" applyAlignment="1" applyProtection="1">
      <alignment horizontal="left" vertical="top" wrapText="1"/>
      <protection hidden="1"/>
    </xf>
    <xf numFmtId="9" fontId="16" fillId="32" borderId="24" xfId="0" applyNumberFormat="1" applyFont="1" applyFill="1" applyBorder="1" applyAlignment="1" applyProtection="1">
      <alignment horizontal="left" vertical="top" wrapText="1"/>
      <protection hidden="1"/>
    </xf>
    <xf numFmtId="0" fontId="33" fillId="17" borderId="19" xfId="13" applyFont="1" applyFill="1" applyBorder="1" applyAlignment="1" applyProtection="1">
      <alignment horizontal="center" vertical="center" wrapText="1"/>
      <protection hidden="1"/>
    </xf>
    <xf numFmtId="0" fontId="11" fillId="2" borderId="13" xfId="13" applyFont="1" applyFill="1" applyBorder="1" applyAlignment="1" applyProtection="1">
      <alignment horizontal="center" vertical="center" wrapText="1"/>
      <protection hidden="1"/>
    </xf>
    <xf numFmtId="0" fontId="11" fillId="2" borderId="63" xfId="13" applyFont="1" applyFill="1" applyBorder="1" applyAlignment="1" applyProtection="1">
      <alignment horizontal="center" vertical="center" wrapText="1"/>
      <protection hidden="1"/>
    </xf>
    <xf numFmtId="0" fontId="56" fillId="15" borderId="87" xfId="0" applyFont="1" applyFill="1" applyBorder="1" applyAlignment="1" applyProtection="1">
      <alignment horizontal="center" vertical="center"/>
      <protection locked="0"/>
    </xf>
    <xf numFmtId="0" fontId="56" fillId="15" borderId="53" xfId="0" applyFont="1" applyFill="1" applyBorder="1" applyAlignment="1" applyProtection="1">
      <alignment horizontal="center" vertical="center"/>
      <protection locked="0"/>
    </xf>
    <xf numFmtId="0" fontId="56" fillId="15" borderId="88" xfId="0" applyFont="1" applyFill="1" applyBorder="1" applyAlignment="1" applyProtection="1">
      <alignment horizontal="center" vertical="center"/>
      <protection locked="0"/>
    </xf>
    <xf numFmtId="0" fontId="56" fillId="15" borderId="89" xfId="0" applyFont="1" applyFill="1" applyBorder="1" applyAlignment="1" applyProtection="1">
      <alignment horizontal="center" vertical="center"/>
      <protection locked="0"/>
    </xf>
    <xf numFmtId="0" fontId="58" fillId="72" borderId="27" xfId="12" applyFont="1" applyFill="1" applyBorder="1" applyAlignment="1" applyProtection="1">
      <alignment horizontal="center" vertical="center" wrapText="1"/>
      <protection hidden="1"/>
    </xf>
    <xf numFmtId="0" fontId="58" fillId="72" borderId="70" xfId="12" applyFont="1" applyFill="1" applyBorder="1" applyAlignment="1" applyProtection="1">
      <alignment horizontal="center" vertical="center" wrapText="1"/>
      <protection hidden="1"/>
    </xf>
    <xf numFmtId="9" fontId="101" fillId="73" borderId="60" xfId="12" applyNumberFormat="1" applyFont="1" applyFill="1" applyBorder="1" applyAlignment="1" applyProtection="1">
      <alignment horizontal="center" vertical="center" wrapText="1"/>
      <protection hidden="1"/>
    </xf>
    <xf numFmtId="9" fontId="101" fillId="73" borderId="6" xfId="12" applyNumberFormat="1" applyFont="1" applyFill="1" applyBorder="1" applyAlignment="1" applyProtection="1">
      <alignment horizontal="center" vertical="center" wrapText="1"/>
      <protection hidden="1"/>
    </xf>
    <xf numFmtId="0" fontId="58" fillId="72" borderId="60" xfId="12" applyFont="1" applyFill="1" applyBorder="1" applyAlignment="1" applyProtection="1">
      <alignment horizontal="center" vertical="center" wrapText="1"/>
      <protection hidden="1"/>
    </xf>
    <xf numFmtId="0" fontId="58" fillId="72" borderId="6" xfId="12" applyFont="1" applyFill="1" applyBorder="1" applyAlignment="1" applyProtection="1">
      <alignment horizontal="center" vertical="center" wrapText="1"/>
      <protection hidden="1"/>
    </xf>
    <xf numFmtId="0" fontId="9" fillId="13" borderId="30" xfId="13" applyFont="1" applyFill="1" applyBorder="1" applyAlignment="1" applyProtection="1">
      <alignment horizontal="center" vertical="center" wrapText="1"/>
      <protection hidden="1"/>
    </xf>
    <xf numFmtId="0" fontId="9" fillId="13" borderId="32" xfId="13" applyFont="1" applyFill="1" applyBorder="1" applyAlignment="1" applyProtection="1">
      <alignment horizontal="center" vertical="center" wrapText="1"/>
      <protection hidden="1"/>
    </xf>
    <xf numFmtId="0" fontId="41" fillId="17" borderId="49" xfId="13" applyFont="1" applyFill="1" applyBorder="1" applyAlignment="1" applyProtection="1">
      <alignment horizontal="center" vertical="center" wrapText="1"/>
      <protection hidden="1"/>
    </xf>
    <xf numFmtId="0" fontId="41" fillId="17" borderId="62" xfId="13" applyFont="1" applyFill="1" applyBorder="1" applyAlignment="1" applyProtection="1">
      <alignment horizontal="center" vertical="center" wrapText="1"/>
      <protection hidden="1"/>
    </xf>
    <xf numFmtId="0" fontId="33" fillId="17" borderId="64" xfId="13" applyFont="1" applyFill="1" applyBorder="1" applyAlignment="1" applyProtection="1">
      <alignment horizontal="center" vertical="center" wrapText="1"/>
      <protection hidden="1"/>
    </xf>
    <xf numFmtId="0" fontId="33" fillId="17" borderId="85" xfId="13" applyFont="1" applyFill="1" applyBorder="1" applyAlignment="1" applyProtection="1">
      <alignment horizontal="center" vertical="center" wrapText="1"/>
      <protection hidden="1"/>
    </xf>
    <xf numFmtId="0" fontId="56" fillId="15" borderId="19" xfId="0" applyFont="1" applyFill="1" applyBorder="1" applyAlignment="1" applyProtection="1">
      <alignment horizontal="center" vertical="center" wrapText="1"/>
      <protection locked="0"/>
    </xf>
    <xf numFmtId="0" fontId="56" fillId="15" borderId="19" xfId="0" applyFont="1" applyFill="1" applyBorder="1" applyAlignment="1" applyProtection="1">
      <alignment horizontal="center" vertical="center"/>
      <protection locked="0"/>
    </xf>
    <xf numFmtId="0" fontId="125" fillId="66" borderId="19" xfId="13" applyFont="1" applyFill="1" applyBorder="1" applyAlignment="1" applyProtection="1">
      <alignment horizontal="center" vertical="center" wrapText="1"/>
      <protection locked="0"/>
    </xf>
    <xf numFmtId="0" fontId="4" fillId="25" borderId="45" xfId="13" applyFont="1" applyFill="1" applyBorder="1" applyAlignment="1" applyProtection="1">
      <alignment horizontal="center"/>
      <protection hidden="1"/>
    </xf>
    <xf numFmtId="0" fontId="4" fillId="25" borderId="29" xfId="13" applyFont="1" applyFill="1" applyBorder="1" applyAlignment="1" applyProtection="1">
      <alignment horizontal="center"/>
      <protection hidden="1"/>
    </xf>
    <xf numFmtId="0" fontId="4" fillId="25" borderId="46" xfId="13" applyFont="1" applyFill="1" applyBorder="1" applyAlignment="1" applyProtection="1">
      <alignment horizontal="center"/>
      <protection hidden="1"/>
    </xf>
    <xf numFmtId="0" fontId="35" fillId="17" borderId="49" xfId="13" applyFont="1" applyFill="1" applyBorder="1" applyAlignment="1" applyProtection="1">
      <alignment horizontal="center" vertical="center" wrapText="1"/>
      <protection hidden="1"/>
    </xf>
    <xf numFmtId="0" fontId="35" fillId="17" borderId="54" xfId="13" applyFont="1" applyFill="1" applyBorder="1" applyAlignment="1" applyProtection="1">
      <alignment horizontal="center" vertical="center" wrapText="1"/>
      <protection hidden="1"/>
    </xf>
    <xf numFmtId="0" fontId="106" fillId="17" borderId="28" xfId="13" applyFont="1" applyFill="1" applyBorder="1" applyAlignment="1" applyProtection="1">
      <alignment horizontal="center" vertical="center" wrapText="1"/>
      <protection hidden="1"/>
    </xf>
    <xf numFmtId="0" fontId="33" fillId="17" borderId="20" xfId="13" applyFont="1" applyFill="1" applyBorder="1" applyAlignment="1" applyProtection="1">
      <alignment horizontal="center" vertical="center" wrapText="1"/>
      <protection hidden="1"/>
    </xf>
    <xf numFmtId="9" fontId="85" fillId="17" borderId="56" xfId="1" applyFont="1" applyFill="1" applyBorder="1" applyAlignment="1" applyProtection="1">
      <alignment horizontal="center" vertical="center" wrapText="1"/>
      <protection hidden="1"/>
    </xf>
    <xf numFmtId="9" fontId="85" fillId="17" borderId="43" xfId="1" applyFont="1" applyFill="1" applyBorder="1" applyAlignment="1" applyProtection="1">
      <alignment horizontal="center" vertical="center" wrapText="1"/>
      <protection hidden="1"/>
    </xf>
    <xf numFmtId="0" fontId="33" fillId="18" borderId="50" xfId="13" applyFont="1" applyFill="1" applyBorder="1" applyAlignment="1" applyProtection="1">
      <alignment horizontal="center" vertical="center" wrapText="1"/>
      <protection hidden="1"/>
    </xf>
    <xf numFmtId="0" fontId="33" fillId="18" borderId="61" xfId="13" applyFont="1" applyFill="1" applyBorder="1" applyAlignment="1" applyProtection="1">
      <alignment horizontal="center" vertical="center" wrapText="1"/>
      <protection hidden="1"/>
    </xf>
    <xf numFmtId="0" fontId="35" fillId="18" borderId="64" xfId="13" applyFont="1" applyFill="1" applyBorder="1" applyAlignment="1" applyProtection="1">
      <alignment horizontal="center" vertical="center" wrapText="1"/>
      <protection hidden="1"/>
    </xf>
    <xf numFmtId="0" fontId="35" fillId="18" borderId="80" xfId="13" applyFont="1" applyFill="1" applyBorder="1" applyAlignment="1" applyProtection="1">
      <alignment horizontal="center" vertical="center" wrapText="1"/>
      <protection hidden="1"/>
    </xf>
    <xf numFmtId="0" fontId="68" fillId="65" borderId="14" xfId="12" applyFont="1" applyFill="1" applyBorder="1" applyAlignment="1" applyProtection="1">
      <alignment horizontal="center" wrapText="1"/>
      <protection hidden="1"/>
    </xf>
    <xf numFmtId="0" fontId="91" fillId="65" borderId="14" xfId="12" applyFont="1" applyFill="1" applyBorder="1" applyAlignment="1" applyProtection="1">
      <alignment horizontal="center" wrapText="1"/>
      <protection hidden="1"/>
    </xf>
    <xf numFmtId="0" fontId="29" fillId="63" borderId="44" xfId="10" applyFont="1" applyFill="1" applyBorder="1" applyAlignment="1" applyProtection="1">
      <alignment horizontal="center" wrapText="1"/>
      <protection locked="0"/>
    </xf>
    <xf numFmtId="0" fontId="29" fillId="63" borderId="45" xfId="10" applyFont="1" applyFill="1" applyBorder="1" applyAlignment="1" applyProtection="1">
      <alignment horizontal="center" wrapText="1"/>
      <protection locked="0"/>
    </xf>
    <xf numFmtId="0" fontId="29" fillId="63" borderId="46" xfId="10" applyFont="1" applyFill="1" applyBorder="1" applyAlignment="1" applyProtection="1">
      <alignment horizontal="center" wrapText="1"/>
      <protection locked="0"/>
    </xf>
    <xf numFmtId="0" fontId="27" fillId="60" borderId="28" xfId="10" applyFont="1" applyFill="1" applyBorder="1" applyAlignment="1" applyProtection="1">
      <alignment horizontal="center"/>
      <protection locked="0"/>
    </xf>
    <xf numFmtId="0" fontId="27" fillId="60" borderId="29" xfId="10" applyFont="1" applyFill="1" applyBorder="1" applyAlignment="1" applyProtection="1">
      <alignment horizontal="center"/>
      <protection locked="0"/>
    </xf>
    <xf numFmtId="0" fontId="27" fillId="60" borderId="30" xfId="10" applyFont="1" applyFill="1" applyBorder="1" applyAlignment="1" applyProtection="1">
      <alignment horizontal="center"/>
      <protection locked="0"/>
    </xf>
    <xf numFmtId="0" fontId="26" fillId="8" borderId="47" xfId="10" applyFill="1" applyBorder="1" applyAlignment="1" applyProtection="1">
      <alignment horizontal="left"/>
      <protection locked="0"/>
    </xf>
    <xf numFmtId="0" fontId="26" fillId="8" borderId="41" xfId="10" applyFill="1" applyBorder="1" applyAlignment="1" applyProtection="1">
      <alignment horizontal="left"/>
      <protection locked="0"/>
    </xf>
    <xf numFmtId="0" fontId="28" fillId="8" borderId="19" xfId="11" applyFill="1" applyBorder="1" applyAlignment="1" applyProtection="1">
      <alignment horizontal="left"/>
      <protection locked="0"/>
    </xf>
    <xf numFmtId="0" fontId="26" fillId="8" borderId="22" xfId="10" applyFill="1" applyBorder="1" applyAlignment="1" applyProtection="1">
      <alignment horizontal="left"/>
      <protection locked="0"/>
    </xf>
    <xf numFmtId="0" fontId="26" fillId="8" borderId="19" xfId="10" applyFill="1" applyBorder="1" applyAlignment="1" applyProtection="1">
      <alignment horizontal="left"/>
      <protection locked="0"/>
    </xf>
    <xf numFmtId="0" fontId="26" fillId="8" borderId="38" xfId="10" applyFill="1" applyBorder="1" applyAlignment="1" applyProtection="1">
      <alignment horizontal="left"/>
      <protection locked="0"/>
    </xf>
    <xf numFmtId="0" fontId="26" fillId="8" borderId="39" xfId="10" applyFill="1" applyBorder="1" applyAlignment="1" applyProtection="1">
      <alignment horizontal="left"/>
      <protection locked="0"/>
    </xf>
    <xf numFmtId="0" fontId="30" fillId="63" borderId="28" xfId="10" applyFont="1" applyFill="1" applyBorder="1" applyAlignment="1" applyProtection="1">
      <alignment horizontal="center" vertical="center"/>
      <protection locked="0"/>
    </xf>
    <xf numFmtId="0" fontId="30" fillId="63" borderId="30" xfId="10" applyFont="1" applyFill="1" applyBorder="1" applyAlignment="1" applyProtection="1">
      <alignment horizontal="center" vertical="center"/>
      <protection locked="0"/>
    </xf>
    <xf numFmtId="0" fontId="30" fillId="14" borderId="40" xfId="10" applyFont="1" applyFill="1" applyBorder="1" applyAlignment="1" applyProtection="1">
      <alignment horizontal="left"/>
      <protection locked="0"/>
    </xf>
    <xf numFmtId="0" fontId="30" fillId="14" borderId="41" xfId="10" applyFont="1" applyFill="1" applyBorder="1" applyAlignment="1" applyProtection="1">
      <alignment horizontal="left"/>
      <protection locked="0"/>
    </xf>
    <xf numFmtId="0" fontId="30" fillId="14" borderId="36" xfId="10" applyFont="1" applyFill="1" applyBorder="1" applyAlignment="1" applyProtection="1">
      <alignment horizontal="left"/>
      <protection locked="0"/>
    </xf>
    <xf numFmtId="0" fontId="30" fillId="14" borderId="22" xfId="10" applyFont="1" applyFill="1" applyBorder="1" applyAlignment="1" applyProtection="1">
      <alignment horizontal="left"/>
      <protection locked="0"/>
    </xf>
    <xf numFmtId="0" fontId="30" fillId="8" borderId="44" xfId="10" applyFont="1" applyFill="1" applyBorder="1" applyAlignment="1" applyProtection="1">
      <alignment horizontal="left" vertical="center" wrapText="1"/>
      <protection locked="0"/>
    </xf>
    <xf numFmtId="0" fontId="30" fillId="8" borderId="45" xfId="10" applyFont="1" applyFill="1" applyBorder="1" applyAlignment="1" applyProtection="1">
      <alignment horizontal="left" vertical="center" wrapText="1"/>
      <protection locked="0"/>
    </xf>
    <xf numFmtId="0" fontId="30" fillId="8" borderId="46" xfId="10" applyFont="1" applyFill="1" applyBorder="1" applyAlignment="1" applyProtection="1">
      <alignment horizontal="left" vertical="center" wrapText="1"/>
      <protection locked="0"/>
    </xf>
    <xf numFmtId="0" fontId="31" fillId="8" borderId="36" xfId="10" applyFont="1" applyFill="1" applyBorder="1" applyAlignment="1" applyProtection="1">
      <alignment horizontal="left"/>
      <protection locked="0"/>
    </xf>
    <xf numFmtId="0" fontId="31" fillId="8" borderId="22" xfId="10" applyFont="1" applyFill="1" applyBorder="1" applyAlignment="1" applyProtection="1">
      <alignment horizontal="left"/>
      <protection locked="0"/>
    </xf>
    <xf numFmtId="0" fontId="31" fillId="8" borderId="37" xfId="10" applyFont="1" applyFill="1" applyBorder="1" applyAlignment="1" applyProtection="1">
      <alignment horizontal="left"/>
      <protection locked="0"/>
    </xf>
    <xf numFmtId="0" fontId="31" fillId="8" borderId="39" xfId="10" applyFont="1" applyFill="1" applyBorder="1" applyAlignment="1" applyProtection="1">
      <alignment horizontal="left"/>
      <protection locked="0"/>
    </xf>
  </cellXfs>
  <cellStyles count="19">
    <cellStyle name="Excel_BuiltIn_Currency" xfId="3"/>
    <cellStyle name="Hiperlink" xfId="4" builtinId="8"/>
    <cellStyle name="Hiperlink 2" xfId="11"/>
    <cellStyle name="Hiperlink 3" xfId="15"/>
    <cellStyle name="Moeda 2" xfId="8"/>
    <cellStyle name="Normal" xfId="0" builtinId="0"/>
    <cellStyle name="Normal 2" xfId="2"/>
    <cellStyle name="Normal 2 2" xfId="6"/>
    <cellStyle name="Normal 2 2 2" xfId="13"/>
    <cellStyle name="Normal 3" xfId="5"/>
    <cellStyle name="Normal 4" xfId="7"/>
    <cellStyle name="Normal 5" xfId="10"/>
    <cellStyle name="Normal 6" xfId="12"/>
    <cellStyle name="Normal 7" xfId="14"/>
    <cellStyle name="Normal 8" xfId="16"/>
    <cellStyle name="Normal 9" xfId="18"/>
    <cellStyle name="Porcentagem" xfId="1" builtinId="5"/>
    <cellStyle name="Porcentagem 2" xfId="17"/>
    <cellStyle name="Texto Explicativo 2" xfId="9"/>
  </cellStyles>
  <dxfs count="220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6600"/>
      <color rgb="FFFF5050"/>
      <color rgb="FFFF9966"/>
      <color rgb="FFFF9999"/>
      <color rgb="FFFFFFCC"/>
      <color rgb="FFFFCCCC"/>
      <color rgb="FF8ED69F"/>
      <color rgb="FF66FF33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da Prova - último edital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'Sobre o Concurso'!$D$5:$D$10</c:f>
              <c:strCache>
                <c:ptCount val="6"/>
                <c:pt idx="0">
                  <c:v>PORTUGUES</c:v>
                </c:pt>
                <c:pt idx="1">
                  <c:v>DIR. PENAL</c:v>
                </c:pt>
                <c:pt idx="2">
                  <c:v>DIR. PROC. PENAL</c:v>
                </c:pt>
                <c:pt idx="3">
                  <c:v>DIR. ADMINISTRATIVO</c:v>
                </c:pt>
                <c:pt idx="4">
                  <c:v>DIR. CONSTITUCIONAL</c:v>
                </c:pt>
                <c:pt idx="5">
                  <c:v>INFORMÁTICA</c:v>
                </c:pt>
              </c:strCache>
            </c:strRef>
          </c:cat>
          <c:val>
            <c:numRef>
              <c:f>'Sobre o Concurso'!$I$5:$I$10</c:f>
              <c:numCache>
                <c:formatCode>0%</c:formatCode>
                <c:ptCount val="6"/>
                <c:pt idx="0">
                  <c:v>0.6</c:v>
                </c:pt>
                <c:pt idx="1">
                  <c:v>0.1</c:v>
                </c:pt>
                <c:pt idx="2">
                  <c:v>0.1</c:v>
                </c:pt>
                <c:pt idx="3">
                  <c:v>0.05</c:v>
                </c:pt>
                <c:pt idx="4">
                  <c:v>0.05</c:v>
                </c:pt>
                <c:pt idx="5">
                  <c:v>0.1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5297920"/>
        <c:axId val="308227808"/>
      </c:barChart>
      <c:catAx>
        <c:axId val="10529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7808"/>
        <c:crosses val="autoZero"/>
        <c:auto val="1"/>
        <c:lblAlgn val="ctr"/>
        <c:lblOffset val="100"/>
        <c:noMultiLvlLbl val="0"/>
      </c:catAx>
      <c:valAx>
        <c:axId val="3082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29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600">
                <a:solidFill>
                  <a:sysClr val="windowText" lastClr="000000"/>
                </a:solidFill>
              </a:rPr>
              <a:t>Roda da Vida do Concurseiro</a:t>
            </a:r>
          </a:p>
        </c:rich>
      </c:tx>
      <c:layout>
        <c:manualLayout>
          <c:xMode val="edge"/>
          <c:yMode val="edge"/>
          <c:x val="0.34289670787300497"/>
          <c:y val="5.2299338331211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05755395683453"/>
          <c:y val="0.29549248747913187"/>
          <c:w val="0.44028776978417267"/>
          <c:h val="0.510851419031719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028305351433125"/>
                  <c:y val="-0.1397645653574740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935383879325739"/>
                  <c:y val="-2.634887704905150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667631629486622"/>
                  <c:y val="-4.251858487748911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29155071277194317"/>
                  <c:y val="5.9452276549263529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5971906913432996"/>
                  <c:y val="8.4857843368381342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23219350469509667"/>
                  <c:y val="0.14905668977006617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2763065913294856"/>
                  <c:y val="2.1959702641960174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20644247453663928"/>
                  <c:y val="1.7153095384035079E-3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0.28626686747596858"/>
                  <c:y val="-0.1213077781444984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51798561151079137"/>
                  <c:y val="-1.3002948921868873E-2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51654676258992804"/>
                  <c:y val="0.52420701168614359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382-4CC8-96AF-D18E5EF27D6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5064748201438849"/>
                  <c:y val="0.52921535893155258"/>
                </c:manualLayout>
              </c:layout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382-4CC8-96AF-D18E5EF27D60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0000"/>
              </a:solidFill>
              <a:ln w="25400">
                <a:solidFill>
                  <a:srgbClr val="FF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'Roda da Vida'!$B$12:$C$20</c:f>
              <c:strCache>
                <c:ptCount val="9"/>
                <c:pt idx="0">
                  <c:v>concurso - % motivado</c:v>
                </c:pt>
                <c:pt idx="1">
                  <c:v>saúde física e mental</c:v>
                </c:pt>
                <c:pt idx="2">
                  <c:v>família - relação</c:v>
                </c:pt>
                <c:pt idx="3">
                  <c:v>trabalho - profissão</c:v>
                </c:pt>
                <c:pt idx="4">
                  <c:v>Equilíbrio Emocional</c:v>
                </c:pt>
                <c:pt idx="5">
                  <c:v>Espiritualidade</c:v>
                </c:pt>
                <c:pt idx="6">
                  <c:v>Recursos Financeiros</c:v>
                </c:pt>
                <c:pt idx="7">
                  <c:v>Vida Social - LAZER</c:v>
                </c:pt>
                <c:pt idx="8">
                  <c:v>Assistência social</c:v>
                </c:pt>
              </c:strCache>
            </c:strRef>
          </c:cat>
          <c:val>
            <c:numRef>
              <c:f>'Roda da Vida'!$D$12:$D$20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382-4CC8-96AF-D18E5EF27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227264"/>
        <c:axId val="308230528"/>
      </c:radarChart>
      <c:catAx>
        <c:axId val="308227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08230528"/>
        <c:crosses val="autoZero"/>
        <c:auto val="0"/>
        <c:lblAlgn val="ctr"/>
        <c:lblOffset val="100"/>
        <c:noMultiLvlLbl val="0"/>
      </c:catAx>
      <c:valAx>
        <c:axId val="30823052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0822726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% estudada do edital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Resultados!$D$10:$D$15</c:f>
              <c:strCache>
                <c:ptCount val="6"/>
                <c:pt idx="0">
                  <c:v>PORTUGUES</c:v>
                </c:pt>
                <c:pt idx="1">
                  <c:v>DIR. PENAL</c:v>
                </c:pt>
                <c:pt idx="2">
                  <c:v>DIR. PROC. PENAL</c:v>
                </c:pt>
                <c:pt idx="3">
                  <c:v>DIR. ADMINISTRATIVO</c:v>
                </c:pt>
                <c:pt idx="4">
                  <c:v>DIR. CONSTITUCIONAL</c:v>
                </c:pt>
                <c:pt idx="5">
                  <c:v>INFORMÁTICA</c:v>
                </c:pt>
              </c:strCache>
            </c:strRef>
          </c:cat>
          <c:val>
            <c:numRef>
              <c:f>Resultados!$F$10:$F$15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8220736"/>
        <c:axId val="308228352"/>
      </c:barChart>
      <c:catAx>
        <c:axId val="308220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8352"/>
        <c:crosses val="autoZero"/>
        <c:auto val="1"/>
        <c:lblAlgn val="ctr"/>
        <c:lblOffset val="100"/>
        <c:noMultiLvlLbl val="0"/>
      </c:catAx>
      <c:valAx>
        <c:axId val="3082283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% Geral de Exercícios /Simulados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Resultados!$D$10:$D$25</c15:sqref>
                  </c15:fullRef>
                </c:ext>
              </c:extLst>
              <c:f>Resultados!$D$10:$D$15</c:f>
              <c:strCache>
                <c:ptCount val="6"/>
                <c:pt idx="0">
                  <c:v>PORTUGUES</c:v>
                </c:pt>
                <c:pt idx="1">
                  <c:v>DIR. PENAL</c:v>
                </c:pt>
                <c:pt idx="2">
                  <c:v>DIR. PROC. PENAL</c:v>
                </c:pt>
                <c:pt idx="3">
                  <c:v>DIR. ADMINISTRATIVO</c:v>
                </c:pt>
                <c:pt idx="4">
                  <c:v>DIR. CONSTITUCIONAL</c:v>
                </c:pt>
                <c:pt idx="5">
                  <c:v>INFORMÁTICA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Resultados!$H$10:$H$25</c15:sqref>
                  </c15:fullRef>
                </c:ext>
              </c:extLst>
              <c:f>Resultados!$H$10:$H$15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08234336"/>
        <c:axId val="308235424"/>
      </c:barChart>
      <c:catAx>
        <c:axId val="308234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35424"/>
        <c:crosses val="autoZero"/>
        <c:auto val="1"/>
        <c:lblAlgn val="ctr"/>
        <c:lblOffset val="100"/>
        <c:noMultiLvlLbl val="0"/>
      </c:catAx>
      <c:valAx>
        <c:axId val="30823542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3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>
                    <c15:dlblFTEntry>
                      <c15:txfldGUID>{2A72E4FC-D7FC-4E8F-8D5B-3E7A114566A3}</c15:txfldGUID>
                      <c15:f>DISC1!$C$21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DISC1!$C$21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35968"/>
        <c:axId val="308221280"/>
      </c:barChart>
      <c:catAx>
        <c:axId val="30823596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1280"/>
        <c:crosses val="autoZero"/>
        <c:auto val="1"/>
        <c:lblAlgn val="ctr"/>
        <c:lblOffset val="100"/>
        <c:noMultiLvlLbl val="0"/>
      </c:catAx>
      <c:valAx>
        <c:axId val="30822128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3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DISC2!$C$31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DISC2!$C$31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29440"/>
        <c:axId val="308225632"/>
      </c:barChart>
      <c:catAx>
        <c:axId val="30822944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5632"/>
        <c:crosses val="autoZero"/>
        <c:auto val="1"/>
        <c:lblAlgn val="ctr"/>
        <c:lblOffset val="100"/>
        <c:noMultiLvlLbl val="0"/>
      </c:catAx>
      <c:valAx>
        <c:axId val="308225632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2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>
                    <c15:dlblFTEntry>
                      <c15:txfldGUID>{2A72E4FC-D7FC-4E8F-8D5B-3E7A114566A3}</c15:txfldGUID>
                      <c15:f>DISC3!$C$20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DISC3!$C$20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24000"/>
        <c:axId val="308226720"/>
      </c:barChart>
      <c:catAx>
        <c:axId val="30822400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6720"/>
        <c:crosses val="autoZero"/>
        <c:auto val="1"/>
        <c:lblAlgn val="ctr"/>
        <c:lblOffset val="100"/>
        <c:noMultiLvlLbl val="0"/>
      </c:catAx>
      <c:valAx>
        <c:axId val="30822672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2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DISC4!$C$15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DISC4!$C$15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25088"/>
        <c:axId val="308226176"/>
      </c:barChart>
      <c:catAx>
        <c:axId val="30822508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6176"/>
        <c:crosses val="autoZero"/>
        <c:auto val="1"/>
        <c:lblAlgn val="ctr"/>
        <c:lblOffset val="100"/>
        <c:noMultiLvlLbl val="0"/>
      </c:catAx>
      <c:valAx>
        <c:axId val="308226176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2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DISC5!$C$11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DISC5!$C$11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22912"/>
        <c:axId val="308224544"/>
      </c:barChart>
      <c:catAx>
        <c:axId val="30822291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4544"/>
        <c:crosses val="autoZero"/>
        <c:auto val="1"/>
        <c:lblAlgn val="ctr"/>
        <c:lblOffset val="100"/>
        <c:noMultiLvlLbl val="0"/>
      </c:catAx>
      <c:valAx>
        <c:axId val="30822454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2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6425448751692E-2"/>
          <c:y val="9.1536792878507592E-2"/>
          <c:w val="0.93888888888888888"/>
          <c:h val="0.90846259945761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72E4FC-D7FC-4E8F-8D5B-3E7A114566A3}" type="CELLREF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{2A72E4FC-D7FC-4E8F-8D5B-3E7A114566A3}</c15:txfldGUID>
                      <c15:f>DISC6!$C$11</c15:f>
                      <c15:dlblFieldTableCache>
                        <c:ptCount val="1"/>
                        <c:pt idx="0">
                          <c:v>0%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DISC6!$C$11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08232160"/>
        <c:axId val="308229984"/>
      </c:barChart>
      <c:catAx>
        <c:axId val="30823216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29984"/>
        <c:crosses val="autoZero"/>
        <c:auto val="1"/>
        <c:lblAlgn val="ctr"/>
        <c:lblOffset val="100"/>
        <c:noMultiLvlLbl val="0"/>
      </c:catAx>
      <c:valAx>
        <c:axId val="30822998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082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Sobre o Concurs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Resultados!A1"/><Relationship Id="rId5" Type="http://schemas.openxmlformats.org/officeDocument/2006/relationships/image" Target="../media/image3.png"/><Relationship Id="rId4" Type="http://schemas.openxmlformats.org/officeDocument/2006/relationships/hyperlink" Target="https://fococaveira.kpages.online/planilhadeestudo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Avan&#231;ado'!A1"/><Relationship Id="rId6" Type="http://schemas.openxmlformats.org/officeDocument/2006/relationships/image" Target="../media/image1.png"/><Relationship Id="rId5" Type="http://schemas.openxmlformats.org/officeDocument/2006/relationships/hyperlink" Target="#'Ciclo - Iniciante e interm -6hd'!A1"/><Relationship Id="rId4" Type="http://schemas.openxmlformats.org/officeDocument/2006/relationships/hyperlink" Target="#'Ciclo - Iniciante e interm +6hd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4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5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6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7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8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9.xml"/><Relationship Id="rId6" Type="http://schemas.openxmlformats.org/officeDocument/2006/relationships/hyperlink" Target="#Exerc&#237;cios!A1"/><Relationship Id="rId5" Type="http://schemas.openxmlformats.org/officeDocument/2006/relationships/hyperlink" Target="#Resultados!A1"/><Relationship Id="rId4" Type="http://schemas.openxmlformats.org/officeDocument/2006/relationships/hyperlink" Target="#'Ciclo de Estudos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Sobre o Concurso'!A1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5" Type="http://schemas.openxmlformats.org/officeDocument/2006/relationships/image" Target="../media/image1.png"/><Relationship Id="rId4" Type="http://schemas.openxmlformats.org/officeDocument/2006/relationships/hyperlink" Target="#Resultados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bit.ly/2mnCd28" TargetMode="External"/><Relationship Id="rId1" Type="http://schemas.openxmlformats.org/officeDocument/2006/relationships/chart" Target="../charts/chart10.xml"/><Relationship Id="rId6" Type="http://schemas.openxmlformats.org/officeDocument/2006/relationships/image" Target="../media/image1.png"/><Relationship Id="rId5" Type="http://schemas.openxmlformats.org/officeDocument/2006/relationships/hyperlink" Target="#Resultados!A1"/><Relationship Id="rId4" Type="http://schemas.openxmlformats.org/officeDocument/2006/relationships/hyperlink" Target="#'Sobre o Concurs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5" Type="http://schemas.openxmlformats.org/officeDocument/2006/relationships/hyperlink" Target="#'Sobre o Concurso'!A1"/><Relationship Id="rId4" Type="http://schemas.openxmlformats.org/officeDocument/2006/relationships/hyperlink" Target="#Resultado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Ciclo -Avan&#231;ado'!A1"/><Relationship Id="rId13" Type="http://schemas.openxmlformats.org/officeDocument/2006/relationships/image" Target="../media/image5.png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Ciclo - Iniciante e interm -6hd'!A1"/><Relationship Id="rId12" Type="http://schemas.openxmlformats.org/officeDocument/2006/relationships/hyperlink" Target="#Resultados!A1"/><Relationship Id="rId2" Type="http://schemas.openxmlformats.org/officeDocument/2006/relationships/hyperlink" Target="#'Ciclo - Iniciante e interm +6hd'!A1"/><Relationship Id="rId1" Type="http://schemas.openxmlformats.org/officeDocument/2006/relationships/hyperlink" Target="#'Sobre o Concurso'!A1"/><Relationship Id="rId6" Type="http://schemas.openxmlformats.org/officeDocument/2006/relationships/hyperlink" Target="#Exerc&#237;cios!A1"/><Relationship Id="rId11" Type="http://schemas.openxmlformats.org/officeDocument/2006/relationships/image" Target="../media/image1.png"/><Relationship Id="rId5" Type="http://schemas.openxmlformats.org/officeDocument/2006/relationships/hyperlink" Target="#'Ciclo de Estudos'!A1"/><Relationship Id="rId15" Type="http://schemas.openxmlformats.org/officeDocument/2006/relationships/image" Target="../media/image4.jpg"/><Relationship Id="rId10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hyperlink" Target="#'Tempo de Estudo'!A1"/><Relationship Id="rId1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Sobre o Concurso'!A1"/><Relationship Id="rId3" Type="http://schemas.openxmlformats.org/officeDocument/2006/relationships/chart" Target="../charts/chart2.xml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Tempo de Estudo'!A1"/><Relationship Id="rId5" Type="http://schemas.openxmlformats.org/officeDocument/2006/relationships/hyperlink" Target="#Exerc&#237;cios!A1"/><Relationship Id="rId4" Type="http://schemas.openxmlformats.org/officeDocument/2006/relationships/hyperlink" Target="#'Ciclo de Estudos'!A1"/><Relationship Id="rId9" Type="http://schemas.openxmlformats.org/officeDocument/2006/relationships/hyperlink" Target="#Resultado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Exerc&#237;cios!A1"/><Relationship Id="rId13" Type="http://schemas.openxmlformats.org/officeDocument/2006/relationships/hyperlink" Target="#Resultados!A1"/><Relationship Id="rId3" Type="http://schemas.openxmlformats.org/officeDocument/2006/relationships/hyperlink" Target="http://bit.ly/2mnCd28" TargetMode="External"/><Relationship Id="rId7" Type="http://schemas.openxmlformats.org/officeDocument/2006/relationships/hyperlink" Target="#'Sobre o Concurso'!A1"/><Relationship Id="rId12" Type="http://schemas.openxmlformats.org/officeDocument/2006/relationships/image" Target="../media/image1.png"/><Relationship Id="rId2" Type="http://schemas.openxmlformats.org/officeDocument/2006/relationships/image" Target="../media/image4.svg"/><Relationship Id="rId1" Type="http://schemas.openxmlformats.org/officeDocument/2006/relationships/image" Target="../media/image7.png"/><Relationship Id="rId6" Type="http://schemas.openxmlformats.org/officeDocument/2006/relationships/hyperlink" Target="#'Ciclo - Iniciante e interm +6hd'!A1"/><Relationship Id="rId11" Type="http://schemas.openxmlformats.org/officeDocument/2006/relationships/hyperlink" Target="#'Tempo de Estudo'!A1"/><Relationship Id="rId5" Type="http://schemas.openxmlformats.org/officeDocument/2006/relationships/hyperlink" Target="#'Ciclo de Estudos'!A1"/><Relationship Id="rId10" Type="http://schemas.openxmlformats.org/officeDocument/2006/relationships/hyperlink" Target="#'Ciclo -Avan&#231;ado'!A1"/><Relationship Id="rId4" Type="http://schemas.openxmlformats.org/officeDocument/2006/relationships/image" Target="../media/image3.png"/><Relationship Id="rId9" Type="http://schemas.openxmlformats.org/officeDocument/2006/relationships/hyperlink" Target="#'Ciclo - Iniciante e interm -6hd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hyperlink" Target="#'Tempo de Estudo'!A1"/><Relationship Id="rId2" Type="http://schemas.openxmlformats.org/officeDocument/2006/relationships/image" Target="../media/image3.png"/><Relationship Id="rId1" Type="http://schemas.openxmlformats.org/officeDocument/2006/relationships/hyperlink" Target="http://bit.ly/2mnCd28" TargetMode="External"/><Relationship Id="rId6" Type="http://schemas.openxmlformats.org/officeDocument/2006/relationships/hyperlink" Target="#'Sobre o Concurso'!A1"/><Relationship Id="rId5" Type="http://schemas.openxmlformats.org/officeDocument/2006/relationships/hyperlink" Target="#'Ciclo de Estudos'!A1"/><Relationship Id="rId4" Type="http://schemas.openxmlformats.org/officeDocument/2006/relationships/hyperlink" Target="#Exerc&#237;cios!A1"/><Relationship Id="rId9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Exerc&#237;cios!A1"/><Relationship Id="rId7" Type="http://schemas.openxmlformats.org/officeDocument/2006/relationships/hyperlink" Target="http://bit.ly/2mnCd28" TargetMode="External"/><Relationship Id="rId2" Type="http://schemas.openxmlformats.org/officeDocument/2006/relationships/hyperlink" Target="#'Ciclo de Estudos'!A1"/><Relationship Id="rId1" Type="http://schemas.openxmlformats.org/officeDocument/2006/relationships/hyperlink" Target="#'Tempo de Estudo'!A1"/><Relationship Id="rId6" Type="http://schemas.openxmlformats.org/officeDocument/2006/relationships/hyperlink" Target="#Resultados!A1"/><Relationship Id="rId5" Type="http://schemas.openxmlformats.org/officeDocument/2006/relationships/image" Target="../media/image1.png"/><Relationship Id="rId4" Type="http://schemas.openxmlformats.org/officeDocument/2006/relationships/hyperlink" Target="#'Sobre o Concurso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+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-6hd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Resultados!A1"/><Relationship Id="rId3" Type="http://schemas.openxmlformats.org/officeDocument/2006/relationships/image" Target="../media/image3.png"/><Relationship Id="rId7" Type="http://schemas.openxmlformats.org/officeDocument/2006/relationships/hyperlink" Target="#'Ciclo de Estudos'!A1"/><Relationship Id="rId2" Type="http://schemas.openxmlformats.org/officeDocument/2006/relationships/hyperlink" Target="http://bit.ly/2mnCd28" TargetMode="External"/><Relationship Id="rId1" Type="http://schemas.openxmlformats.org/officeDocument/2006/relationships/hyperlink" Target="#'Ciclo - Iniciante e interm -6hd'!A1"/><Relationship Id="rId6" Type="http://schemas.openxmlformats.org/officeDocument/2006/relationships/image" Target="../media/image1.png"/><Relationship Id="rId5" Type="http://schemas.openxmlformats.org/officeDocument/2006/relationships/hyperlink" Target="#'Ciclo -Avan&#231;ado'!A1"/><Relationship Id="rId4" Type="http://schemas.openxmlformats.org/officeDocument/2006/relationships/hyperlink" Target="#'Ciclo - Iniciante e interm +6h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1283304</xdr:colOff>
      <xdr:row>1</xdr:row>
      <xdr:rowOff>354257</xdr:rowOff>
    </xdr:from>
    <xdr:to>
      <xdr:col>3</xdr:col>
      <xdr:colOff>4219576</xdr:colOff>
      <xdr:row>1</xdr:row>
      <xdr:rowOff>952500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xmlns="" id="{2131E1ED-BE7B-4C35-87D9-0F3E913D9DA5}"/>
            </a:ext>
          </a:extLst>
        </xdr:cNvPr>
        <xdr:cNvSpPr/>
      </xdr:nvSpPr>
      <xdr:spPr>
        <a:xfrm>
          <a:off x="1702404" y="459032"/>
          <a:ext cx="2936272" cy="59824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>
              <a:solidFill>
                <a:schemeClr val="bg2">
                  <a:lumMod val="90000"/>
                </a:schemeClr>
              </a:solidFill>
            </a:rPr>
            <a:t>Prof.</a:t>
          </a:r>
          <a:r>
            <a:rPr lang="pt-BR" sz="3200" b="1" baseline="0">
              <a:solidFill>
                <a:schemeClr val="bg2">
                  <a:lumMod val="90000"/>
                </a:schemeClr>
              </a:solidFill>
            </a:rPr>
            <a:t> Thatagiba</a:t>
          </a:r>
          <a:endParaRPr lang="pt-BR" sz="32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3</xdr:col>
      <xdr:colOff>5813612</xdr:colOff>
      <xdr:row>1</xdr:row>
      <xdr:rowOff>392766</xdr:rowOff>
    </xdr:from>
    <xdr:to>
      <xdr:col>4</xdr:col>
      <xdr:colOff>465605</xdr:colOff>
      <xdr:row>1</xdr:row>
      <xdr:rowOff>916642</xdr:rowOff>
    </xdr:to>
    <xdr:sp macro="" textlink="">
      <xdr:nvSpPr>
        <xdr:cNvPr id="3" name="Elipse 2"/>
        <xdr:cNvSpPr/>
      </xdr:nvSpPr>
      <xdr:spPr>
        <a:xfrm>
          <a:off x="6232712" y="497541"/>
          <a:ext cx="519393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4</xdr:col>
      <xdr:colOff>17930</xdr:colOff>
      <xdr:row>1</xdr:row>
      <xdr:rowOff>535641</xdr:rowOff>
    </xdr:from>
    <xdr:to>
      <xdr:col>4</xdr:col>
      <xdr:colOff>408299</xdr:colOff>
      <xdr:row>1</xdr:row>
      <xdr:rowOff>773766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430" y="640416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1020857</xdr:colOff>
      <xdr:row>12</xdr:row>
      <xdr:rowOff>603997</xdr:rowOff>
    </xdr:from>
    <xdr:to>
      <xdr:col>3</xdr:col>
      <xdr:colOff>1479177</xdr:colOff>
      <xdr:row>12</xdr:row>
      <xdr:rowOff>784412</xdr:rowOff>
    </xdr:to>
    <xdr:sp macro="" textlink="">
      <xdr:nvSpPr>
        <xdr:cNvPr id="5" name="Seta para a esquerda 4"/>
        <xdr:cNvSpPr/>
      </xdr:nvSpPr>
      <xdr:spPr>
        <a:xfrm>
          <a:off x="1439957" y="6471397"/>
          <a:ext cx="458320" cy="180415"/>
        </a:xfrm>
        <a:prstGeom prst="leftArrow">
          <a:avLst/>
        </a:prstGeom>
        <a:solidFill>
          <a:srgbClr val="FF5050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67235</xdr:colOff>
      <xdr:row>4</xdr:row>
      <xdr:rowOff>56031</xdr:rowOff>
    </xdr:from>
    <xdr:to>
      <xdr:col>4</xdr:col>
      <xdr:colOff>455017</xdr:colOff>
      <xdr:row>9</xdr:row>
      <xdr:rowOff>313764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35" y="1846731"/>
          <a:ext cx="6559982" cy="229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4684059</xdr:colOff>
      <xdr:row>1</xdr:row>
      <xdr:rowOff>134471</xdr:rowOff>
    </xdr:from>
    <xdr:to>
      <xdr:col>6</xdr:col>
      <xdr:colOff>493253</xdr:colOff>
      <xdr:row>1</xdr:row>
      <xdr:rowOff>997687</xdr:rowOff>
    </xdr:to>
    <xdr:sp macro="" textlink="">
      <xdr:nvSpPr>
        <xdr:cNvPr id="7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131E1ED-BE7B-4C35-87D9-0F3E913D9DA5}"/>
            </a:ext>
          </a:extLst>
        </xdr:cNvPr>
        <xdr:cNvSpPr/>
      </xdr:nvSpPr>
      <xdr:spPr>
        <a:xfrm>
          <a:off x="11646834" y="239246"/>
          <a:ext cx="2000444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4777131</xdr:colOff>
      <xdr:row>1</xdr:row>
      <xdr:rowOff>261066</xdr:rowOff>
    </xdr:from>
    <xdr:to>
      <xdr:col>6</xdr:col>
      <xdr:colOff>335992</xdr:colOff>
      <xdr:row>1</xdr:row>
      <xdr:rowOff>917141</xdr:rowOff>
    </xdr:to>
    <xdr:pic>
      <xdr:nvPicPr>
        <xdr:cNvPr id="8" name="Imagem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906" y="365841"/>
          <a:ext cx="175011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1378324</xdr:colOff>
      <xdr:row>1</xdr:row>
      <xdr:rowOff>481853</xdr:rowOff>
    </xdr:from>
    <xdr:to>
      <xdr:col>5</xdr:col>
      <xdr:colOff>2692324</xdr:colOff>
      <xdr:row>1</xdr:row>
      <xdr:rowOff>841853</xdr:rowOff>
    </xdr:to>
    <xdr:sp macro="" textlink="">
      <xdr:nvSpPr>
        <xdr:cNvPr id="9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478A1E2-4AF3-4F03-ABEE-FC459A37CF7B}"/>
            </a:ext>
          </a:extLst>
        </xdr:cNvPr>
        <xdr:cNvSpPr/>
      </xdr:nvSpPr>
      <xdr:spPr>
        <a:xfrm>
          <a:off x="8341099" y="58662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582706</xdr:colOff>
      <xdr:row>1</xdr:row>
      <xdr:rowOff>470647</xdr:rowOff>
    </xdr:from>
    <xdr:to>
      <xdr:col>5</xdr:col>
      <xdr:colOff>1224353</xdr:colOff>
      <xdr:row>1</xdr:row>
      <xdr:rowOff>830647</xdr:rowOff>
    </xdr:to>
    <xdr:sp macro="" textlink="">
      <xdr:nvSpPr>
        <xdr:cNvPr id="10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478A1E2-4AF3-4F03-ABEE-FC459A37CF7B}"/>
            </a:ext>
          </a:extLst>
        </xdr:cNvPr>
        <xdr:cNvSpPr/>
      </xdr:nvSpPr>
      <xdr:spPr>
        <a:xfrm>
          <a:off x="6869206" y="575422"/>
          <a:ext cx="1317922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8</xdr:col>
      <xdr:colOff>537882</xdr:colOff>
      <xdr:row>1</xdr:row>
      <xdr:rowOff>336176</xdr:rowOff>
    </xdr:from>
    <xdr:to>
      <xdr:col>13</xdr:col>
      <xdr:colOff>71157</xdr:colOff>
      <xdr:row>8</xdr:row>
      <xdr:rowOff>373716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8853" y="437029"/>
          <a:ext cx="3343275" cy="3343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714375</xdr:colOff>
      <xdr:row>41</xdr:row>
      <xdr:rowOff>114300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8763000" y="16563975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41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41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41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17</xdr:col>
      <xdr:colOff>238125</xdr:colOff>
      <xdr:row>12</xdr:row>
      <xdr:rowOff>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16621125" y="44100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17</xdr:col>
      <xdr:colOff>238125</xdr:colOff>
      <xdr:row>4</xdr:row>
      <xdr:rowOff>28575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16621125" y="1276350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17</xdr:col>
      <xdr:colOff>614944</xdr:colOff>
      <xdr:row>1</xdr:row>
      <xdr:rowOff>610529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16342810" y="691840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18</xdr:col>
      <xdr:colOff>522480</xdr:colOff>
      <xdr:row>1</xdr:row>
      <xdr:rowOff>448837</xdr:rowOff>
    </xdr:from>
    <xdr:ext cx="1114425" cy="514350"/>
    <xdr:sp macro="" textlink="">
      <xdr:nvSpPr>
        <xdr:cNvPr id="12" name="Shape 56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17214462" y="530148"/>
          <a:ext cx="1114425" cy="5143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41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19</xdr:col>
      <xdr:colOff>32291</xdr:colOff>
      <xdr:row>1</xdr:row>
      <xdr:rowOff>900924</xdr:rowOff>
    </xdr:from>
    <xdr:ext cx="1190626" cy="704851"/>
    <xdr:grpSp>
      <xdr:nvGrpSpPr>
        <xdr:cNvPr id="15" name="Shape 2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GrpSpPr/>
      </xdr:nvGrpSpPr>
      <xdr:grpSpPr>
        <a:xfrm flipV="1">
          <a:off x="17706458" y="975007"/>
          <a:ext cx="1190626" cy="704851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="" xmlns:a16="http://schemas.microsoft.com/office/drawing/2014/main" id="{00000000-0008-0000-09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="" xmlns:a16="http://schemas.microsoft.com/office/drawing/2014/main" id="{00000000-0008-0000-09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="" xmlns:a16="http://schemas.microsoft.com/office/drawing/2014/main" id="{00000000-0008-0000-09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="" xmlns:a16="http://schemas.microsoft.com/office/drawing/2014/main" id="{00000000-0008-0000-09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="" xmlns:a16="http://schemas.microsoft.com/office/drawing/2014/main" id="{00000000-0008-0000-09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0</xdr:col>
      <xdr:colOff>161925</xdr:colOff>
      <xdr:row>48</xdr:row>
      <xdr:rowOff>28575</xdr:rowOff>
    </xdr:from>
    <xdr:ext cx="4171950" cy="4886324"/>
    <xdr:sp macro="" textlink="">
      <xdr:nvSpPr>
        <xdr:cNvPr id="27" name="Shape 39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/>
      </xdr:nvSpPr>
      <xdr:spPr>
        <a:xfrm>
          <a:off x="161925" y="1808797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4371975" cy="5543550"/>
    <xdr:sp macro="" textlink="">
      <xdr:nvSpPr>
        <xdr:cNvPr id="28" name="Shape 40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/>
      </xdr:nvSpPr>
      <xdr:spPr>
        <a:xfrm>
          <a:off x="4610100" y="18059400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302012</xdr:colOff>
      <xdr:row>47</xdr:row>
      <xdr:rowOff>220701</xdr:rowOff>
    </xdr:from>
    <xdr:ext cx="4848225" cy="8315324"/>
    <xdr:sp macro="" textlink="">
      <xdr:nvSpPr>
        <xdr:cNvPr id="24" name="Shape 42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/>
      </xdr:nvSpPr>
      <xdr:spPr>
        <a:xfrm>
          <a:off x="9281067" y="18190427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10</xdr:col>
      <xdr:colOff>220701</xdr:colOff>
      <xdr:row>11</xdr:row>
      <xdr:rowOff>23232</xdr:rowOff>
    </xdr:from>
    <xdr:to>
      <xdr:col>13</xdr:col>
      <xdr:colOff>273439</xdr:colOff>
      <xdr:row>13</xdr:row>
      <xdr:rowOff>466503</xdr:rowOff>
    </xdr:to>
    <xdr:sp macro="" textlink="">
      <xdr:nvSpPr>
        <xdr:cNvPr id="33" name="Retângulo de cantos arredondados 32"/>
        <xdr:cNvSpPr/>
      </xdr:nvSpPr>
      <xdr:spPr>
        <a:xfrm>
          <a:off x="9199756" y="4704421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503400</xdr:colOff>
      <xdr:row>1</xdr:row>
      <xdr:rowOff>869994</xdr:rowOff>
    </xdr:from>
    <xdr:to>
      <xdr:col>4</xdr:col>
      <xdr:colOff>590632</xdr:colOff>
      <xdr:row>1</xdr:row>
      <xdr:rowOff>1114112</xdr:rowOff>
    </xdr:to>
    <xdr:sp macro="" textlink="">
      <xdr:nvSpPr>
        <xdr:cNvPr id="35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036422" y="943263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14</xdr:col>
      <xdr:colOff>422335</xdr:colOff>
      <xdr:row>1</xdr:row>
      <xdr:rowOff>210261</xdr:rowOff>
    </xdr:from>
    <xdr:to>
      <xdr:col>16</xdr:col>
      <xdr:colOff>494672</xdr:colOff>
      <xdr:row>1</xdr:row>
      <xdr:rowOff>1073477</xdr:rowOff>
    </xdr:to>
    <xdr:sp macro="" textlink="">
      <xdr:nvSpPr>
        <xdr:cNvPr id="36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275851" y="28353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564004</xdr:colOff>
      <xdr:row>1</xdr:row>
      <xdr:rowOff>317417</xdr:rowOff>
    </xdr:from>
    <xdr:to>
      <xdr:col>16</xdr:col>
      <xdr:colOff>389896</xdr:colOff>
      <xdr:row>1</xdr:row>
      <xdr:rowOff>973492</xdr:rowOff>
    </xdr:to>
    <xdr:pic>
      <xdr:nvPicPr>
        <xdr:cNvPr id="37" name="Imagem 3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7520" y="390686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524794</xdr:colOff>
      <xdr:row>1</xdr:row>
      <xdr:rowOff>62802</xdr:rowOff>
    </xdr:from>
    <xdr:to>
      <xdr:col>4</xdr:col>
      <xdr:colOff>612026</xdr:colOff>
      <xdr:row>1</xdr:row>
      <xdr:rowOff>306920</xdr:rowOff>
    </xdr:to>
    <xdr:sp macro="" textlink="">
      <xdr:nvSpPr>
        <xdr:cNvPr id="4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057816" y="13607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502918</xdr:colOff>
      <xdr:row>1</xdr:row>
      <xdr:rowOff>472378</xdr:rowOff>
    </xdr:from>
    <xdr:to>
      <xdr:col>4</xdr:col>
      <xdr:colOff>590150</xdr:colOff>
      <xdr:row>1</xdr:row>
      <xdr:rowOff>716496</xdr:rowOff>
    </xdr:to>
    <xdr:sp macro="" textlink="">
      <xdr:nvSpPr>
        <xdr:cNvPr id="4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035940" y="545647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</xdr:col>
      <xdr:colOff>589740</xdr:colOff>
      <xdr:row>1</xdr:row>
      <xdr:rowOff>466885</xdr:rowOff>
    </xdr:from>
    <xdr:to>
      <xdr:col>3</xdr:col>
      <xdr:colOff>142805</xdr:colOff>
      <xdr:row>1</xdr:row>
      <xdr:rowOff>882395</xdr:rowOff>
    </xdr:to>
    <xdr:sp macro="" textlink="">
      <xdr:nvSpPr>
        <xdr:cNvPr id="42" name="Retângulo de cantos arredondados 4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>
        <a:xfrm>
          <a:off x="1050289" y="540154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282610</xdr:colOff>
      <xdr:row>1</xdr:row>
      <xdr:rowOff>366346</xdr:rowOff>
    </xdr:from>
    <xdr:to>
      <xdr:col>1</xdr:col>
      <xdr:colOff>345936</xdr:colOff>
      <xdr:row>1</xdr:row>
      <xdr:rowOff>890222</xdr:rowOff>
    </xdr:to>
    <xdr:sp macro="" textlink="">
      <xdr:nvSpPr>
        <xdr:cNvPr id="32" name="Elipse 31"/>
        <xdr:cNvSpPr/>
      </xdr:nvSpPr>
      <xdr:spPr>
        <a:xfrm>
          <a:off x="282610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358810</xdr:colOff>
      <xdr:row>1</xdr:row>
      <xdr:rowOff>509221</xdr:rowOff>
    </xdr:from>
    <xdr:to>
      <xdr:col>1</xdr:col>
      <xdr:colOff>288630</xdr:colOff>
      <xdr:row>1</xdr:row>
      <xdr:rowOff>747346</xdr:rowOff>
    </xdr:to>
    <xdr:pic>
      <xdr:nvPicPr>
        <xdr:cNvPr id="38" name="Imagem 3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10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408214</xdr:rowOff>
    </xdr:from>
    <xdr:to>
      <xdr:col>9</xdr:col>
      <xdr:colOff>376200</xdr:colOff>
      <xdr:row>1</xdr:row>
      <xdr:rowOff>768214</xdr:rowOff>
    </xdr:to>
    <xdr:sp macro="" textlink="">
      <xdr:nvSpPr>
        <xdr:cNvPr id="31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100881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408214</xdr:rowOff>
    </xdr:from>
    <xdr:to>
      <xdr:col>7</xdr:col>
      <xdr:colOff>246363</xdr:colOff>
      <xdr:row>1</xdr:row>
      <xdr:rowOff>768214</xdr:rowOff>
    </xdr:to>
    <xdr:sp macro="" textlink="">
      <xdr:nvSpPr>
        <xdr:cNvPr id="4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610330" y="48148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3" name="Grupo 2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4" name="Retângulo de cantos arredondados 3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5" name="Retângulo de cantos arredondados 4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8" name="Retângulo 7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11" name="Retângulo de cantos arredondados 10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14" name="CaixaDeTexto 13"/>
        <xdr:cNvSpPr txBox="1"/>
      </xdr:nvSpPr>
      <xdr:spPr>
        <a:xfrm>
          <a:off x="2285029" y="458221"/>
          <a:ext cx="2143125" cy="293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456744</xdr:colOff>
      <xdr:row>2</xdr:row>
      <xdr:rowOff>18366</xdr:rowOff>
    </xdr:from>
    <xdr:to>
      <xdr:col>20</xdr:col>
      <xdr:colOff>52878</xdr:colOff>
      <xdr:row>2</xdr:row>
      <xdr:rowOff>348173</xdr:rowOff>
    </xdr:to>
    <xdr:sp macro="" textlink="">
      <xdr:nvSpPr>
        <xdr:cNvPr id="2" name="Retângulo de cantos arredondados 1"/>
        <xdr:cNvSpPr/>
      </xdr:nvSpPr>
      <xdr:spPr>
        <a:xfrm>
          <a:off x="11653911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212618</xdr:colOff>
      <xdr:row>2</xdr:row>
      <xdr:rowOff>30611</xdr:rowOff>
    </xdr:from>
    <xdr:to>
      <xdr:col>22</xdr:col>
      <xdr:colOff>190971</xdr:colOff>
      <xdr:row>2</xdr:row>
      <xdr:rowOff>360418</xdr:rowOff>
    </xdr:to>
    <xdr:sp macro="" textlink="">
      <xdr:nvSpPr>
        <xdr:cNvPr id="12" name="Retângulo de cantos arredondados 11"/>
        <xdr:cNvSpPr/>
      </xdr:nvSpPr>
      <xdr:spPr>
        <a:xfrm>
          <a:off x="12637451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362572</xdr:colOff>
      <xdr:row>2</xdr:row>
      <xdr:rowOff>18705</xdr:rowOff>
    </xdr:from>
    <xdr:to>
      <xdr:col>24</xdr:col>
      <xdr:colOff>424372</xdr:colOff>
      <xdr:row>2</xdr:row>
      <xdr:rowOff>348512</xdr:rowOff>
    </xdr:to>
    <xdr:sp macro="" textlink="">
      <xdr:nvSpPr>
        <xdr:cNvPr id="15" name="Retângulo de cantos arredondados 14"/>
        <xdr:cNvSpPr/>
      </xdr:nvSpPr>
      <xdr:spPr>
        <a:xfrm>
          <a:off x="13634072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23" name="Retângulo de cantos arredondados 22"/>
        <xdr:cNvSpPr/>
      </xdr:nvSpPr>
      <xdr:spPr>
        <a:xfrm>
          <a:off x="15430501" y="452437"/>
          <a:ext cx="2143126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26" name="Retângulo 25"/>
        <xdr:cNvSpPr/>
      </xdr:nvSpPr>
      <xdr:spPr>
        <a:xfrm>
          <a:off x="15601805" y="559593"/>
          <a:ext cx="1800000" cy="2095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27" name="Retângulo 26"/>
        <xdr:cNvSpPr/>
      </xdr:nvSpPr>
      <xdr:spPr>
        <a:xfrm>
          <a:off x="15592280" y="884909"/>
          <a:ext cx="1800000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28" name="Retângulo 27"/>
        <xdr:cNvSpPr/>
      </xdr:nvSpPr>
      <xdr:spPr>
        <a:xfrm>
          <a:off x="15604185" y="1203996"/>
          <a:ext cx="1800000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624095" y="519906"/>
          <a:ext cx="1313656" cy="623094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34" name="Imagem 3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9471" y="575617"/>
          <a:ext cx="1178933" cy="50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2051" y="730250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3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3167" y="306917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4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750" y="1164166"/>
          <a:ext cx="1260000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42" name="Elipse 41"/>
        <xdr:cNvSpPr/>
      </xdr:nvSpPr>
      <xdr:spPr>
        <a:xfrm>
          <a:off x="5270501" y="317500"/>
          <a:ext cx="349249" cy="38100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43" name="Imagem 4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1" y="407458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/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446162</xdr:colOff>
      <xdr:row>2</xdr:row>
      <xdr:rowOff>18366</xdr:rowOff>
    </xdr:from>
    <xdr:to>
      <xdr:col>20</xdr:col>
      <xdr:colOff>42296</xdr:colOff>
      <xdr:row>2</xdr:row>
      <xdr:rowOff>348173</xdr:rowOff>
    </xdr:to>
    <xdr:sp macro="" textlink="">
      <xdr:nvSpPr>
        <xdr:cNvPr id="10" name="Retângulo de cantos arredondados 9"/>
        <xdr:cNvSpPr/>
      </xdr:nvSpPr>
      <xdr:spPr>
        <a:xfrm>
          <a:off x="11643329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202036</xdr:colOff>
      <xdr:row>2</xdr:row>
      <xdr:rowOff>30611</xdr:rowOff>
    </xdr:from>
    <xdr:to>
      <xdr:col>22</xdr:col>
      <xdr:colOff>180389</xdr:colOff>
      <xdr:row>2</xdr:row>
      <xdr:rowOff>360418</xdr:rowOff>
    </xdr:to>
    <xdr:sp macro="" textlink="">
      <xdr:nvSpPr>
        <xdr:cNvPr id="11" name="Retângulo de cantos arredondados 10"/>
        <xdr:cNvSpPr/>
      </xdr:nvSpPr>
      <xdr:spPr>
        <a:xfrm>
          <a:off x="12626869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351990</xdr:colOff>
      <xdr:row>2</xdr:row>
      <xdr:rowOff>18705</xdr:rowOff>
    </xdr:from>
    <xdr:to>
      <xdr:col>24</xdr:col>
      <xdr:colOff>413790</xdr:colOff>
      <xdr:row>2</xdr:row>
      <xdr:rowOff>348512</xdr:rowOff>
    </xdr:to>
    <xdr:sp macro="" textlink="">
      <xdr:nvSpPr>
        <xdr:cNvPr id="12" name="Retângulo de cantos arredondados 11"/>
        <xdr:cNvSpPr/>
      </xdr:nvSpPr>
      <xdr:spPr>
        <a:xfrm>
          <a:off x="13623490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/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/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/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/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/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/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19</xdr:col>
      <xdr:colOff>12246</xdr:colOff>
      <xdr:row>2</xdr:row>
      <xdr:rowOff>18366</xdr:rowOff>
    </xdr:from>
    <xdr:to>
      <xdr:col>20</xdr:col>
      <xdr:colOff>74046</xdr:colOff>
      <xdr:row>2</xdr:row>
      <xdr:rowOff>348173</xdr:rowOff>
    </xdr:to>
    <xdr:sp macro="" textlink="">
      <xdr:nvSpPr>
        <xdr:cNvPr id="10" name="Retângulo de cantos arredondados 9"/>
        <xdr:cNvSpPr/>
      </xdr:nvSpPr>
      <xdr:spPr>
        <a:xfrm>
          <a:off x="11675079" y="621616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233786</xdr:colOff>
      <xdr:row>2</xdr:row>
      <xdr:rowOff>30611</xdr:rowOff>
    </xdr:from>
    <xdr:to>
      <xdr:col>22</xdr:col>
      <xdr:colOff>212139</xdr:colOff>
      <xdr:row>2</xdr:row>
      <xdr:rowOff>360418</xdr:rowOff>
    </xdr:to>
    <xdr:sp macro="" textlink="">
      <xdr:nvSpPr>
        <xdr:cNvPr id="11" name="Retângulo de cantos arredondados 10"/>
        <xdr:cNvSpPr/>
      </xdr:nvSpPr>
      <xdr:spPr>
        <a:xfrm>
          <a:off x="12658619" y="633861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24</xdr:col>
      <xdr:colOff>2740</xdr:colOff>
      <xdr:row>2</xdr:row>
      <xdr:rowOff>18705</xdr:rowOff>
    </xdr:from>
    <xdr:to>
      <xdr:col>24</xdr:col>
      <xdr:colOff>445540</xdr:colOff>
      <xdr:row>2</xdr:row>
      <xdr:rowOff>348512</xdr:rowOff>
    </xdr:to>
    <xdr:sp macro="" textlink="">
      <xdr:nvSpPr>
        <xdr:cNvPr id="12" name="Retângulo de cantos arredondados 11"/>
        <xdr:cNvSpPr/>
      </xdr:nvSpPr>
      <xdr:spPr>
        <a:xfrm>
          <a:off x="13655240" y="621955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/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/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/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/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/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/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446161</xdr:colOff>
      <xdr:row>2</xdr:row>
      <xdr:rowOff>7783</xdr:rowOff>
    </xdr:from>
    <xdr:to>
      <xdr:col>20</xdr:col>
      <xdr:colOff>42295</xdr:colOff>
      <xdr:row>2</xdr:row>
      <xdr:rowOff>337590</xdr:rowOff>
    </xdr:to>
    <xdr:sp macro="" textlink="">
      <xdr:nvSpPr>
        <xdr:cNvPr id="10" name="Retângulo de cantos arredondados 9"/>
        <xdr:cNvSpPr/>
      </xdr:nvSpPr>
      <xdr:spPr>
        <a:xfrm>
          <a:off x="11643328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202035</xdr:colOff>
      <xdr:row>2</xdr:row>
      <xdr:rowOff>20028</xdr:rowOff>
    </xdr:from>
    <xdr:to>
      <xdr:col>22</xdr:col>
      <xdr:colOff>180388</xdr:colOff>
      <xdr:row>2</xdr:row>
      <xdr:rowOff>349835</xdr:rowOff>
    </xdr:to>
    <xdr:sp macro="" textlink="">
      <xdr:nvSpPr>
        <xdr:cNvPr id="11" name="Retângulo de cantos arredondados 10"/>
        <xdr:cNvSpPr/>
      </xdr:nvSpPr>
      <xdr:spPr>
        <a:xfrm>
          <a:off x="12626868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351989</xdr:colOff>
      <xdr:row>2</xdr:row>
      <xdr:rowOff>8122</xdr:rowOff>
    </xdr:from>
    <xdr:to>
      <xdr:col>24</xdr:col>
      <xdr:colOff>413789</xdr:colOff>
      <xdr:row>2</xdr:row>
      <xdr:rowOff>337929</xdr:rowOff>
    </xdr:to>
    <xdr:sp macro="" textlink="">
      <xdr:nvSpPr>
        <xdr:cNvPr id="12" name="Retângulo de cantos arredondados 11"/>
        <xdr:cNvSpPr/>
      </xdr:nvSpPr>
      <xdr:spPr>
        <a:xfrm>
          <a:off x="13623489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/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/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/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/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/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/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19</xdr:col>
      <xdr:colOff>1662</xdr:colOff>
      <xdr:row>2</xdr:row>
      <xdr:rowOff>7783</xdr:rowOff>
    </xdr:from>
    <xdr:to>
      <xdr:col>20</xdr:col>
      <xdr:colOff>63462</xdr:colOff>
      <xdr:row>2</xdr:row>
      <xdr:rowOff>337590</xdr:rowOff>
    </xdr:to>
    <xdr:sp macro="" textlink="">
      <xdr:nvSpPr>
        <xdr:cNvPr id="10" name="Retângulo de cantos arredondados 9"/>
        <xdr:cNvSpPr/>
      </xdr:nvSpPr>
      <xdr:spPr>
        <a:xfrm>
          <a:off x="11664495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223202</xdr:colOff>
      <xdr:row>2</xdr:row>
      <xdr:rowOff>20028</xdr:rowOff>
    </xdr:from>
    <xdr:to>
      <xdr:col>22</xdr:col>
      <xdr:colOff>201555</xdr:colOff>
      <xdr:row>2</xdr:row>
      <xdr:rowOff>349835</xdr:rowOff>
    </xdr:to>
    <xdr:sp macro="" textlink="">
      <xdr:nvSpPr>
        <xdr:cNvPr id="11" name="Retângulo de cantos arredondados 10"/>
        <xdr:cNvSpPr/>
      </xdr:nvSpPr>
      <xdr:spPr>
        <a:xfrm>
          <a:off x="12648035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373156</xdr:colOff>
      <xdr:row>2</xdr:row>
      <xdr:rowOff>8122</xdr:rowOff>
    </xdr:from>
    <xdr:to>
      <xdr:col>24</xdr:col>
      <xdr:colOff>434956</xdr:colOff>
      <xdr:row>2</xdr:row>
      <xdr:rowOff>337929</xdr:rowOff>
    </xdr:to>
    <xdr:sp macro="" textlink="">
      <xdr:nvSpPr>
        <xdr:cNvPr id="12" name="Retângulo de cantos arredondados 11"/>
        <xdr:cNvSpPr/>
      </xdr:nvSpPr>
      <xdr:spPr>
        <a:xfrm>
          <a:off x="13644656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/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/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/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/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/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102468</xdr:colOff>
      <xdr:row>1</xdr:row>
      <xdr:rowOff>120467</xdr:rowOff>
    </xdr:from>
    <xdr:to>
      <xdr:col>25</xdr:col>
      <xdr:colOff>264583</xdr:colOff>
      <xdr:row>3</xdr:row>
      <xdr:rowOff>381000</xdr:rowOff>
    </xdr:to>
    <xdr:grpSp>
      <xdr:nvGrpSpPr>
        <xdr:cNvPr id="2" name="Grupo 1"/>
        <xdr:cNvGrpSpPr/>
      </xdr:nvGrpSpPr>
      <xdr:grpSpPr>
        <a:xfrm>
          <a:off x="11299635" y="194550"/>
          <a:ext cx="3083115" cy="1318867"/>
          <a:chOff x="4316256" y="713851"/>
          <a:chExt cx="3058922" cy="1102242"/>
        </a:xfrm>
      </xdr:grpSpPr>
      <xdr:sp macro="" textlink="$Q$2">
        <xdr:nvSpPr>
          <xdr:cNvPr id="3" name="Retângulo de cantos arredondados 2"/>
          <xdr:cNvSpPr/>
        </xdr:nvSpPr>
        <xdr:spPr>
          <a:xfrm>
            <a:off x="4474575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776CC517-0AD2-49FD-BBC4-E6FC5B729EAF}" type="TxLink">
              <a:rPr lang="en-US" sz="2000" b="1" i="0" u="none" strike="noStrike">
                <a:solidFill>
                  <a:sysClr val="windowText" lastClr="000000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en-US" sz="2000" b="1">
              <a:solidFill>
                <a:sysClr val="windowText" lastClr="000000"/>
              </a:solidFill>
              <a:latin typeface="Agency FB" panose="020B0503020202020204" pitchFamily="34" charset="0"/>
              <a:ea typeface="+mn-ea"/>
            </a:endParaRPr>
          </a:p>
        </xdr:txBody>
      </xdr:sp>
      <xdr:sp macro="" textlink="$R$2">
        <xdr:nvSpPr>
          <xdr:cNvPr id="4" name="Retângulo de cantos arredondados 3"/>
          <xdr:cNvSpPr/>
        </xdr:nvSpPr>
        <xdr:spPr>
          <a:xfrm>
            <a:off x="5458816" y="1372253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267EEB1C-7DEE-47C2-8A77-9FFF4D59901D}" type="TxLink">
              <a:rPr lang="en-US" sz="2000" b="1" i="0" u="none" strike="noStrike">
                <a:solidFill>
                  <a:schemeClr val="accent6"/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</a:t>
            </a:fld>
            <a:endParaRPr lang="pt-BR" sz="2000" b="1">
              <a:solidFill>
                <a:schemeClr val="accent6"/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  <xdr:sp macro="" textlink="">
        <xdr:nvSpPr>
          <xdr:cNvPr id="5" name="Retângulo 4"/>
          <xdr:cNvSpPr/>
        </xdr:nvSpPr>
        <xdr:spPr>
          <a:xfrm>
            <a:off x="4316256" y="1161457"/>
            <a:ext cx="3058922" cy="654636"/>
          </a:xfrm>
          <a:prstGeom prst="rect">
            <a:avLst/>
          </a:prstGeom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indent="0" algn="l"/>
            <a:endParaRPr lang="pt-BR" sz="1100" b="1">
              <a:solidFill>
                <a:schemeClr val="lt1">
                  <a:lumMod val="10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4774724" y="713851"/>
            <a:ext cx="2324518" cy="289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0">
                <a:solidFill>
                  <a:sysClr val="windowText" lastClr="000000"/>
                </a:solidFill>
                <a:latin typeface="Agency FB" panose="020B0503020202020204" pitchFamily="34" charset="0"/>
              </a:rPr>
              <a:t>% Geral Questões Resolvidas</a:t>
            </a:r>
          </a:p>
        </xdr:txBody>
      </xdr:sp>
      <xdr:sp macro="" textlink="$S$2">
        <xdr:nvSpPr>
          <xdr:cNvPr id="7" name="Retângulo de cantos arredondados 6"/>
          <xdr:cNvSpPr/>
        </xdr:nvSpPr>
        <xdr:spPr>
          <a:xfrm>
            <a:off x="6454894" y="1360375"/>
            <a:ext cx="800072" cy="378717"/>
          </a:xfrm>
          <a:prstGeom prst="roundRect">
            <a:avLst>
              <a:gd name="adj" fmla="val 14276"/>
            </a:avLst>
          </a:prstGeom>
          <a:solidFill>
            <a:schemeClr val="bg1"/>
          </a:solidFill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indent="0" algn="ctr"/>
            <a:fld id="{CC58B2E9-F3DE-4022-B29C-2F8637E4E756}" type="TxLink">
              <a:rPr lang="en-US" sz="2000" b="1" i="0" u="none" strike="noStrike">
                <a:solidFill>
                  <a:schemeClr val="accent1">
                    <a:lumMod val="75000"/>
                  </a:schemeClr>
                </a:solidFill>
                <a:latin typeface="Agency FB" panose="020B0503020202020204" pitchFamily="34" charset="0"/>
                <a:ea typeface="+mn-ea"/>
                <a:cs typeface="Calibri"/>
              </a:rPr>
              <a:pPr indent="0" algn="ctr"/>
              <a:t>0%</a:t>
            </a:fld>
            <a:endParaRPr lang="pt-BR" sz="2000" b="1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510081</xdr:colOff>
      <xdr:row>2</xdr:row>
      <xdr:rowOff>317500</xdr:rowOff>
    </xdr:from>
    <xdr:to>
      <xdr:col>2</xdr:col>
      <xdr:colOff>4548283</xdr:colOff>
      <xdr:row>3</xdr:row>
      <xdr:rowOff>367248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1724112</xdr:colOff>
      <xdr:row>1</xdr:row>
      <xdr:rowOff>384138</xdr:rowOff>
    </xdr:from>
    <xdr:to>
      <xdr:col>2</xdr:col>
      <xdr:colOff>3867237</xdr:colOff>
      <xdr:row>2</xdr:row>
      <xdr:rowOff>148641</xdr:rowOff>
    </xdr:to>
    <xdr:sp macro="" textlink="">
      <xdr:nvSpPr>
        <xdr:cNvPr id="9" name="CaixaDeTexto 8"/>
        <xdr:cNvSpPr txBox="1"/>
      </xdr:nvSpPr>
      <xdr:spPr>
        <a:xfrm>
          <a:off x="2286087" y="460338"/>
          <a:ext cx="2143125" cy="29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0">
              <a:latin typeface="Agency FB" panose="020B0503020202020204" pitchFamily="34" charset="0"/>
            </a:rPr>
            <a:t>Total do Edital Concluído</a:t>
          </a:r>
        </a:p>
      </xdr:txBody>
    </xdr:sp>
    <xdr:clientData/>
  </xdr:twoCellAnchor>
  <xdr:twoCellAnchor>
    <xdr:from>
      <xdr:col>18</xdr:col>
      <xdr:colOff>456745</xdr:colOff>
      <xdr:row>2</xdr:row>
      <xdr:rowOff>7783</xdr:rowOff>
    </xdr:from>
    <xdr:to>
      <xdr:col>20</xdr:col>
      <xdr:colOff>52879</xdr:colOff>
      <xdr:row>2</xdr:row>
      <xdr:rowOff>337590</xdr:rowOff>
    </xdr:to>
    <xdr:sp macro="" textlink="">
      <xdr:nvSpPr>
        <xdr:cNvPr id="10" name="Retângulo de cantos arredondados 9"/>
        <xdr:cNvSpPr/>
      </xdr:nvSpPr>
      <xdr:spPr>
        <a:xfrm>
          <a:off x="11653912" y="611033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Q</a:t>
          </a:r>
        </a:p>
      </xdr:txBody>
    </xdr:sp>
    <xdr:clientData/>
  </xdr:twoCellAnchor>
  <xdr:twoCellAnchor>
    <xdr:from>
      <xdr:col>21</xdr:col>
      <xdr:colOff>212619</xdr:colOff>
      <xdr:row>2</xdr:row>
      <xdr:rowOff>20028</xdr:rowOff>
    </xdr:from>
    <xdr:to>
      <xdr:col>22</xdr:col>
      <xdr:colOff>190972</xdr:colOff>
      <xdr:row>2</xdr:row>
      <xdr:rowOff>349835</xdr:rowOff>
    </xdr:to>
    <xdr:sp macro="" textlink="">
      <xdr:nvSpPr>
        <xdr:cNvPr id="11" name="Retângulo de cantos arredondados 10"/>
        <xdr:cNvSpPr/>
      </xdr:nvSpPr>
      <xdr:spPr>
        <a:xfrm>
          <a:off x="12637452" y="623278"/>
          <a:ext cx="444020" cy="329807"/>
        </a:xfrm>
        <a:prstGeom prst="roundRect">
          <a:avLst>
            <a:gd name="adj" fmla="val 20206"/>
          </a:avLst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6"/>
              </a:solidFill>
            </a:rPr>
            <a:t>TL</a:t>
          </a:r>
        </a:p>
      </xdr:txBody>
    </xdr:sp>
    <xdr:clientData/>
  </xdr:twoCellAnchor>
  <xdr:twoCellAnchor>
    <xdr:from>
      <xdr:col>23</xdr:col>
      <xdr:colOff>362573</xdr:colOff>
      <xdr:row>2</xdr:row>
      <xdr:rowOff>8122</xdr:rowOff>
    </xdr:from>
    <xdr:to>
      <xdr:col>24</xdr:col>
      <xdr:colOff>424373</xdr:colOff>
      <xdr:row>2</xdr:row>
      <xdr:rowOff>337929</xdr:rowOff>
    </xdr:to>
    <xdr:sp macro="" textlink="">
      <xdr:nvSpPr>
        <xdr:cNvPr id="12" name="Retângulo de cantos arredondados 11"/>
        <xdr:cNvSpPr/>
      </xdr:nvSpPr>
      <xdr:spPr>
        <a:xfrm>
          <a:off x="13634073" y="611372"/>
          <a:ext cx="442800" cy="329807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tx1"/>
              </a:solidFill>
            </a:rPr>
            <a:t>%</a:t>
          </a:r>
        </a:p>
      </xdr:txBody>
    </xdr:sp>
    <xdr:clientData/>
  </xdr:twoCellAnchor>
  <xdr:twoCellAnchor>
    <xdr:from>
      <xdr:col>26</xdr:col>
      <xdr:colOff>333376</xdr:colOff>
      <xdr:row>1</xdr:row>
      <xdr:rowOff>380999</xdr:rowOff>
    </xdr:from>
    <xdr:to>
      <xdr:col>32</xdr:col>
      <xdr:colOff>23814</xdr:colOff>
      <xdr:row>3</xdr:row>
      <xdr:rowOff>388693</xdr:rowOff>
    </xdr:to>
    <xdr:sp macro="" textlink="">
      <xdr:nvSpPr>
        <xdr:cNvPr id="13" name="Retângulo de cantos arredondados 12"/>
        <xdr:cNvSpPr/>
      </xdr:nvSpPr>
      <xdr:spPr>
        <a:xfrm>
          <a:off x="15363826" y="457199"/>
          <a:ext cx="2147888" cy="107449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27</xdr:col>
      <xdr:colOff>123680</xdr:colOff>
      <xdr:row>1</xdr:row>
      <xdr:rowOff>488155</xdr:rowOff>
    </xdr:from>
    <xdr:to>
      <xdr:col>31</xdr:col>
      <xdr:colOff>232992</xdr:colOff>
      <xdr:row>2</xdr:row>
      <xdr:rowOff>161924</xdr:rowOff>
    </xdr:to>
    <xdr:sp macro="" textlink="">
      <xdr:nvSpPr>
        <xdr:cNvPr id="14" name="Retângulo 13"/>
        <xdr:cNvSpPr/>
      </xdr:nvSpPr>
      <xdr:spPr>
        <a:xfrm>
          <a:off x="15535130" y="564355"/>
          <a:ext cx="1804762" cy="20716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Q </a:t>
          </a:r>
          <a:r>
            <a:rPr lang="pt-BR" sz="1200">
              <a:solidFill>
                <a:sysClr val="windowText" lastClr="000000"/>
              </a:solidFill>
            </a:rPr>
            <a:t>- Questões Resolvidas</a:t>
          </a:r>
        </a:p>
      </xdr:txBody>
    </xdr:sp>
    <xdr:clientData/>
  </xdr:twoCellAnchor>
  <xdr:twoCellAnchor>
    <xdr:from>
      <xdr:col>27</xdr:col>
      <xdr:colOff>114155</xdr:colOff>
      <xdr:row>2</xdr:row>
      <xdr:rowOff>277690</xdr:rowOff>
    </xdr:from>
    <xdr:to>
      <xdr:col>31</xdr:col>
      <xdr:colOff>223467</xdr:colOff>
      <xdr:row>2</xdr:row>
      <xdr:rowOff>487240</xdr:rowOff>
    </xdr:to>
    <xdr:sp macro="" textlink="">
      <xdr:nvSpPr>
        <xdr:cNvPr id="15" name="Retângulo 14"/>
        <xdr:cNvSpPr/>
      </xdr:nvSpPr>
      <xdr:spPr>
        <a:xfrm>
          <a:off x="15525605" y="887290"/>
          <a:ext cx="1804762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ysClr val="windowText" lastClr="000000"/>
              </a:solidFill>
            </a:rPr>
            <a:t>TL </a:t>
          </a:r>
          <a:r>
            <a:rPr lang="pt-BR" sz="1200">
              <a:solidFill>
                <a:sysClr val="windowText" lastClr="000000"/>
              </a:solidFill>
            </a:rPr>
            <a:t>- Total</a:t>
          </a:r>
          <a:r>
            <a:rPr lang="pt-BR" sz="1200" baseline="0">
              <a:solidFill>
                <a:sysClr val="windowText" lastClr="000000"/>
              </a:solidFill>
            </a:rPr>
            <a:t> Pontos </a:t>
          </a:r>
          <a:r>
            <a:rPr lang="pt-BR" sz="1200" baseline="0">
              <a:solidFill>
                <a:srgbClr val="FF0000"/>
              </a:solidFill>
            </a:rPr>
            <a:t>Líquidos</a:t>
          </a:r>
          <a:endParaRPr lang="pt-BR" sz="12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126060</xdr:colOff>
      <xdr:row>3</xdr:row>
      <xdr:rowOff>60996</xdr:rowOff>
    </xdr:from>
    <xdr:to>
      <xdr:col>31</xdr:col>
      <xdr:colOff>235372</xdr:colOff>
      <xdr:row>3</xdr:row>
      <xdr:rowOff>272011</xdr:rowOff>
    </xdr:to>
    <xdr:sp macro="" textlink="">
      <xdr:nvSpPr>
        <xdr:cNvPr id="16" name="Retângulo 15"/>
        <xdr:cNvSpPr/>
      </xdr:nvSpPr>
      <xdr:spPr>
        <a:xfrm>
          <a:off x="15537510" y="1203996"/>
          <a:ext cx="1804762" cy="21101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200">
              <a:solidFill>
                <a:schemeClr val="bg1"/>
              </a:solidFill>
            </a:rPr>
            <a:t>%</a:t>
          </a:r>
          <a:r>
            <a:rPr lang="pt-BR" sz="1200" baseline="0">
              <a:solidFill>
                <a:schemeClr val="bg1"/>
              </a:solidFill>
            </a:rPr>
            <a:t> - </a:t>
          </a:r>
          <a:r>
            <a:rPr lang="pt-BR" sz="1200">
              <a:solidFill>
                <a:schemeClr val="bg1"/>
              </a:solidFill>
            </a:rPr>
            <a:t> Resultado</a:t>
          </a:r>
          <a:r>
            <a:rPr lang="pt-BR" sz="1200" baseline="0">
              <a:solidFill>
                <a:schemeClr val="bg1"/>
              </a:solidFill>
            </a:rPr>
            <a:t> </a:t>
          </a:r>
          <a:r>
            <a:rPr lang="pt-BR" sz="1200">
              <a:solidFill>
                <a:schemeClr val="bg1"/>
              </a:solidFill>
            </a:rPr>
            <a:t>Líquido</a:t>
          </a:r>
        </a:p>
      </xdr:txBody>
    </xdr:sp>
    <xdr:clientData/>
  </xdr:twoCellAnchor>
  <xdr:twoCellAnchor>
    <xdr:from>
      <xdr:col>7</xdr:col>
      <xdr:colOff>146845</xdr:colOff>
      <xdr:row>1</xdr:row>
      <xdr:rowOff>445823</xdr:rowOff>
    </xdr:from>
    <xdr:to>
      <xdr:col>11</xdr:col>
      <xdr:colOff>232834</xdr:colOff>
      <xdr:row>3</xdr:row>
      <xdr:rowOff>10583</xdr:rowOff>
    </xdr:to>
    <xdr:sp macro="" textlink="">
      <xdr:nvSpPr>
        <xdr:cNvPr id="17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595520" y="522023"/>
          <a:ext cx="1305189" cy="63156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202221</xdr:colOff>
      <xdr:row>1</xdr:row>
      <xdr:rowOff>501534</xdr:rowOff>
    </xdr:from>
    <xdr:to>
      <xdr:col>11</xdr:col>
      <xdr:colOff>153487</xdr:colOff>
      <xdr:row>2</xdr:row>
      <xdr:rowOff>476250</xdr:rowOff>
    </xdr:to>
    <xdr:pic>
      <xdr:nvPicPr>
        <xdr:cNvPr id="18" name="Imagem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896" y="577734"/>
          <a:ext cx="1170467" cy="50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5311134</xdr:colOff>
      <xdr:row>2</xdr:row>
      <xdr:rowOff>127000</xdr:rowOff>
    </xdr:from>
    <xdr:to>
      <xdr:col>4</xdr:col>
      <xdr:colOff>231718</xdr:colOff>
      <xdr:row>2</xdr:row>
      <xdr:rowOff>415000</xdr:rowOff>
    </xdr:to>
    <xdr:sp macro="" textlink="">
      <xdr:nvSpPr>
        <xdr:cNvPr id="19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3109" y="736600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5302250</xdr:colOff>
      <xdr:row>1</xdr:row>
      <xdr:rowOff>232834</xdr:rowOff>
    </xdr:from>
    <xdr:to>
      <xdr:col>4</xdr:col>
      <xdr:colOff>222834</xdr:colOff>
      <xdr:row>1</xdr:row>
      <xdr:rowOff>520834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64225" y="309034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5312833</xdr:colOff>
      <xdr:row>3</xdr:row>
      <xdr:rowOff>31749</xdr:rowOff>
    </xdr:from>
    <xdr:to>
      <xdr:col>4</xdr:col>
      <xdr:colOff>233417</xdr:colOff>
      <xdr:row>3</xdr:row>
      <xdr:rowOff>319749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874808" y="1174749"/>
          <a:ext cx="1264234" cy="288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</xdr:col>
      <xdr:colOff>4709584</xdr:colOff>
      <xdr:row>1</xdr:row>
      <xdr:rowOff>243417</xdr:rowOff>
    </xdr:from>
    <xdr:to>
      <xdr:col>2</xdr:col>
      <xdr:colOff>5058833</xdr:colOff>
      <xdr:row>2</xdr:row>
      <xdr:rowOff>95250</xdr:rowOff>
    </xdr:to>
    <xdr:sp macro="" textlink="">
      <xdr:nvSpPr>
        <xdr:cNvPr id="22" name="Elipse 21"/>
        <xdr:cNvSpPr/>
      </xdr:nvSpPr>
      <xdr:spPr>
        <a:xfrm>
          <a:off x="5271559" y="319617"/>
          <a:ext cx="349249" cy="385233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4754034</xdr:colOff>
      <xdr:row>1</xdr:row>
      <xdr:rowOff>333375</xdr:rowOff>
    </xdr:from>
    <xdr:to>
      <xdr:col>2</xdr:col>
      <xdr:colOff>5037937</xdr:colOff>
      <xdr:row>1</xdr:row>
      <xdr:rowOff>506556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6009" y="409575"/>
          <a:ext cx="283903" cy="17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209551</xdr:rowOff>
    </xdr:from>
    <xdr:to>
      <xdr:col>15</xdr:col>
      <xdr:colOff>238125</xdr:colOff>
      <xdr:row>3</xdr:row>
      <xdr:rowOff>142876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SpPr/>
      </xdr:nvSpPr>
      <xdr:spPr>
        <a:xfrm>
          <a:off x="8877300" y="314326"/>
          <a:ext cx="5105400" cy="14668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 b="1"/>
            <a:t>POR ONDE COMEÇO A ESTUDAR?</a:t>
          </a:r>
        </a:p>
        <a:p>
          <a:pPr algn="l"/>
          <a:r>
            <a:rPr lang="pt-BR" sz="1400"/>
            <a:t>FAÇA</a:t>
          </a:r>
          <a:r>
            <a:rPr lang="pt-BR" sz="1400" baseline="0"/>
            <a:t> UMA ANÁLISE DAS MATÉRIAS BÁSICAS QUE SÃO COMUNS PARA ÁREA QUE ESCOLHEU. SÓ COMO A ESTUDAR AS MATÉRIAS ESPECÍFICAS DE SEU CONCURSO QUANDO A AUTORIZAÇÃO TIVER SIDO PUBLICADA. </a:t>
          </a:r>
          <a:endParaRPr lang="pt-BR" sz="1400"/>
        </a:p>
      </xdr:txBody>
    </xdr:sp>
    <xdr:clientData/>
  </xdr:twoCellAnchor>
  <xdr:twoCellAnchor>
    <xdr:from>
      <xdr:col>4</xdr:col>
      <xdr:colOff>1284112</xdr:colOff>
      <xdr:row>1</xdr:row>
      <xdr:rowOff>66675</xdr:rowOff>
    </xdr:from>
    <xdr:to>
      <xdr:col>5</xdr:col>
      <xdr:colOff>1567884</xdr:colOff>
      <xdr:row>1</xdr:row>
      <xdr:rowOff>929891</xdr:rowOff>
    </xdr:to>
    <xdr:sp macro="" textlink="">
      <xdr:nvSpPr>
        <xdr:cNvPr id="12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6427612" y="1714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1377184</xdr:colOff>
      <xdr:row>1</xdr:row>
      <xdr:rowOff>193270</xdr:rowOff>
    </xdr:from>
    <xdr:to>
      <xdr:col>5</xdr:col>
      <xdr:colOff>1414511</xdr:colOff>
      <xdr:row>1</xdr:row>
      <xdr:rowOff>849345</xdr:rowOff>
    </xdr:to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684" y="2980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1190625</xdr:colOff>
      <xdr:row>1</xdr:row>
      <xdr:rowOff>333375</xdr:rowOff>
    </xdr:from>
    <xdr:to>
      <xdr:col>2</xdr:col>
      <xdr:colOff>790125</xdr:colOff>
      <xdr:row>1</xdr:row>
      <xdr:rowOff>693375</xdr:rowOff>
    </xdr:to>
    <xdr:sp macro="" textlink="">
      <xdr:nvSpPr>
        <xdr:cNvPr id="10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266825" y="4381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982182</xdr:colOff>
      <xdr:row>1</xdr:row>
      <xdr:rowOff>334926</xdr:rowOff>
    </xdr:from>
    <xdr:to>
      <xdr:col>3</xdr:col>
      <xdr:colOff>581682</xdr:colOff>
      <xdr:row>1</xdr:row>
      <xdr:rowOff>694926</xdr:rowOff>
    </xdr:to>
    <xdr:sp macro="" textlink="">
      <xdr:nvSpPr>
        <xdr:cNvPr id="11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772882" y="4397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361950</xdr:colOff>
      <xdr:row>1</xdr:row>
      <xdr:rowOff>219075</xdr:rowOff>
    </xdr:from>
    <xdr:to>
      <xdr:col>1</xdr:col>
      <xdr:colOff>885825</xdr:colOff>
      <xdr:row>1</xdr:row>
      <xdr:rowOff>742951</xdr:rowOff>
    </xdr:to>
    <xdr:sp macro="" textlink="">
      <xdr:nvSpPr>
        <xdr:cNvPr id="14" name="Elipse 13"/>
        <xdr:cNvSpPr/>
      </xdr:nvSpPr>
      <xdr:spPr>
        <a:xfrm>
          <a:off x="438150" y="3238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438150</xdr:colOff>
      <xdr:row>1</xdr:row>
      <xdr:rowOff>361950</xdr:rowOff>
    </xdr:from>
    <xdr:to>
      <xdr:col>1</xdr:col>
      <xdr:colOff>828519</xdr:colOff>
      <xdr:row>1</xdr:row>
      <xdr:rowOff>600075</xdr:rowOff>
    </xdr:to>
    <xdr:pic>
      <xdr:nvPicPr>
        <xdr:cNvPr id="1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67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123825</xdr:colOff>
      <xdr:row>2</xdr:row>
      <xdr:rowOff>76199</xdr:rowOff>
    </xdr:from>
    <xdr:to>
      <xdr:col>20</xdr:col>
      <xdr:colOff>219075</xdr:colOff>
      <xdr:row>31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361950</xdr:colOff>
      <xdr:row>9</xdr:row>
      <xdr:rowOff>257175</xdr:rowOff>
    </xdr:from>
    <xdr:to>
      <xdr:col>7</xdr:col>
      <xdr:colOff>295275</xdr:colOff>
      <xdr:row>13</xdr:row>
      <xdr:rowOff>76200</xdr:rowOff>
    </xdr:to>
    <xdr:sp macro="" textlink="">
      <xdr:nvSpPr>
        <xdr:cNvPr id="3" name="AutoShape 5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SpPr>
          <a:spLocks noChangeArrowheads="1"/>
        </xdr:cNvSpPr>
      </xdr:nvSpPr>
      <xdr:spPr bwMode="auto">
        <a:xfrm>
          <a:off x="4591050" y="2257425"/>
          <a:ext cx="1762125" cy="1000125"/>
        </a:xfrm>
        <a:prstGeom prst="cloudCallout">
          <a:avLst>
            <a:gd name="adj1" fmla="val -75944"/>
            <a:gd name="adj2" fmla="val 6338"/>
          </a:avLst>
        </a:prstGeom>
        <a:solidFill>
          <a:srgbClr val="66FF3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insira de 0 a 10 seu estado atual hoje</a:t>
          </a:r>
          <a:endParaRPr lang="pt-BR" sz="1000"/>
        </a:p>
      </xdr:txBody>
    </xdr:sp>
    <xdr:clientData/>
  </xdr:twoCellAnchor>
  <xdr:twoCellAnchor>
    <xdr:from>
      <xdr:col>1</xdr:col>
      <xdr:colOff>85725</xdr:colOff>
      <xdr:row>23</xdr:row>
      <xdr:rowOff>57151</xdr:rowOff>
    </xdr:from>
    <xdr:to>
      <xdr:col>7</xdr:col>
      <xdr:colOff>514350</xdr:colOff>
      <xdr:row>32</xdr:row>
      <xdr:rowOff>9526</xdr:rowOff>
    </xdr:to>
    <xdr:sp macro="" textlink="">
      <xdr:nvSpPr>
        <xdr:cNvPr id="4" name="Retângulo de cantos arredondados 3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>
        <a:xfrm>
          <a:off x="266700" y="5724526"/>
          <a:ext cx="6248400" cy="140970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/>
            <a:t>Destacados em verdes - são áreas na</a:t>
          </a:r>
          <a:r>
            <a:rPr lang="pt-BR" sz="1400" baseline="0"/>
            <a:t> vida do concurseiro que podem influenciar diretamente em seus estudos. </a:t>
          </a:r>
          <a:r>
            <a:rPr lang="pt-BR" sz="1400"/>
            <a:t>Devem  andar juntas com seus</a:t>
          </a:r>
          <a:r>
            <a:rPr lang="pt-BR" sz="1400" baseline="0"/>
            <a:t> estudos</a:t>
          </a:r>
          <a:r>
            <a:rPr lang="pt-BR" sz="1400"/>
            <a:t>. O que deve ser feito são ajustes de tempo de dedicação em cada área. O que poderia ser disponibilizado em tempo para ESTUDAR. </a:t>
          </a:r>
        </a:p>
        <a:p>
          <a:pPr algn="l"/>
          <a:r>
            <a:rPr lang="pt-BR" sz="1400"/>
            <a:t>Verificar</a:t>
          </a:r>
          <a:r>
            <a:rPr lang="pt-BR" sz="1400" baseline="0"/>
            <a:t> o impacto que tem sua aprovação nas outras áreas da vida. </a:t>
          </a:r>
          <a:endParaRPr lang="pt-BR" sz="1400"/>
        </a:p>
      </xdr:txBody>
    </xdr:sp>
    <xdr:clientData/>
  </xdr:twoCellAnchor>
  <xdr:twoCellAnchor>
    <xdr:from>
      <xdr:col>9</xdr:col>
      <xdr:colOff>55387</xdr:colOff>
      <xdr:row>1</xdr:row>
      <xdr:rowOff>133350</xdr:rowOff>
    </xdr:from>
    <xdr:to>
      <xdr:col>12</xdr:col>
      <xdr:colOff>224859</xdr:colOff>
      <xdr:row>1</xdr:row>
      <xdr:rowOff>996566</xdr:rowOff>
    </xdr:to>
    <xdr:sp macro="" textlink="">
      <xdr:nvSpPr>
        <xdr:cNvPr id="1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7275337" y="19050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9</xdr:col>
      <xdr:colOff>148459</xdr:colOff>
      <xdr:row>1</xdr:row>
      <xdr:rowOff>259945</xdr:rowOff>
    </xdr:from>
    <xdr:to>
      <xdr:col>12</xdr:col>
      <xdr:colOff>71486</xdr:colOff>
      <xdr:row>1</xdr:row>
      <xdr:rowOff>916020</xdr:rowOff>
    </xdr:to>
    <xdr:pic>
      <xdr:nvPicPr>
        <xdr:cNvPr id="14" name="Imagem 1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409" y="31709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1</xdr:row>
      <xdr:rowOff>457200</xdr:rowOff>
    </xdr:from>
    <xdr:to>
      <xdr:col>2</xdr:col>
      <xdr:colOff>1742625</xdr:colOff>
      <xdr:row>1</xdr:row>
      <xdr:rowOff>817200</xdr:rowOff>
    </xdr:to>
    <xdr:sp macro="" textlink="">
      <xdr:nvSpPr>
        <xdr:cNvPr id="10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266825" y="5143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2</xdr:col>
      <xdr:colOff>1934682</xdr:colOff>
      <xdr:row>1</xdr:row>
      <xdr:rowOff>458751</xdr:rowOff>
    </xdr:from>
    <xdr:to>
      <xdr:col>3</xdr:col>
      <xdr:colOff>1229382</xdr:colOff>
      <xdr:row>1</xdr:row>
      <xdr:rowOff>818751</xdr:rowOff>
    </xdr:to>
    <xdr:sp macro="" textlink="">
      <xdr:nvSpPr>
        <xdr:cNvPr id="11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772882" y="515901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381000</xdr:colOff>
      <xdr:row>1</xdr:row>
      <xdr:rowOff>342900</xdr:rowOff>
    </xdr:from>
    <xdr:to>
      <xdr:col>2</xdr:col>
      <xdr:colOff>123825</xdr:colOff>
      <xdr:row>1</xdr:row>
      <xdr:rowOff>866776</xdr:rowOff>
    </xdr:to>
    <xdr:sp macro="" textlink="">
      <xdr:nvSpPr>
        <xdr:cNvPr id="17" name="Elipse 16"/>
        <xdr:cNvSpPr/>
      </xdr:nvSpPr>
      <xdr:spPr>
        <a:xfrm>
          <a:off x="438150" y="400050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457200</xdr:colOff>
      <xdr:row>1</xdr:row>
      <xdr:rowOff>485775</xdr:rowOff>
    </xdr:from>
    <xdr:to>
      <xdr:col>2</xdr:col>
      <xdr:colOff>66519</xdr:colOff>
      <xdr:row>1</xdr:row>
      <xdr:rowOff>723900</xdr:rowOff>
    </xdr:to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2925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6</xdr:row>
      <xdr:rowOff>114300</xdr:rowOff>
    </xdr:from>
    <xdr:to>
      <xdr:col>17</xdr:col>
      <xdr:colOff>95250</xdr:colOff>
      <xdr:row>12</xdr:row>
      <xdr:rowOff>133350</xdr:rowOff>
    </xdr:to>
    <xdr:sp macro="" textlink="">
      <xdr:nvSpPr>
        <xdr:cNvPr id="2" name="Retângulo de cantos arredondados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1944350" y="2038350"/>
          <a:ext cx="3448050" cy="1733550"/>
        </a:xfrm>
        <a:prstGeom prst="roundRect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TODO</a:t>
          </a:r>
          <a:r>
            <a:rPr lang="pt-BR" sz="1400" baseline="0">
              <a:solidFill>
                <a:schemeClr val="bg1"/>
              </a:solidFill>
            </a:rPr>
            <a:t> O CONTROLE DE DISCIPLINA E EDITAL VERTICALIZADO PODE SER FEITO </a:t>
          </a:r>
          <a:r>
            <a:rPr lang="pt-BR" sz="1400" b="1" baseline="0">
              <a:solidFill>
                <a:schemeClr val="bg1"/>
              </a:solidFill>
            </a:rPr>
            <a:t>DA FORMA IMPRESSA</a:t>
          </a:r>
          <a:r>
            <a:rPr lang="pt-BR" sz="1400" baseline="0">
              <a:solidFill>
                <a:schemeClr val="bg1"/>
              </a:solidFill>
            </a:rPr>
            <a:t>. 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Na aquisição da planilha, enviamos os controles impressos.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Solicite no link do Foco.caveira na parte superior desta da planilha. 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304800</xdr:colOff>
      <xdr:row>13</xdr:row>
      <xdr:rowOff>66675</xdr:rowOff>
    </xdr:from>
    <xdr:to>
      <xdr:col>17</xdr:col>
      <xdr:colOff>19050</xdr:colOff>
      <xdr:row>19</xdr:row>
      <xdr:rowOff>95250</xdr:rowOff>
    </xdr:to>
    <xdr:sp macro="" textlink="">
      <xdr:nvSpPr>
        <xdr:cNvPr id="5" name="Retângulo de cantos arredondados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1944350" y="3990975"/>
          <a:ext cx="3371850" cy="1743075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Faça</a:t>
          </a:r>
          <a:r>
            <a:rPr lang="pt-BR" sz="1400" baseline="0">
              <a:solidFill>
                <a:schemeClr val="bg1"/>
              </a:solidFill>
            </a:rPr>
            <a:t> um levantamento dia-a-dia durante sua semana, o que faz da hora que levanta até dormir. 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Veja quanto tem disponível para estudo. Irá verificar que gastamos muito tempo com coisas que não te levam à aprovação.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1084087</xdr:colOff>
      <xdr:row>1</xdr:row>
      <xdr:rowOff>123825</xdr:rowOff>
    </xdr:from>
    <xdr:to>
      <xdr:col>7</xdr:col>
      <xdr:colOff>529659</xdr:colOff>
      <xdr:row>1</xdr:row>
      <xdr:rowOff>987041</xdr:rowOff>
    </xdr:to>
    <xdr:sp macro="" textlink="">
      <xdr:nvSpPr>
        <xdr:cNvPr id="15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7199137" y="209550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1177159</xdr:colOff>
      <xdr:row>1</xdr:row>
      <xdr:rowOff>250420</xdr:rowOff>
    </xdr:from>
    <xdr:to>
      <xdr:col>7</xdr:col>
      <xdr:colOff>376286</xdr:colOff>
      <xdr:row>1</xdr:row>
      <xdr:rowOff>906495</xdr:rowOff>
    </xdr:to>
    <xdr:pic>
      <xdr:nvPicPr>
        <xdr:cNvPr id="16" name="Imagem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209" y="33614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295275</xdr:colOff>
      <xdr:row>1</xdr:row>
      <xdr:rowOff>323850</xdr:rowOff>
    </xdr:from>
    <xdr:to>
      <xdr:col>0</xdr:col>
      <xdr:colOff>819150</xdr:colOff>
      <xdr:row>1</xdr:row>
      <xdr:rowOff>847726</xdr:rowOff>
    </xdr:to>
    <xdr:sp macro="" textlink="">
      <xdr:nvSpPr>
        <xdr:cNvPr id="12" name="Elipse 11"/>
        <xdr:cNvSpPr/>
      </xdr:nvSpPr>
      <xdr:spPr>
        <a:xfrm>
          <a:off x="295275" y="4095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371475</xdr:colOff>
      <xdr:row>1</xdr:row>
      <xdr:rowOff>466725</xdr:rowOff>
    </xdr:from>
    <xdr:to>
      <xdr:col>0</xdr:col>
      <xdr:colOff>761844</xdr:colOff>
      <xdr:row>1</xdr:row>
      <xdr:rowOff>704850</xdr:rowOff>
    </xdr:to>
    <xdr:pic>
      <xdr:nvPicPr>
        <xdr:cNvPr id="13" name="Imagem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524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118222</xdr:colOff>
      <xdr:row>1</xdr:row>
      <xdr:rowOff>412937</xdr:rowOff>
    </xdr:from>
    <xdr:to>
      <xdr:col>3</xdr:col>
      <xdr:colOff>155872</xdr:colOff>
      <xdr:row>1</xdr:row>
      <xdr:rowOff>772937</xdr:rowOff>
    </xdr:to>
    <xdr:sp macro="" textlink="">
      <xdr:nvSpPr>
        <xdr:cNvPr id="1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404222" y="49866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936251</xdr:colOff>
      <xdr:row>1</xdr:row>
      <xdr:rowOff>401731</xdr:rowOff>
    </xdr:from>
    <xdr:to>
      <xdr:col>1</xdr:col>
      <xdr:colOff>1240601</xdr:colOff>
      <xdr:row>1</xdr:row>
      <xdr:rowOff>761731</xdr:rowOff>
    </xdr:to>
    <xdr:sp macro="" textlink="">
      <xdr:nvSpPr>
        <xdr:cNvPr id="1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936251" y="487456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82899</xdr:colOff>
      <xdr:row>3</xdr:row>
      <xdr:rowOff>133436</xdr:rowOff>
    </xdr:from>
    <xdr:to>
      <xdr:col>3</xdr:col>
      <xdr:colOff>1981201</xdr:colOff>
      <xdr:row>3</xdr:row>
      <xdr:rowOff>457200</xdr:rowOff>
    </xdr:to>
    <xdr:sp macro="" textlink="">
      <xdr:nvSpPr>
        <xdr:cNvPr id="16" name="Retângulo de cantos arredondados 12">
          <a:extLst>
            <a:ext uri="{FF2B5EF4-FFF2-40B4-BE49-F238E27FC236}">
              <a16:creationId xmlns="" xmlns:a16="http://schemas.microsoft.com/office/drawing/2014/main" id="{F5162CC4-493B-4A08-9F5D-83B3DA14D473}"/>
            </a:ext>
          </a:extLst>
        </xdr:cNvPr>
        <xdr:cNvSpPr/>
      </xdr:nvSpPr>
      <xdr:spPr>
        <a:xfrm>
          <a:off x="873474" y="1505036"/>
          <a:ext cx="1898302" cy="323764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3</xdr:col>
      <xdr:colOff>138326</xdr:colOff>
      <xdr:row>1</xdr:row>
      <xdr:rowOff>447675</xdr:rowOff>
    </xdr:from>
    <xdr:to>
      <xdr:col>3</xdr:col>
      <xdr:colOff>1685926</xdr:colOff>
      <xdr:row>1</xdr:row>
      <xdr:rowOff>951675</xdr:rowOff>
    </xdr:to>
    <xdr:sp macro="" textlink="">
      <xdr:nvSpPr>
        <xdr:cNvPr id="36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928901" y="514350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Sobre o Concurso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105257</xdr:colOff>
      <xdr:row>1</xdr:row>
      <xdr:rowOff>89258</xdr:rowOff>
    </xdr:from>
    <xdr:to>
      <xdr:col>17</xdr:col>
      <xdr:colOff>395657</xdr:colOff>
      <xdr:row>1</xdr:row>
      <xdr:rowOff>333376</xdr:rowOff>
    </xdr:to>
    <xdr:sp macro="" textlink="">
      <xdr:nvSpPr>
        <xdr:cNvPr id="38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668482" y="1559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20</xdr:col>
      <xdr:colOff>306779</xdr:colOff>
      <xdr:row>1</xdr:row>
      <xdr:rowOff>194059</xdr:rowOff>
    </xdr:from>
    <xdr:to>
      <xdr:col>23</xdr:col>
      <xdr:colOff>476251</xdr:colOff>
      <xdr:row>1</xdr:row>
      <xdr:rowOff>1057275</xdr:rowOff>
    </xdr:to>
    <xdr:sp macro="" textlink="">
      <xdr:nvSpPr>
        <xdr:cNvPr id="44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317929" y="260734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20</xdr:col>
      <xdr:colOff>448448</xdr:colOff>
      <xdr:row>1</xdr:row>
      <xdr:rowOff>301215</xdr:rowOff>
    </xdr:from>
    <xdr:to>
      <xdr:col>23</xdr:col>
      <xdr:colOff>371475</xdr:colOff>
      <xdr:row>1</xdr:row>
      <xdr:rowOff>957290</xdr:rowOff>
    </xdr:to>
    <xdr:pic>
      <xdr:nvPicPr>
        <xdr:cNvPr id="45" name="Imagem 4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9598" y="367890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609599</xdr:colOff>
      <xdr:row>1</xdr:row>
      <xdr:rowOff>571500</xdr:rowOff>
    </xdr:from>
    <xdr:to>
      <xdr:col>7</xdr:col>
      <xdr:colOff>523424</xdr:colOff>
      <xdr:row>1</xdr:row>
      <xdr:rowOff>931500</xdr:rowOff>
    </xdr:to>
    <xdr:sp macro="" textlink="">
      <xdr:nvSpPr>
        <xdr:cNvPr id="20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4067174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7</xdr:col>
      <xdr:colOff>676275</xdr:colOff>
      <xdr:row>1</xdr:row>
      <xdr:rowOff>581025</xdr:rowOff>
    </xdr:from>
    <xdr:to>
      <xdr:col>9</xdr:col>
      <xdr:colOff>552000</xdr:colOff>
      <xdr:row>1</xdr:row>
      <xdr:rowOff>941025</xdr:rowOff>
    </xdr:to>
    <xdr:sp macro="" textlink="">
      <xdr:nvSpPr>
        <xdr:cNvPr id="21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534025" y="6477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17</xdr:col>
      <xdr:colOff>395175</xdr:colOff>
      <xdr:row>1</xdr:row>
      <xdr:rowOff>720368</xdr:rowOff>
    </xdr:to>
    <xdr:sp macro="" textlink="">
      <xdr:nvSpPr>
        <xdr:cNvPr id="2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668000" y="5429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16</xdr:col>
      <xdr:colOff>114300</xdr:colOff>
      <xdr:row>1</xdr:row>
      <xdr:rowOff>876300</xdr:rowOff>
    </xdr:from>
    <xdr:to>
      <xdr:col>17</xdr:col>
      <xdr:colOff>404700</xdr:colOff>
      <xdr:row>1</xdr:row>
      <xdr:rowOff>1120418</xdr:rowOff>
    </xdr:to>
    <xdr:sp macro="" textlink="">
      <xdr:nvSpPr>
        <xdr:cNvPr id="2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677525" y="9429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10</xdr:col>
      <xdr:colOff>95250</xdr:colOff>
      <xdr:row>1</xdr:row>
      <xdr:rowOff>590550</xdr:rowOff>
    </xdr:from>
    <xdr:to>
      <xdr:col>12</xdr:col>
      <xdr:colOff>190050</xdr:colOff>
      <xdr:row>1</xdr:row>
      <xdr:rowOff>950550</xdr:rowOff>
    </xdr:to>
    <xdr:sp macro="" textlink="">
      <xdr:nvSpPr>
        <xdr:cNvPr id="15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000875" y="6572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12</xdr:col>
      <xdr:colOff>238125</xdr:colOff>
      <xdr:row>3</xdr:row>
      <xdr:rowOff>176210</xdr:rowOff>
    </xdr:from>
    <xdr:to>
      <xdr:col>21</xdr:col>
      <xdr:colOff>457200</xdr:colOff>
      <xdr:row>16</xdr:row>
      <xdr:rowOff>66674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247650</xdr:colOff>
      <xdr:row>1</xdr:row>
      <xdr:rowOff>400050</xdr:rowOff>
    </xdr:from>
    <xdr:to>
      <xdr:col>15</xdr:col>
      <xdr:colOff>468450</xdr:colOff>
      <xdr:row>1</xdr:row>
      <xdr:rowOff>760050</xdr:rowOff>
    </xdr:to>
    <xdr:sp macro="" textlink="">
      <xdr:nvSpPr>
        <xdr:cNvPr id="17" name="Retângulo de cantos arredondados 16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>
        <a:xfrm>
          <a:off x="8982075" y="4667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171450</xdr:colOff>
      <xdr:row>1</xdr:row>
      <xdr:rowOff>381000</xdr:rowOff>
    </xdr:from>
    <xdr:to>
      <xdr:col>2</xdr:col>
      <xdr:colOff>333375</xdr:colOff>
      <xdr:row>1</xdr:row>
      <xdr:rowOff>904876</xdr:rowOff>
    </xdr:to>
    <xdr:sp macro="" textlink="">
      <xdr:nvSpPr>
        <xdr:cNvPr id="19" name="Elipse 18"/>
        <xdr:cNvSpPr/>
      </xdr:nvSpPr>
      <xdr:spPr>
        <a:xfrm>
          <a:off x="238125" y="44767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247650</xdr:colOff>
      <xdr:row>1</xdr:row>
      <xdr:rowOff>523875</xdr:rowOff>
    </xdr:from>
    <xdr:to>
      <xdr:col>2</xdr:col>
      <xdr:colOff>276069</xdr:colOff>
      <xdr:row>1</xdr:row>
      <xdr:rowOff>762000</xdr:rowOff>
    </xdr:to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1819275</xdr:colOff>
      <xdr:row>1</xdr:row>
      <xdr:rowOff>571500</xdr:rowOff>
    </xdr:from>
    <xdr:to>
      <xdr:col>5</xdr:col>
      <xdr:colOff>466275</xdr:colOff>
      <xdr:row>1</xdr:row>
      <xdr:rowOff>931500</xdr:rowOff>
    </xdr:to>
    <xdr:sp macro="" textlink="">
      <xdr:nvSpPr>
        <xdr:cNvPr id="18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609850" y="63817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304800</xdr:colOff>
      <xdr:row>31</xdr:row>
      <xdr:rowOff>95250</xdr:rowOff>
    </xdr:from>
    <xdr:to>
      <xdr:col>11</xdr:col>
      <xdr:colOff>114300</xdr:colOff>
      <xdr:row>70</xdr:row>
      <xdr:rowOff>152400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15475"/>
          <a:ext cx="7258050" cy="637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31</xdr:row>
      <xdr:rowOff>95250</xdr:rowOff>
    </xdr:from>
    <xdr:to>
      <xdr:col>23</xdr:col>
      <xdr:colOff>571500</xdr:colOff>
      <xdr:row>49</xdr:row>
      <xdr:rowOff>38100</xdr:rowOff>
    </xdr:to>
    <xdr:pic>
      <xdr:nvPicPr>
        <xdr:cNvPr id="26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515475"/>
          <a:ext cx="72009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133349</xdr:colOff>
      <xdr:row>16</xdr:row>
      <xdr:rowOff>114299</xdr:rowOff>
    </xdr:from>
    <xdr:to>
      <xdr:col>19</xdr:col>
      <xdr:colOff>419099</xdr:colOff>
      <xdr:row>26</xdr:row>
      <xdr:rowOff>123824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4" y="5457824"/>
          <a:ext cx="3343275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388173</xdr:colOff>
      <xdr:row>4</xdr:row>
      <xdr:rowOff>256786</xdr:rowOff>
    </xdr:from>
    <xdr:to>
      <xdr:col>11</xdr:col>
      <xdr:colOff>97194</xdr:colOff>
      <xdr:row>5</xdr:row>
      <xdr:rowOff>256787</xdr:rowOff>
    </xdr:to>
    <xdr:sp macro="" textlink="">
      <xdr:nvSpPr>
        <xdr:cNvPr id="14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5471413" y="1685536"/>
          <a:ext cx="1166929" cy="272144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</a:t>
          </a:r>
          <a:r>
            <a:rPr lang="pt-BR" sz="1200" b="1" baseline="0">
              <a:solidFill>
                <a:schemeClr val="bg1"/>
              </a:solidFill>
            </a:rPr>
            <a:t> da Prova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356796</xdr:colOff>
      <xdr:row>4</xdr:row>
      <xdr:rowOff>252316</xdr:rowOff>
    </xdr:from>
    <xdr:to>
      <xdr:col>14</xdr:col>
      <xdr:colOff>136072</xdr:colOff>
      <xdr:row>5</xdr:row>
      <xdr:rowOff>255723</xdr:rowOff>
    </xdr:to>
    <xdr:sp macro="" textlink="">
      <xdr:nvSpPr>
        <xdr:cNvPr id="27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6897944" y="1681066"/>
          <a:ext cx="123718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Dias até a Prova</a:t>
          </a:r>
        </a:p>
      </xdr:txBody>
    </xdr:sp>
    <xdr:clientData/>
  </xdr:twoCellAnchor>
  <xdr:twoCellAnchor>
    <xdr:from>
      <xdr:col>14</xdr:col>
      <xdr:colOff>321521</xdr:colOff>
      <xdr:row>4</xdr:row>
      <xdr:rowOff>262033</xdr:rowOff>
    </xdr:from>
    <xdr:to>
      <xdr:col>17</xdr:col>
      <xdr:colOff>223547</xdr:colOff>
      <xdr:row>5</xdr:row>
      <xdr:rowOff>265440</xdr:rowOff>
    </xdr:to>
    <xdr:sp macro="" textlink="">
      <xdr:nvSpPr>
        <xdr:cNvPr id="28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320577" y="1690783"/>
          <a:ext cx="1359934" cy="275550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3</xdr:col>
      <xdr:colOff>93890</xdr:colOff>
      <xdr:row>8</xdr:row>
      <xdr:rowOff>226560</xdr:rowOff>
    </xdr:from>
    <xdr:to>
      <xdr:col>3</xdr:col>
      <xdr:colOff>1971676</xdr:colOff>
      <xdr:row>8</xdr:row>
      <xdr:rowOff>717097</xdr:rowOff>
    </xdr:to>
    <xdr:sp macro="" textlink="">
      <xdr:nvSpPr>
        <xdr:cNvPr id="29" name="Retângulo de cantos arredondados 12">
          <a:extLst>
            <a:ext uri="{FF2B5EF4-FFF2-40B4-BE49-F238E27FC236}">
              <a16:creationId xmlns="" xmlns:a16="http://schemas.microsoft.com/office/drawing/2014/main" id="{F5162CC4-493B-4A08-9F5D-83B3DA14D473}"/>
            </a:ext>
          </a:extLst>
        </xdr:cNvPr>
        <xdr:cNvSpPr/>
      </xdr:nvSpPr>
      <xdr:spPr>
        <a:xfrm>
          <a:off x="997793" y="2656407"/>
          <a:ext cx="1877786" cy="490537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20</xdr:col>
      <xdr:colOff>709515</xdr:colOff>
      <xdr:row>8</xdr:row>
      <xdr:rowOff>133156</xdr:rowOff>
    </xdr:from>
    <xdr:to>
      <xdr:col>23</xdr:col>
      <xdr:colOff>1020535</xdr:colOff>
      <xdr:row>8</xdr:row>
      <xdr:rowOff>400171</xdr:rowOff>
    </xdr:to>
    <xdr:sp macro="" textlink="">
      <xdr:nvSpPr>
        <xdr:cNvPr id="2" name="Retângulo de cantos arredondados 1"/>
        <xdr:cNvSpPr/>
      </xdr:nvSpPr>
      <xdr:spPr>
        <a:xfrm>
          <a:off x="11643826" y="2563003"/>
          <a:ext cx="2633954" cy="26701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CICLO</a:t>
          </a:r>
          <a:r>
            <a:rPr lang="pt-BR" sz="1100" baseline="0"/>
            <a:t> DE ESTUDOS  - horas de estudo</a:t>
          </a:r>
          <a:endParaRPr lang="pt-BR" sz="1100"/>
        </a:p>
      </xdr:txBody>
    </xdr:sp>
    <xdr:clientData/>
  </xdr:twoCellAnchor>
  <xdr:twoCellAnchor>
    <xdr:from>
      <xdr:col>22</xdr:col>
      <xdr:colOff>662127</xdr:colOff>
      <xdr:row>1</xdr:row>
      <xdr:rowOff>180661</xdr:rowOff>
    </xdr:from>
    <xdr:to>
      <xdr:col>25</xdr:col>
      <xdr:colOff>114151</xdr:colOff>
      <xdr:row>1</xdr:row>
      <xdr:rowOff>1043877</xdr:rowOff>
    </xdr:to>
    <xdr:sp macro="" textlink="">
      <xdr:nvSpPr>
        <xdr:cNvPr id="4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695826" y="248697"/>
          <a:ext cx="2037381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22</xdr:col>
      <xdr:colOff>813118</xdr:colOff>
      <xdr:row>1</xdr:row>
      <xdr:rowOff>287817</xdr:rowOff>
    </xdr:from>
    <xdr:to>
      <xdr:col>25</xdr:col>
      <xdr:colOff>9102</xdr:colOff>
      <xdr:row>1</xdr:row>
      <xdr:rowOff>943892</xdr:rowOff>
    </xdr:to>
    <xdr:pic>
      <xdr:nvPicPr>
        <xdr:cNvPr id="41" name="Imagem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817" y="355853"/>
          <a:ext cx="1781341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77755</xdr:colOff>
      <xdr:row>8</xdr:row>
      <xdr:rowOff>213825</xdr:rowOff>
    </xdr:from>
    <xdr:to>
      <xdr:col>17</xdr:col>
      <xdr:colOff>408797</xdr:colOff>
      <xdr:row>8</xdr:row>
      <xdr:rowOff>554004</xdr:rowOff>
    </xdr:to>
    <xdr:sp macro="" textlink="">
      <xdr:nvSpPr>
        <xdr:cNvPr id="32" name="Retângulo de cantos arredondados 31"/>
        <xdr:cNvSpPr/>
      </xdr:nvSpPr>
      <xdr:spPr>
        <a:xfrm>
          <a:off x="5063801" y="2643672"/>
          <a:ext cx="4704766" cy="340179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% EXERCÍCIOS / SIMULADOS</a:t>
          </a:r>
        </a:p>
      </xdr:txBody>
    </xdr:sp>
    <xdr:clientData/>
  </xdr:twoCellAnchor>
  <xdr:twoCellAnchor>
    <xdr:from>
      <xdr:col>8</xdr:col>
      <xdr:colOff>273895</xdr:colOff>
      <xdr:row>4</xdr:row>
      <xdr:rowOff>106913</xdr:rowOff>
    </xdr:from>
    <xdr:to>
      <xdr:col>17</xdr:col>
      <xdr:colOff>349899</xdr:colOff>
      <xdr:row>7</xdr:row>
      <xdr:rowOff>97193</xdr:rowOff>
    </xdr:to>
    <xdr:sp macro="" textlink="">
      <xdr:nvSpPr>
        <xdr:cNvPr id="4" name="Retângulo de cantos arredondados 3"/>
        <xdr:cNvSpPr/>
      </xdr:nvSpPr>
      <xdr:spPr>
        <a:xfrm>
          <a:off x="5357135" y="1535663"/>
          <a:ext cx="4449728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929886</xdr:colOff>
      <xdr:row>17</xdr:row>
      <xdr:rowOff>138703</xdr:rowOff>
    </xdr:from>
    <xdr:to>
      <xdr:col>15</xdr:col>
      <xdr:colOff>272144</xdr:colOff>
      <xdr:row>32</xdr:row>
      <xdr:rowOff>9719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126352</xdr:colOff>
      <xdr:row>6</xdr:row>
      <xdr:rowOff>77755</xdr:rowOff>
    </xdr:from>
    <xdr:to>
      <xdr:col>8</xdr:col>
      <xdr:colOff>408214</xdr:colOff>
      <xdr:row>6</xdr:row>
      <xdr:rowOff>194388</xdr:rowOff>
    </xdr:to>
    <xdr:sp macro="" textlink="">
      <xdr:nvSpPr>
        <xdr:cNvPr id="6" name="Seta para a direita 5"/>
        <xdr:cNvSpPr/>
      </xdr:nvSpPr>
      <xdr:spPr>
        <a:xfrm>
          <a:off x="5209592" y="2050791"/>
          <a:ext cx="281862" cy="116633"/>
        </a:xfrm>
        <a:prstGeom prst="righ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311019</xdr:colOff>
      <xdr:row>15</xdr:row>
      <xdr:rowOff>165231</xdr:rowOff>
    </xdr:from>
    <xdr:to>
      <xdr:col>5</xdr:col>
      <xdr:colOff>447091</xdr:colOff>
      <xdr:row>17</xdr:row>
      <xdr:rowOff>87476</xdr:rowOff>
    </xdr:to>
    <xdr:cxnSp macro="">
      <xdr:nvCxnSpPr>
        <xdr:cNvPr id="9" name="Conector de seta reta 8"/>
        <xdr:cNvCxnSpPr/>
      </xdr:nvCxnSpPr>
      <xdr:spPr>
        <a:xfrm>
          <a:off x="3848876" y="5083241"/>
          <a:ext cx="136072" cy="44709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458367</xdr:colOff>
      <xdr:row>4</xdr:row>
      <xdr:rowOff>257811</xdr:rowOff>
    </xdr:from>
    <xdr:to>
      <xdr:col>23</xdr:col>
      <xdr:colOff>647044</xdr:colOff>
      <xdr:row>5</xdr:row>
      <xdr:rowOff>256674</xdr:rowOff>
    </xdr:to>
    <xdr:sp macro="" textlink="">
      <xdr:nvSpPr>
        <xdr:cNvPr id="36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1810612" y="1686561"/>
          <a:ext cx="2511611" cy="271006"/>
        </a:xfrm>
        <a:prstGeom prst="round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Total Geral Estudado - Ciclo estudos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583163</xdr:colOff>
      <xdr:row>6</xdr:row>
      <xdr:rowOff>9718</xdr:rowOff>
    </xdr:from>
    <xdr:to>
      <xdr:col>22</xdr:col>
      <xdr:colOff>777551</xdr:colOff>
      <xdr:row>6</xdr:row>
      <xdr:rowOff>272142</xdr:rowOff>
    </xdr:to>
    <xdr:sp macro="" textlink="$V$43">
      <xdr:nvSpPr>
        <xdr:cNvPr id="42" name="Retângulo 41"/>
        <xdr:cNvSpPr/>
      </xdr:nvSpPr>
      <xdr:spPr>
        <a:xfrm>
          <a:off x="12654643" y="1982754"/>
          <a:ext cx="971939" cy="262424"/>
        </a:xfrm>
        <a:prstGeom prst="rect">
          <a:avLst/>
        </a:prstGeom>
        <a:solidFill>
          <a:srgbClr val="8ED69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0AE11A3-DEEF-4D53-BD7E-5E3A4B734836}" type="TxLink">
            <a:rPr lang="en-US" sz="1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6:00</a:t>
          </a:fld>
          <a:endParaRPr lang="en-US" sz="16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320740</xdr:colOff>
      <xdr:row>4</xdr:row>
      <xdr:rowOff>126352</xdr:rowOff>
    </xdr:from>
    <xdr:to>
      <xdr:col>23</xdr:col>
      <xdr:colOff>767832</xdr:colOff>
      <xdr:row>7</xdr:row>
      <xdr:rowOff>116632</xdr:rowOff>
    </xdr:to>
    <xdr:sp macro="" textlink="">
      <xdr:nvSpPr>
        <xdr:cNvPr id="43" name="Retângulo de cantos arredondados 42"/>
        <xdr:cNvSpPr/>
      </xdr:nvSpPr>
      <xdr:spPr>
        <a:xfrm>
          <a:off x="11672985" y="1555102"/>
          <a:ext cx="2770026" cy="806709"/>
        </a:xfrm>
        <a:prstGeom prst="roundRect">
          <a:avLst/>
        </a:prstGeom>
        <a:noFill/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126354</xdr:colOff>
      <xdr:row>1</xdr:row>
      <xdr:rowOff>68035</xdr:rowOff>
    </xdr:from>
    <xdr:to>
      <xdr:col>20</xdr:col>
      <xdr:colOff>670640</xdr:colOff>
      <xdr:row>1</xdr:row>
      <xdr:rowOff>1147291</xdr:rowOff>
    </xdr:to>
    <xdr:sp macro="" textlink="">
      <xdr:nvSpPr>
        <xdr:cNvPr id="54" name="Retângulo de cantos arredondados 53"/>
        <xdr:cNvSpPr/>
      </xdr:nvSpPr>
      <xdr:spPr>
        <a:xfrm>
          <a:off x="9583318" y="136071"/>
          <a:ext cx="2624235" cy="1079256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613041</xdr:colOff>
      <xdr:row>1</xdr:row>
      <xdr:rowOff>460026</xdr:rowOff>
    </xdr:from>
    <xdr:to>
      <xdr:col>20</xdr:col>
      <xdr:colOff>585735</xdr:colOff>
      <xdr:row>1</xdr:row>
      <xdr:rowOff>726426</xdr:rowOff>
    </xdr:to>
    <xdr:sp macro="" textlink="Exercícios!E8">
      <xdr:nvSpPr>
        <xdr:cNvPr id="55" name="Retângulo de cantos arredondados 54"/>
        <xdr:cNvSpPr/>
      </xdr:nvSpPr>
      <xdr:spPr>
        <a:xfrm>
          <a:off x="11294648" y="528062"/>
          <a:ext cx="828000" cy="2664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E97CC76C-6DE6-4881-8A96-744A0958DC0F}" type="TxLink">
            <a:rPr lang="en-US" sz="1400" b="1" i="0" u="none" strike="noStrike">
              <a:solidFill>
                <a:srgbClr val="92D05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rgbClr val="92D05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593797</xdr:colOff>
      <xdr:row>1</xdr:row>
      <xdr:rowOff>125185</xdr:rowOff>
    </xdr:from>
    <xdr:to>
      <xdr:col>20</xdr:col>
      <xdr:colOff>566491</xdr:colOff>
      <xdr:row>1</xdr:row>
      <xdr:rowOff>391885</xdr:rowOff>
    </xdr:to>
    <xdr:sp macro="" textlink="Exercícios!E7">
      <xdr:nvSpPr>
        <xdr:cNvPr id="56" name="Retângulo de cantos arredondados 55"/>
        <xdr:cNvSpPr/>
      </xdr:nvSpPr>
      <xdr:spPr>
        <a:xfrm>
          <a:off x="11275404" y="193221"/>
          <a:ext cx="828000" cy="266700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E7B0BA8-726F-4823-9364-84A2A1D08DC2}" type="TxLink">
            <a:rPr lang="en-US" sz="1400" b="1" i="0" u="none" strike="noStrike">
              <a:solidFill>
                <a:sysClr val="windowText" lastClr="000000"/>
              </a:solidFill>
              <a:latin typeface="Agency FB" panose="020B0503020202020204" pitchFamily="34" charset="0"/>
              <a:ea typeface="+mn-ea"/>
              <a:cs typeface="Arial" panose="020B0604020202020204" pitchFamily="34" charset="0"/>
            </a:rPr>
            <a:pPr marL="0" indent="0" algn="ctr"/>
            <a:t>0</a:t>
          </a:fld>
          <a:endParaRPr lang="en-US" sz="1400" b="1" i="0" u="none" strike="noStrike">
            <a:solidFill>
              <a:sysClr val="windowText" lastClr="000000"/>
            </a:solidFill>
            <a:latin typeface="Agency FB" panose="020B0503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238128</xdr:colOff>
      <xdr:row>1</xdr:row>
      <xdr:rowOff>163285</xdr:rowOff>
    </xdr:from>
    <xdr:to>
      <xdr:col>19</xdr:col>
      <xdr:colOff>431872</xdr:colOff>
      <xdr:row>1</xdr:row>
      <xdr:rowOff>372835</xdr:rowOff>
    </xdr:to>
    <xdr:sp macro="" textlink="">
      <xdr:nvSpPr>
        <xdr:cNvPr id="57" name="Retângulo 56"/>
        <xdr:cNvSpPr/>
      </xdr:nvSpPr>
      <xdr:spPr>
        <a:xfrm>
          <a:off x="9695092" y="231321"/>
          <a:ext cx="1418387" cy="209550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Q - Total</a:t>
          </a:r>
          <a:r>
            <a:rPr lang="pt-BR" sz="1100" baseline="0">
              <a:solidFill>
                <a:schemeClr val="bg1"/>
              </a:solidFill>
            </a:rPr>
            <a:t> de Questões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488601</xdr:rowOff>
    </xdr:from>
    <xdr:to>
      <xdr:col>19</xdr:col>
      <xdr:colOff>422347</xdr:colOff>
      <xdr:row>1</xdr:row>
      <xdr:rowOff>698151</xdr:rowOff>
    </xdr:to>
    <xdr:sp macro="" textlink="">
      <xdr:nvSpPr>
        <xdr:cNvPr id="58" name="Retângulo 57"/>
        <xdr:cNvSpPr/>
      </xdr:nvSpPr>
      <xdr:spPr>
        <a:xfrm>
          <a:off x="9685567" y="556637"/>
          <a:ext cx="1418387" cy="2095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TL - Total</a:t>
          </a:r>
          <a:r>
            <a:rPr lang="pt-BR" sz="1100" baseline="0">
              <a:solidFill>
                <a:schemeClr val="bg1"/>
              </a:solidFill>
            </a:rPr>
            <a:t> Líquido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17</xdr:col>
      <xdr:colOff>228603</xdr:colOff>
      <xdr:row>1</xdr:row>
      <xdr:rowOff>831501</xdr:rowOff>
    </xdr:from>
    <xdr:to>
      <xdr:col>19</xdr:col>
      <xdr:colOff>422347</xdr:colOff>
      <xdr:row>1</xdr:row>
      <xdr:rowOff>1042516</xdr:rowOff>
    </xdr:to>
    <xdr:sp macro="" textlink="">
      <xdr:nvSpPr>
        <xdr:cNvPr id="59" name="Retângulo 58"/>
        <xdr:cNvSpPr/>
      </xdr:nvSpPr>
      <xdr:spPr>
        <a:xfrm>
          <a:off x="9685567" y="899537"/>
          <a:ext cx="1418387" cy="21101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%  Geral Líquida</a:t>
          </a:r>
        </a:p>
      </xdr:txBody>
    </xdr:sp>
    <xdr:clientData/>
  </xdr:twoCellAnchor>
  <xdr:twoCellAnchor>
    <xdr:from>
      <xdr:col>19</xdr:col>
      <xdr:colOff>612848</xdr:colOff>
      <xdr:row>1</xdr:row>
      <xdr:rowOff>793401</xdr:rowOff>
    </xdr:from>
    <xdr:to>
      <xdr:col>20</xdr:col>
      <xdr:colOff>585542</xdr:colOff>
      <xdr:row>1</xdr:row>
      <xdr:rowOff>1061266</xdr:rowOff>
    </xdr:to>
    <xdr:sp macro="" textlink="Exercícios!G9">
      <xdr:nvSpPr>
        <xdr:cNvPr id="60" name="Retângulo de cantos arredondados 59"/>
        <xdr:cNvSpPr/>
      </xdr:nvSpPr>
      <xdr:spPr>
        <a:xfrm>
          <a:off x="11294455" y="861437"/>
          <a:ext cx="828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FD69607-6346-4CA9-B43D-90405D6B8CD3}" type="TxLink">
            <a:rPr lang="en-US" sz="1400" b="1" i="0" u="none" strike="noStrike">
              <a:solidFill>
                <a:schemeClr val="accent1">
                  <a:lumMod val="75000"/>
                </a:schemeClr>
              </a:solidFill>
              <a:latin typeface="Agency FB" panose="020B0503020202020204" pitchFamily="34" charset="0"/>
              <a:cs typeface="Arial" panose="020B0604020202020204" pitchFamily="34" charset="0"/>
            </a:rPr>
            <a:pPr algn="ctr"/>
            <a:t>0%</a:t>
          </a:fld>
          <a:endParaRPr lang="en-US" sz="1400" b="1" i="0" u="none" strike="noStrike">
            <a:solidFill>
              <a:schemeClr val="accent1">
                <a:lumMod val="75000"/>
              </a:schemeClr>
            </a:solidFill>
            <a:latin typeface="Agency FB" panose="020B0503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38878</xdr:colOff>
      <xdr:row>4</xdr:row>
      <xdr:rowOff>233265</xdr:rowOff>
    </xdr:from>
    <xdr:to>
      <xdr:col>6</xdr:col>
      <xdr:colOff>332043</xdr:colOff>
      <xdr:row>5</xdr:row>
      <xdr:rowOff>80787</xdr:rowOff>
    </xdr:to>
    <xdr:sp macro="" textlink="">
      <xdr:nvSpPr>
        <xdr:cNvPr id="62" name="Seta para a esquerda 61"/>
        <xdr:cNvSpPr/>
      </xdr:nvSpPr>
      <xdr:spPr>
        <a:xfrm>
          <a:off x="4227934" y="1662015"/>
          <a:ext cx="293165" cy="119665"/>
        </a:xfrm>
        <a:prstGeom prst="leftArrow">
          <a:avLst/>
        </a:prstGeom>
        <a:solidFill>
          <a:srgbClr val="FF5050"/>
        </a:solidFill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28769</xdr:colOff>
      <xdr:row>1</xdr:row>
      <xdr:rowOff>550117</xdr:rowOff>
    </xdr:from>
    <xdr:to>
      <xdr:col>8</xdr:col>
      <xdr:colOff>98687</xdr:colOff>
      <xdr:row>1</xdr:row>
      <xdr:rowOff>910117</xdr:rowOff>
    </xdr:to>
    <xdr:sp macro="" textlink="">
      <xdr:nvSpPr>
        <xdr:cNvPr id="3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4217825" y="61815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8</xdr:col>
      <xdr:colOff>251538</xdr:colOff>
      <xdr:row>1</xdr:row>
      <xdr:rowOff>559642</xdr:rowOff>
    </xdr:from>
    <xdr:to>
      <xdr:col>11</xdr:col>
      <xdr:colOff>107630</xdr:colOff>
      <xdr:row>1</xdr:row>
      <xdr:rowOff>919642</xdr:rowOff>
    </xdr:to>
    <xdr:sp macro="" textlink="">
      <xdr:nvSpPr>
        <xdr:cNvPr id="39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684676" y="627678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11</xdr:col>
      <xdr:colOff>260480</xdr:colOff>
      <xdr:row>1</xdr:row>
      <xdr:rowOff>569167</xdr:rowOff>
    </xdr:from>
    <xdr:to>
      <xdr:col>14</xdr:col>
      <xdr:colOff>116572</xdr:colOff>
      <xdr:row>1</xdr:row>
      <xdr:rowOff>929167</xdr:rowOff>
    </xdr:to>
    <xdr:sp macro="" textlink="">
      <xdr:nvSpPr>
        <xdr:cNvPr id="4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151526" y="63720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213826</xdr:colOff>
      <xdr:row>1</xdr:row>
      <xdr:rowOff>417933</xdr:rowOff>
    </xdr:from>
    <xdr:to>
      <xdr:col>2</xdr:col>
      <xdr:colOff>358645</xdr:colOff>
      <xdr:row>1</xdr:row>
      <xdr:rowOff>941809</xdr:rowOff>
    </xdr:to>
    <xdr:sp macro="" textlink="">
      <xdr:nvSpPr>
        <xdr:cNvPr id="45" name="Elipse 44"/>
        <xdr:cNvSpPr/>
      </xdr:nvSpPr>
      <xdr:spPr>
        <a:xfrm>
          <a:off x="330459" y="485969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290026</xdr:colOff>
      <xdr:row>1</xdr:row>
      <xdr:rowOff>560808</xdr:rowOff>
    </xdr:from>
    <xdr:to>
      <xdr:col>2</xdr:col>
      <xdr:colOff>301339</xdr:colOff>
      <xdr:row>1</xdr:row>
      <xdr:rowOff>798933</xdr:rowOff>
    </xdr:to>
    <xdr:pic>
      <xdr:nvPicPr>
        <xdr:cNvPr id="46" name="Imagem 4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659" y="628844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136266</xdr:colOff>
      <xdr:row>1</xdr:row>
      <xdr:rowOff>550116</xdr:rowOff>
    </xdr:from>
    <xdr:to>
      <xdr:col>3</xdr:col>
      <xdr:colOff>1450266</xdr:colOff>
      <xdr:row>1</xdr:row>
      <xdr:rowOff>910116</xdr:rowOff>
    </xdr:to>
    <xdr:sp macro="" textlink="">
      <xdr:nvSpPr>
        <xdr:cNvPr id="47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40169" y="618152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Sobre o concurso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1603699</xdr:colOff>
      <xdr:row>1</xdr:row>
      <xdr:rowOff>427653</xdr:rowOff>
    </xdr:from>
    <xdr:to>
      <xdr:col>5</xdr:col>
      <xdr:colOff>517345</xdr:colOff>
      <xdr:row>1</xdr:row>
      <xdr:rowOff>931653</xdr:rowOff>
    </xdr:to>
    <xdr:sp macro="" textlink="">
      <xdr:nvSpPr>
        <xdr:cNvPr id="61" name="Retângulo de cantos arredondados 3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2507602" y="495689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Resultados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28575</xdr:rowOff>
    </xdr:from>
    <xdr:ext cx="160867" cy="160867"/>
    <xdr:pic>
      <xdr:nvPicPr>
        <xdr:cNvPr id="59" name="Gráfico 979" descr="Cronômetro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</xdr:row>
      <xdr:rowOff>28575</xdr:rowOff>
    </xdr:from>
    <xdr:ext cx="160867" cy="160867"/>
    <xdr:pic>
      <xdr:nvPicPr>
        <xdr:cNvPr id="60" name="Gráfico 979" descr="Cronômetro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</xdr:row>
      <xdr:rowOff>28575</xdr:rowOff>
    </xdr:from>
    <xdr:ext cx="160867" cy="160867"/>
    <xdr:pic>
      <xdr:nvPicPr>
        <xdr:cNvPr id="61" name="Gráfico 979" descr="Cronômetro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</xdr:row>
      <xdr:rowOff>28575</xdr:rowOff>
    </xdr:from>
    <xdr:ext cx="160867" cy="160867"/>
    <xdr:pic>
      <xdr:nvPicPr>
        <xdr:cNvPr id="62" name="Gráfico 979" descr="Cronômetro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28575</xdr:rowOff>
    </xdr:from>
    <xdr:ext cx="160867" cy="160867"/>
    <xdr:pic>
      <xdr:nvPicPr>
        <xdr:cNvPr id="63" name="Gráfico 979" descr="Cronômetro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</xdr:row>
      <xdr:rowOff>28575</xdr:rowOff>
    </xdr:from>
    <xdr:ext cx="160867" cy="160867"/>
    <xdr:pic>
      <xdr:nvPicPr>
        <xdr:cNvPr id="64" name="Gráfico 979" descr="Cronômetro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28575</xdr:rowOff>
    </xdr:from>
    <xdr:ext cx="160867" cy="160867"/>
    <xdr:pic>
      <xdr:nvPicPr>
        <xdr:cNvPr id="65" name="Gráfico 979" descr="Cronômetro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7811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</xdr:row>
      <xdr:rowOff>28575</xdr:rowOff>
    </xdr:from>
    <xdr:ext cx="160867" cy="160867"/>
    <xdr:pic>
      <xdr:nvPicPr>
        <xdr:cNvPr id="66" name="Gráfico 979" descr="Cronômetro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</xdr:row>
      <xdr:rowOff>28575</xdr:rowOff>
    </xdr:from>
    <xdr:ext cx="160867" cy="160867"/>
    <xdr:pic>
      <xdr:nvPicPr>
        <xdr:cNvPr id="67" name="Gráfico 979" descr="Cronômetro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</xdr:row>
      <xdr:rowOff>28575</xdr:rowOff>
    </xdr:from>
    <xdr:ext cx="160867" cy="160867"/>
    <xdr:pic>
      <xdr:nvPicPr>
        <xdr:cNvPr id="68" name="Gráfico 979" descr="Cronômetro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</xdr:row>
      <xdr:rowOff>28575</xdr:rowOff>
    </xdr:from>
    <xdr:ext cx="160867" cy="160867"/>
    <xdr:pic>
      <xdr:nvPicPr>
        <xdr:cNvPr id="69" name="Gráfico 979" descr="Cronômetro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</xdr:row>
      <xdr:rowOff>28575</xdr:rowOff>
    </xdr:from>
    <xdr:ext cx="160867" cy="160867"/>
    <xdr:pic>
      <xdr:nvPicPr>
        <xdr:cNvPr id="70" name="Gráfico 979" descr="Cronômetro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</xdr:row>
      <xdr:rowOff>28575</xdr:rowOff>
    </xdr:from>
    <xdr:ext cx="160867" cy="160867"/>
    <xdr:pic>
      <xdr:nvPicPr>
        <xdr:cNvPr id="71" name="Gráfico 979" descr="Cronômetro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</xdr:row>
      <xdr:rowOff>28575</xdr:rowOff>
    </xdr:from>
    <xdr:ext cx="160867" cy="160867"/>
    <xdr:pic>
      <xdr:nvPicPr>
        <xdr:cNvPr id="72" name="Gráfico 979" descr="Cronômetro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38290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</xdr:row>
      <xdr:rowOff>28575</xdr:rowOff>
    </xdr:from>
    <xdr:ext cx="160867" cy="160867"/>
    <xdr:pic>
      <xdr:nvPicPr>
        <xdr:cNvPr id="73" name="Gráfico 979" descr="Cronômetro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</xdr:row>
      <xdr:rowOff>28575</xdr:rowOff>
    </xdr:from>
    <xdr:ext cx="160867" cy="160867"/>
    <xdr:pic>
      <xdr:nvPicPr>
        <xdr:cNvPr id="74" name="Gráfico 979" descr="Cronômetro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</xdr:row>
      <xdr:rowOff>28575</xdr:rowOff>
    </xdr:from>
    <xdr:ext cx="160867" cy="160867"/>
    <xdr:pic>
      <xdr:nvPicPr>
        <xdr:cNvPr id="75" name="Gráfico 979" descr="Cronômetro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</xdr:row>
      <xdr:rowOff>28575</xdr:rowOff>
    </xdr:from>
    <xdr:ext cx="160867" cy="160867"/>
    <xdr:pic>
      <xdr:nvPicPr>
        <xdr:cNvPr id="76" name="Gráfico 979" descr="Cronômetro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</xdr:row>
      <xdr:rowOff>28575</xdr:rowOff>
    </xdr:from>
    <xdr:ext cx="160867" cy="160867"/>
    <xdr:pic>
      <xdr:nvPicPr>
        <xdr:cNvPr id="77" name="Gráfico 979" descr="Cronômetro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</xdr:row>
      <xdr:rowOff>28575</xdr:rowOff>
    </xdr:from>
    <xdr:ext cx="160867" cy="160867"/>
    <xdr:pic>
      <xdr:nvPicPr>
        <xdr:cNvPr id="78" name="Gráfico 979" descr="Cronômetro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</xdr:row>
      <xdr:rowOff>28575</xdr:rowOff>
    </xdr:from>
    <xdr:ext cx="160867" cy="160867"/>
    <xdr:pic>
      <xdr:nvPicPr>
        <xdr:cNvPr id="79" name="Gráfico 979" descr="Cronômetro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587692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35</xdr:row>
      <xdr:rowOff>28575</xdr:rowOff>
    </xdr:from>
    <xdr:ext cx="160867" cy="160867"/>
    <xdr:pic>
      <xdr:nvPicPr>
        <xdr:cNvPr id="80" name="Gráfico 979" descr="Cronômetro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35</xdr:row>
      <xdr:rowOff>28575</xdr:rowOff>
    </xdr:from>
    <xdr:ext cx="160867" cy="160867"/>
    <xdr:pic>
      <xdr:nvPicPr>
        <xdr:cNvPr id="81" name="Gráfico 979" descr="Cronômetro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35</xdr:row>
      <xdr:rowOff>28575</xdr:rowOff>
    </xdr:from>
    <xdr:ext cx="160867" cy="160867"/>
    <xdr:pic>
      <xdr:nvPicPr>
        <xdr:cNvPr id="82" name="Gráfico 979" descr="Cronômetro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35</xdr:row>
      <xdr:rowOff>28575</xdr:rowOff>
    </xdr:from>
    <xdr:ext cx="160867" cy="160867"/>
    <xdr:pic>
      <xdr:nvPicPr>
        <xdr:cNvPr id="83" name="Gráfico 979" descr="Cronômetro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35</xdr:row>
      <xdr:rowOff>28575</xdr:rowOff>
    </xdr:from>
    <xdr:ext cx="160867" cy="160867"/>
    <xdr:pic>
      <xdr:nvPicPr>
        <xdr:cNvPr id="84" name="Gráfico 979" descr="Cronômetro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35</xdr:row>
      <xdr:rowOff>28575</xdr:rowOff>
    </xdr:from>
    <xdr:ext cx="160867" cy="160867"/>
    <xdr:pic>
      <xdr:nvPicPr>
        <xdr:cNvPr id="85" name="Gráfico 979" descr="Cronômetro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35</xdr:row>
      <xdr:rowOff>28575</xdr:rowOff>
    </xdr:from>
    <xdr:ext cx="160867" cy="160867"/>
    <xdr:pic>
      <xdr:nvPicPr>
        <xdr:cNvPr id="86" name="Gráfico 979" descr="Cronômetro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792480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44</xdr:row>
      <xdr:rowOff>28575</xdr:rowOff>
    </xdr:from>
    <xdr:ext cx="160867" cy="160867"/>
    <xdr:pic>
      <xdr:nvPicPr>
        <xdr:cNvPr id="87" name="Gráfico 979" descr="Cronômetro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44</xdr:row>
      <xdr:rowOff>28575</xdr:rowOff>
    </xdr:from>
    <xdr:ext cx="160867" cy="160867"/>
    <xdr:pic>
      <xdr:nvPicPr>
        <xdr:cNvPr id="88" name="Gráfico 979" descr="Cronômetro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44</xdr:row>
      <xdr:rowOff>28575</xdr:rowOff>
    </xdr:from>
    <xdr:ext cx="160867" cy="160867"/>
    <xdr:pic>
      <xdr:nvPicPr>
        <xdr:cNvPr id="89" name="Gráfico 979" descr="Cronômetro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44</xdr:row>
      <xdr:rowOff>28575</xdr:rowOff>
    </xdr:from>
    <xdr:ext cx="160867" cy="160867"/>
    <xdr:pic>
      <xdr:nvPicPr>
        <xdr:cNvPr id="90" name="Gráfico 979" descr="Cronômetro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44</xdr:row>
      <xdr:rowOff>28575</xdr:rowOff>
    </xdr:from>
    <xdr:ext cx="160867" cy="160867"/>
    <xdr:pic>
      <xdr:nvPicPr>
        <xdr:cNvPr id="91" name="Gráfico 979" descr="Cronômetro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44</xdr:row>
      <xdr:rowOff>28575</xdr:rowOff>
    </xdr:from>
    <xdr:ext cx="160867" cy="160867"/>
    <xdr:pic>
      <xdr:nvPicPr>
        <xdr:cNvPr id="92" name="Gráfico 979" descr="Cronômetro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44</xdr:row>
      <xdr:rowOff>28575</xdr:rowOff>
    </xdr:from>
    <xdr:ext cx="160867" cy="160867"/>
    <xdr:pic>
      <xdr:nvPicPr>
        <xdr:cNvPr id="93" name="Gráfico 979" descr="Cronômetro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9972675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53</xdr:row>
      <xdr:rowOff>28575</xdr:rowOff>
    </xdr:from>
    <xdr:ext cx="160867" cy="160867"/>
    <xdr:pic>
      <xdr:nvPicPr>
        <xdr:cNvPr id="94" name="Gráfico 979" descr="Cronômetro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53</xdr:row>
      <xdr:rowOff>28575</xdr:rowOff>
    </xdr:from>
    <xdr:ext cx="160867" cy="160867"/>
    <xdr:pic>
      <xdr:nvPicPr>
        <xdr:cNvPr id="95" name="Gráfico 979" descr="Cronômetro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53</xdr:row>
      <xdr:rowOff>28575</xdr:rowOff>
    </xdr:from>
    <xdr:ext cx="160867" cy="160867"/>
    <xdr:pic>
      <xdr:nvPicPr>
        <xdr:cNvPr id="96" name="Gráfico 979" descr="Cronômetro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53</xdr:row>
      <xdr:rowOff>28575</xdr:rowOff>
    </xdr:from>
    <xdr:ext cx="160867" cy="160867"/>
    <xdr:pic>
      <xdr:nvPicPr>
        <xdr:cNvPr id="97" name="Gráfico 979" descr="Cronômetro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53</xdr:row>
      <xdr:rowOff>28575</xdr:rowOff>
    </xdr:from>
    <xdr:ext cx="160867" cy="160867"/>
    <xdr:pic>
      <xdr:nvPicPr>
        <xdr:cNvPr id="98" name="Gráfico 979" descr="Cronômetro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53</xdr:row>
      <xdr:rowOff>28575</xdr:rowOff>
    </xdr:from>
    <xdr:ext cx="160867" cy="160867"/>
    <xdr:pic>
      <xdr:nvPicPr>
        <xdr:cNvPr id="99" name="Gráfico 979" descr="Cronômetro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53</xdr:row>
      <xdr:rowOff>28575</xdr:rowOff>
    </xdr:from>
    <xdr:ext cx="160867" cy="160867"/>
    <xdr:pic>
      <xdr:nvPicPr>
        <xdr:cNvPr id="100" name="Gráfico 979" descr="Cronômetro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62</xdr:row>
      <xdr:rowOff>28575</xdr:rowOff>
    </xdr:from>
    <xdr:ext cx="160867" cy="160867"/>
    <xdr:pic>
      <xdr:nvPicPr>
        <xdr:cNvPr id="101" name="Gráfico 979" descr="Cronômetro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62</xdr:row>
      <xdr:rowOff>28575</xdr:rowOff>
    </xdr:from>
    <xdr:ext cx="160867" cy="160867"/>
    <xdr:pic>
      <xdr:nvPicPr>
        <xdr:cNvPr id="102" name="Gráfico 979" descr="Cronômetro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62</xdr:row>
      <xdr:rowOff>28575</xdr:rowOff>
    </xdr:from>
    <xdr:ext cx="160867" cy="160867"/>
    <xdr:pic>
      <xdr:nvPicPr>
        <xdr:cNvPr id="103" name="Gráfico 979" descr="Cronômetro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62</xdr:row>
      <xdr:rowOff>28575</xdr:rowOff>
    </xdr:from>
    <xdr:ext cx="160867" cy="160867"/>
    <xdr:pic>
      <xdr:nvPicPr>
        <xdr:cNvPr id="104" name="Gráfico 979" descr="Cronômetro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62</xdr:row>
      <xdr:rowOff>28575</xdr:rowOff>
    </xdr:from>
    <xdr:ext cx="160867" cy="160867"/>
    <xdr:pic>
      <xdr:nvPicPr>
        <xdr:cNvPr id="105" name="Gráfico 979" descr="Cronômetro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62</xdr:row>
      <xdr:rowOff>28575</xdr:rowOff>
    </xdr:from>
    <xdr:ext cx="160867" cy="160867"/>
    <xdr:pic>
      <xdr:nvPicPr>
        <xdr:cNvPr id="106" name="Gráfico 979" descr="Cronômetro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62</xdr:row>
      <xdr:rowOff>28575</xdr:rowOff>
    </xdr:from>
    <xdr:ext cx="160867" cy="160867"/>
    <xdr:pic>
      <xdr:nvPicPr>
        <xdr:cNvPr id="107" name="Gráfico 979" descr="Cronômetro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71</xdr:row>
      <xdr:rowOff>28575</xdr:rowOff>
    </xdr:from>
    <xdr:ext cx="160867" cy="160867"/>
    <xdr:pic>
      <xdr:nvPicPr>
        <xdr:cNvPr id="108" name="Gráfico 979" descr="Cronômetro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71</xdr:row>
      <xdr:rowOff>28575</xdr:rowOff>
    </xdr:from>
    <xdr:ext cx="160867" cy="160867"/>
    <xdr:pic>
      <xdr:nvPicPr>
        <xdr:cNvPr id="109" name="Gráfico 979" descr="Cronômetro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71</xdr:row>
      <xdr:rowOff>28575</xdr:rowOff>
    </xdr:from>
    <xdr:ext cx="160867" cy="160867"/>
    <xdr:pic>
      <xdr:nvPicPr>
        <xdr:cNvPr id="110" name="Gráfico 979" descr="Cronômetro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71</xdr:row>
      <xdr:rowOff>28575</xdr:rowOff>
    </xdr:from>
    <xdr:ext cx="160867" cy="160867"/>
    <xdr:pic>
      <xdr:nvPicPr>
        <xdr:cNvPr id="111" name="Gráfico 979" descr="Cronômetro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71</xdr:row>
      <xdr:rowOff>28575</xdr:rowOff>
    </xdr:from>
    <xdr:ext cx="160867" cy="160867"/>
    <xdr:pic>
      <xdr:nvPicPr>
        <xdr:cNvPr id="112" name="Gráfico 979" descr="Cronômetro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71</xdr:row>
      <xdr:rowOff>28575</xdr:rowOff>
    </xdr:from>
    <xdr:ext cx="160867" cy="160867"/>
    <xdr:pic>
      <xdr:nvPicPr>
        <xdr:cNvPr id="113" name="Gráfico 979" descr="Cronômetro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71</xdr:row>
      <xdr:rowOff>28575</xdr:rowOff>
    </xdr:from>
    <xdr:ext cx="160867" cy="160867"/>
    <xdr:pic>
      <xdr:nvPicPr>
        <xdr:cNvPr id="114" name="Gráfico 979" descr="Cronômetro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80</xdr:row>
      <xdr:rowOff>28575</xdr:rowOff>
    </xdr:from>
    <xdr:ext cx="160867" cy="160867"/>
    <xdr:pic>
      <xdr:nvPicPr>
        <xdr:cNvPr id="115" name="Gráfico 979" descr="Cronômetro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80</xdr:row>
      <xdr:rowOff>28575</xdr:rowOff>
    </xdr:from>
    <xdr:ext cx="160867" cy="160867"/>
    <xdr:pic>
      <xdr:nvPicPr>
        <xdr:cNvPr id="116" name="Gráfico 979" descr="Cronômetro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80</xdr:row>
      <xdr:rowOff>28575</xdr:rowOff>
    </xdr:from>
    <xdr:ext cx="160867" cy="160867"/>
    <xdr:pic>
      <xdr:nvPicPr>
        <xdr:cNvPr id="117" name="Gráfico 979" descr="Cronômetro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80</xdr:row>
      <xdr:rowOff>28575</xdr:rowOff>
    </xdr:from>
    <xdr:ext cx="160867" cy="160867"/>
    <xdr:pic>
      <xdr:nvPicPr>
        <xdr:cNvPr id="118" name="Gráfico 979" descr="Cronômetro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80</xdr:row>
      <xdr:rowOff>28575</xdr:rowOff>
    </xdr:from>
    <xdr:ext cx="160867" cy="160867"/>
    <xdr:pic>
      <xdr:nvPicPr>
        <xdr:cNvPr id="119" name="Gráfico 979" descr="Cronômetro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80</xdr:row>
      <xdr:rowOff>28575</xdr:rowOff>
    </xdr:from>
    <xdr:ext cx="160867" cy="160867"/>
    <xdr:pic>
      <xdr:nvPicPr>
        <xdr:cNvPr id="120" name="Gráfico 979" descr="Cronômetro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80</xdr:row>
      <xdr:rowOff>28575</xdr:rowOff>
    </xdr:from>
    <xdr:ext cx="160867" cy="160867"/>
    <xdr:pic>
      <xdr:nvPicPr>
        <xdr:cNvPr id="121" name="Gráfico 979" descr="Cronômetro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89</xdr:row>
      <xdr:rowOff>28575</xdr:rowOff>
    </xdr:from>
    <xdr:ext cx="160867" cy="160867"/>
    <xdr:pic>
      <xdr:nvPicPr>
        <xdr:cNvPr id="122" name="Gráfico 979" descr="Cronômetro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89</xdr:row>
      <xdr:rowOff>28575</xdr:rowOff>
    </xdr:from>
    <xdr:ext cx="160867" cy="160867"/>
    <xdr:pic>
      <xdr:nvPicPr>
        <xdr:cNvPr id="123" name="Gráfico 979" descr="Cronômetro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89</xdr:row>
      <xdr:rowOff>28575</xdr:rowOff>
    </xdr:from>
    <xdr:ext cx="160867" cy="160867"/>
    <xdr:pic>
      <xdr:nvPicPr>
        <xdr:cNvPr id="124" name="Gráfico 979" descr="Cronômetro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89</xdr:row>
      <xdr:rowOff>28575</xdr:rowOff>
    </xdr:from>
    <xdr:ext cx="160867" cy="160867"/>
    <xdr:pic>
      <xdr:nvPicPr>
        <xdr:cNvPr id="125" name="Gráfico 979" descr="Cronômetro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89</xdr:row>
      <xdr:rowOff>28575</xdr:rowOff>
    </xdr:from>
    <xdr:ext cx="160867" cy="160867"/>
    <xdr:pic>
      <xdr:nvPicPr>
        <xdr:cNvPr id="126" name="Gráfico 979" descr="Cronômetro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89</xdr:row>
      <xdr:rowOff>28575</xdr:rowOff>
    </xdr:from>
    <xdr:ext cx="160867" cy="160867"/>
    <xdr:pic>
      <xdr:nvPicPr>
        <xdr:cNvPr id="127" name="Gráfico 979" descr="Cronômetro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89</xdr:row>
      <xdr:rowOff>28575</xdr:rowOff>
    </xdr:from>
    <xdr:ext cx="160867" cy="160867"/>
    <xdr:pic>
      <xdr:nvPicPr>
        <xdr:cNvPr id="128" name="Gráfico 979" descr="Cronômetro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98</xdr:row>
      <xdr:rowOff>28575</xdr:rowOff>
    </xdr:from>
    <xdr:ext cx="160867" cy="160867"/>
    <xdr:pic>
      <xdr:nvPicPr>
        <xdr:cNvPr id="129" name="Gráfico 979" descr="Cronômetro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28575</xdr:rowOff>
    </xdr:from>
    <xdr:ext cx="160867" cy="160867"/>
    <xdr:pic>
      <xdr:nvPicPr>
        <xdr:cNvPr id="130" name="Gráfico 979" descr="Cronômetro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98</xdr:row>
      <xdr:rowOff>28575</xdr:rowOff>
    </xdr:from>
    <xdr:ext cx="160867" cy="160867"/>
    <xdr:pic>
      <xdr:nvPicPr>
        <xdr:cNvPr id="131" name="Gráfico 979" descr="Cronômetro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98</xdr:row>
      <xdr:rowOff>28575</xdr:rowOff>
    </xdr:from>
    <xdr:ext cx="160867" cy="160867"/>
    <xdr:pic>
      <xdr:nvPicPr>
        <xdr:cNvPr id="132" name="Gráfico 979" descr="Cronômetro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98</xdr:row>
      <xdr:rowOff>28575</xdr:rowOff>
    </xdr:from>
    <xdr:ext cx="160867" cy="160867"/>
    <xdr:pic>
      <xdr:nvPicPr>
        <xdr:cNvPr id="133" name="Gráfico 979" descr="Cronômetro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98</xdr:row>
      <xdr:rowOff>28575</xdr:rowOff>
    </xdr:from>
    <xdr:ext cx="160867" cy="160867"/>
    <xdr:pic>
      <xdr:nvPicPr>
        <xdr:cNvPr id="134" name="Gráfico 979" descr="Cronômetro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98</xdr:row>
      <xdr:rowOff>28575</xdr:rowOff>
    </xdr:from>
    <xdr:ext cx="160867" cy="160867"/>
    <xdr:pic>
      <xdr:nvPicPr>
        <xdr:cNvPr id="135" name="Gráfico 979" descr="Cronômetro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107</xdr:row>
      <xdr:rowOff>28575</xdr:rowOff>
    </xdr:from>
    <xdr:ext cx="160867" cy="160867"/>
    <xdr:pic>
      <xdr:nvPicPr>
        <xdr:cNvPr id="136" name="Gráfico 979" descr="Cronômetro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107</xdr:row>
      <xdr:rowOff>28575</xdr:rowOff>
    </xdr:from>
    <xdr:ext cx="160867" cy="160867"/>
    <xdr:pic>
      <xdr:nvPicPr>
        <xdr:cNvPr id="137" name="Gráfico 979" descr="Cronômetro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107</xdr:row>
      <xdr:rowOff>28575</xdr:rowOff>
    </xdr:from>
    <xdr:ext cx="160867" cy="160867"/>
    <xdr:pic>
      <xdr:nvPicPr>
        <xdr:cNvPr id="138" name="Gráfico 979" descr="Cronômetro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107</xdr:row>
      <xdr:rowOff>28575</xdr:rowOff>
    </xdr:from>
    <xdr:ext cx="160867" cy="160867"/>
    <xdr:pic>
      <xdr:nvPicPr>
        <xdr:cNvPr id="139" name="Gráfico 979" descr="Cronômetro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107</xdr:row>
      <xdr:rowOff>28575</xdr:rowOff>
    </xdr:from>
    <xdr:ext cx="160867" cy="160867"/>
    <xdr:pic>
      <xdr:nvPicPr>
        <xdr:cNvPr id="140" name="Gráfico 979" descr="Cronômetro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107</xdr:row>
      <xdr:rowOff>28575</xdr:rowOff>
    </xdr:from>
    <xdr:ext cx="160867" cy="160867"/>
    <xdr:pic>
      <xdr:nvPicPr>
        <xdr:cNvPr id="141" name="Gráfico 979" descr="Cronômetro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107</xdr:row>
      <xdr:rowOff>28575</xdr:rowOff>
    </xdr:from>
    <xdr:ext cx="160867" cy="160867"/>
    <xdr:pic>
      <xdr:nvPicPr>
        <xdr:cNvPr id="142" name="Gráfico 979" descr="Cronômetro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116</xdr:row>
      <xdr:rowOff>28575</xdr:rowOff>
    </xdr:from>
    <xdr:ext cx="160867" cy="160867"/>
    <xdr:pic>
      <xdr:nvPicPr>
        <xdr:cNvPr id="143" name="Gráfico 979" descr="Cronômetro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116</xdr:row>
      <xdr:rowOff>28575</xdr:rowOff>
    </xdr:from>
    <xdr:ext cx="160867" cy="160867"/>
    <xdr:pic>
      <xdr:nvPicPr>
        <xdr:cNvPr id="144" name="Gráfico 979" descr="Cronômetro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116</xdr:row>
      <xdr:rowOff>28575</xdr:rowOff>
    </xdr:from>
    <xdr:ext cx="160867" cy="160867"/>
    <xdr:pic>
      <xdr:nvPicPr>
        <xdr:cNvPr id="145" name="Gráfico 979" descr="Cronômetro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116</xdr:row>
      <xdr:rowOff>28575</xdr:rowOff>
    </xdr:from>
    <xdr:ext cx="160867" cy="160867"/>
    <xdr:pic>
      <xdr:nvPicPr>
        <xdr:cNvPr id="146" name="Gráfico 979" descr="Cronômetro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116</xdr:row>
      <xdr:rowOff>28575</xdr:rowOff>
    </xdr:from>
    <xdr:ext cx="160867" cy="160867"/>
    <xdr:pic>
      <xdr:nvPicPr>
        <xdr:cNvPr id="147" name="Gráfico 979" descr="Cronômetro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116</xdr:row>
      <xdr:rowOff>28575</xdr:rowOff>
    </xdr:from>
    <xdr:ext cx="160867" cy="160867"/>
    <xdr:pic>
      <xdr:nvPicPr>
        <xdr:cNvPr id="148" name="Gráfico 979" descr="Cronômetro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116</xdr:row>
      <xdr:rowOff>28575</xdr:rowOff>
    </xdr:from>
    <xdr:ext cx="160867" cy="160867"/>
    <xdr:pic>
      <xdr:nvPicPr>
        <xdr:cNvPr id="149" name="Gráfico 979" descr="Cronômetro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125</xdr:row>
      <xdr:rowOff>28575</xdr:rowOff>
    </xdr:from>
    <xdr:ext cx="160867" cy="160867"/>
    <xdr:pic>
      <xdr:nvPicPr>
        <xdr:cNvPr id="150" name="Gráfico 979" descr="Cronômetro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125</xdr:row>
      <xdr:rowOff>28575</xdr:rowOff>
    </xdr:from>
    <xdr:ext cx="160867" cy="160867"/>
    <xdr:pic>
      <xdr:nvPicPr>
        <xdr:cNvPr id="151" name="Gráfico 979" descr="Cronômetro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125</xdr:row>
      <xdr:rowOff>28575</xdr:rowOff>
    </xdr:from>
    <xdr:ext cx="160867" cy="160867"/>
    <xdr:pic>
      <xdr:nvPicPr>
        <xdr:cNvPr id="152" name="Gráfico 979" descr="Cronômetro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125</xdr:row>
      <xdr:rowOff>28575</xdr:rowOff>
    </xdr:from>
    <xdr:ext cx="160867" cy="160867"/>
    <xdr:pic>
      <xdr:nvPicPr>
        <xdr:cNvPr id="153" name="Gráfico 979" descr="Cronômetro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125</xdr:row>
      <xdr:rowOff>28575</xdr:rowOff>
    </xdr:from>
    <xdr:ext cx="160867" cy="160867"/>
    <xdr:pic>
      <xdr:nvPicPr>
        <xdr:cNvPr id="154" name="Gráfico 979" descr="Cronômetro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125</xdr:row>
      <xdr:rowOff>28575</xdr:rowOff>
    </xdr:from>
    <xdr:ext cx="160867" cy="160867"/>
    <xdr:pic>
      <xdr:nvPicPr>
        <xdr:cNvPr id="155" name="Gráfico 979" descr="Cronômetro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125</xdr:row>
      <xdr:rowOff>28575</xdr:rowOff>
    </xdr:from>
    <xdr:ext cx="160867" cy="160867"/>
    <xdr:pic>
      <xdr:nvPicPr>
        <xdr:cNvPr id="156" name="Gráfico 979" descr="Cronômetro">
          <a:extLst>
            <a:ext uri="{FF2B5EF4-FFF2-40B4-BE49-F238E27FC236}">
              <a16:creationId xmlns=""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134</xdr:row>
      <xdr:rowOff>28575</xdr:rowOff>
    </xdr:from>
    <xdr:ext cx="160867" cy="160867"/>
    <xdr:pic>
      <xdr:nvPicPr>
        <xdr:cNvPr id="157" name="Gráfico 979" descr="Cronômetro">
          <a:extLst>
            <a:ext uri="{FF2B5EF4-FFF2-40B4-BE49-F238E27FC236}">
              <a16:creationId xmlns=""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134</xdr:row>
      <xdr:rowOff>28575</xdr:rowOff>
    </xdr:from>
    <xdr:ext cx="160867" cy="160867"/>
    <xdr:pic>
      <xdr:nvPicPr>
        <xdr:cNvPr id="158" name="Gráfico 979" descr="Cronômetro">
          <a:extLst>
            <a:ext uri="{FF2B5EF4-FFF2-40B4-BE49-F238E27FC236}">
              <a16:creationId xmlns=""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134</xdr:row>
      <xdr:rowOff>28575</xdr:rowOff>
    </xdr:from>
    <xdr:ext cx="160867" cy="160867"/>
    <xdr:pic>
      <xdr:nvPicPr>
        <xdr:cNvPr id="159" name="Gráfico 979" descr="Cronômetro">
          <a:extLst>
            <a:ext uri="{FF2B5EF4-FFF2-40B4-BE49-F238E27FC236}">
              <a16:creationId xmlns=""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134</xdr:row>
      <xdr:rowOff>28575</xdr:rowOff>
    </xdr:from>
    <xdr:ext cx="160867" cy="160867"/>
    <xdr:pic>
      <xdr:nvPicPr>
        <xdr:cNvPr id="160" name="Gráfico 979" descr="Cronômetro">
          <a:extLst>
            <a:ext uri="{FF2B5EF4-FFF2-40B4-BE49-F238E27FC236}">
              <a16:creationId xmlns=""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134</xdr:row>
      <xdr:rowOff>28575</xdr:rowOff>
    </xdr:from>
    <xdr:ext cx="160867" cy="160867"/>
    <xdr:pic>
      <xdr:nvPicPr>
        <xdr:cNvPr id="161" name="Gráfico 979" descr="Cronômetro">
          <a:extLst>
            <a:ext uri="{FF2B5EF4-FFF2-40B4-BE49-F238E27FC236}">
              <a16:creationId xmlns=""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134</xdr:row>
      <xdr:rowOff>28575</xdr:rowOff>
    </xdr:from>
    <xdr:ext cx="160867" cy="160867"/>
    <xdr:pic>
      <xdr:nvPicPr>
        <xdr:cNvPr id="162" name="Gráfico 979" descr="Cronômetro">
          <a:extLst>
            <a:ext uri="{FF2B5EF4-FFF2-40B4-BE49-F238E27FC236}">
              <a16:creationId xmlns=""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134</xdr:row>
      <xdr:rowOff>28575</xdr:rowOff>
    </xdr:from>
    <xdr:ext cx="160867" cy="160867"/>
    <xdr:pic>
      <xdr:nvPicPr>
        <xdr:cNvPr id="163" name="Gráfico 979" descr="Cronômetro">
          <a:extLst>
            <a:ext uri="{FF2B5EF4-FFF2-40B4-BE49-F238E27FC236}">
              <a16:creationId xmlns=""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143</xdr:row>
      <xdr:rowOff>28575</xdr:rowOff>
    </xdr:from>
    <xdr:ext cx="160867" cy="160867"/>
    <xdr:pic>
      <xdr:nvPicPr>
        <xdr:cNvPr id="164" name="Gráfico 979" descr="Cronômetro">
          <a:extLst>
            <a:ext uri="{FF2B5EF4-FFF2-40B4-BE49-F238E27FC236}">
              <a16:creationId xmlns=""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143</xdr:row>
      <xdr:rowOff>28575</xdr:rowOff>
    </xdr:from>
    <xdr:ext cx="160867" cy="160867"/>
    <xdr:pic>
      <xdr:nvPicPr>
        <xdr:cNvPr id="165" name="Gráfico 979" descr="Cronômetro">
          <a:extLst>
            <a:ext uri="{FF2B5EF4-FFF2-40B4-BE49-F238E27FC236}">
              <a16:creationId xmlns=""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143</xdr:row>
      <xdr:rowOff>28575</xdr:rowOff>
    </xdr:from>
    <xdr:ext cx="160867" cy="160867"/>
    <xdr:pic>
      <xdr:nvPicPr>
        <xdr:cNvPr id="166" name="Gráfico 979" descr="Cronômetro">
          <a:extLst>
            <a:ext uri="{FF2B5EF4-FFF2-40B4-BE49-F238E27FC236}">
              <a16:creationId xmlns=""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143</xdr:row>
      <xdr:rowOff>28575</xdr:rowOff>
    </xdr:from>
    <xdr:ext cx="160867" cy="160867"/>
    <xdr:pic>
      <xdr:nvPicPr>
        <xdr:cNvPr id="167" name="Gráfico 979" descr="Cronômetro">
          <a:extLst>
            <a:ext uri="{FF2B5EF4-FFF2-40B4-BE49-F238E27FC236}">
              <a16:creationId xmlns=""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143</xdr:row>
      <xdr:rowOff>28575</xdr:rowOff>
    </xdr:from>
    <xdr:ext cx="160867" cy="160867"/>
    <xdr:pic>
      <xdr:nvPicPr>
        <xdr:cNvPr id="168" name="Gráfico 979" descr="Cronômetro">
          <a:extLst>
            <a:ext uri="{FF2B5EF4-FFF2-40B4-BE49-F238E27FC236}">
              <a16:creationId xmlns=""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143</xdr:row>
      <xdr:rowOff>28575</xdr:rowOff>
    </xdr:from>
    <xdr:ext cx="160867" cy="160867"/>
    <xdr:pic>
      <xdr:nvPicPr>
        <xdr:cNvPr id="169" name="Gráfico 979" descr="Cronômetro">
          <a:extLst>
            <a:ext uri="{FF2B5EF4-FFF2-40B4-BE49-F238E27FC236}">
              <a16:creationId xmlns=""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143</xdr:row>
      <xdr:rowOff>28575</xdr:rowOff>
    </xdr:from>
    <xdr:ext cx="160867" cy="160867"/>
    <xdr:pic>
      <xdr:nvPicPr>
        <xdr:cNvPr id="170" name="Gráfico 979" descr="Cronômetro">
          <a:extLst>
            <a:ext uri="{FF2B5EF4-FFF2-40B4-BE49-F238E27FC236}">
              <a16:creationId xmlns=""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152</xdr:row>
      <xdr:rowOff>28575</xdr:rowOff>
    </xdr:from>
    <xdr:ext cx="160867" cy="160867"/>
    <xdr:pic>
      <xdr:nvPicPr>
        <xdr:cNvPr id="171" name="Gráfico 979" descr="Cronômetro">
          <a:extLst>
            <a:ext uri="{FF2B5EF4-FFF2-40B4-BE49-F238E27FC236}">
              <a16:creationId xmlns=""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152</xdr:row>
      <xdr:rowOff>28575</xdr:rowOff>
    </xdr:from>
    <xdr:ext cx="160867" cy="160867"/>
    <xdr:pic>
      <xdr:nvPicPr>
        <xdr:cNvPr id="172" name="Gráfico 979" descr="Cronômetro">
          <a:extLst>
            <a:ext uri="{FF2B5EF4-FFF2-40B4-BE49-F238E27FC236}">
              <a16:creationId xmlns=""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152</xdr:row>
      <xdr:rowOff>28575</xdr:rowOff>
    </xdr:from>
    <xdr:ext cx="160867" cy="160867"/>
    <xdr:pic>
      <xdr:nvPicPr>
        <xdr:cNvPr id="173" name="Gráfico 979" descr="Cronômetro">
          <a:extLst>
            <a:ext uri="{FF2B5EF4-FFF2-40B4-BE49-F238E27FC236}">
              <a16:creationId xmlns=""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152</xdr:row>
      <xdr:rowOff>28575</xdr:rowOff>
    </xdr:from>
    <xdr:ext cx="160867" cy="160867"/>
    <xdr:pic>
      <xdr:nvPicPr>
        <xdr:cNvPr id="174" name="Gráfico 979" descr="Cronômetro">
          <a:extLst>
            <a:ext uri="{FF2B5EF4-FFF2-40B4-BE49-F238E27FC236}">
              <a16:creationId xmlns=""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152</xdr:row>
      <xdr:rowOff>28575</xdr:rowOff>
    </xdr:from>
    <xdr:ext cx="160867" cy="160867"/>
    <xdr:pic>
      <xdr:nvPicPr>
        <xdr:cNvPr id="175" name="Gráfico 979" descr="Cronômetro">
          <a:extLst>
            <a:ext uri="{FF2B5EF4-FFF2-40B4-BE49-F238E27FC236}">
              <a16:creationId xmlns=""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152</xdr:row>
      <xdr:rowOff>28575</xdr:rowOff>
    </xdr:from>
    <xdr:ext cx="160867" cy="160867"/>
    <xdr:pic>
      <xdr:nvPicPr>
        <xdr:cNvPr id="176" name="Gráfico 979" descr="Cronômetro">
          <a:extLst>
            <a:ext uri="{FF2B5EF4-FFF2-40B4-BE49-F238E27FC236}">
              <a16:creationId xmlns=""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152</xdr:row>
      <xdr:rowOff>28575</xdr:rowOff>
    </xdr:from>
    <xdr:ext cx="160867" cy="160867"/>
    <xdr:pic>
      <xdr:nvPicPr>
        <xdr:cNvPr id="177" name="Gráfico 979" descr="Cronômetro">
          <a:extLst>
            <a:ext uri="{FF2B5EF4-FFF2-40B4-BE49-F238E27FC236}">
              <a16:creationId xmlns=""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161</xdr:row>
      <xdr:rowOff>28575</xdr:rowOff>
    </xdr:from>
    <xdr:ext cx="160867" cy="160867"/>
    <xdr:pic>
      <xdr:nvPicPr>
        <xdr:cNvPr id="178" name="Gráfico 979" descr="Cronômetro">
          <a:extLst>
            <a:ext uri="{FF2B5EF4-FFF2-40B4-BE49-F238E27FC236}">
              <a16:creationId xmlns=""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161</xdr:row>
      <xdr:rowOff>28575</xdr:rowOff>
    </xdr:from>
    <xdr:ext cx="160867" cy="160867"/>
    <xdr:pic>
      <xdr:nvPicPr>
        <xdr:cNvPr id="179" name="Gráfico 979" descr="Cronômetro">
          <a:extLst>
            <a:ext uri="{FF2B5EF4-FFF2-40B4-BE49-F238E27FC236}">
              <a16:creationId xmlns=""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161</xdr:row>
      <xdr:rowOff>28575</xdr:rowOff>
    </xdr:from>
    <xdr:ext cx="160867" cy="160867"/>
    <xdr:pic>
      <xdr:nvPicPr>
        <xdr:cNvPr id="180" name="Gráfico 979" descr="Cronômetro">
          <a:extLst>
            <a:ext uri="{FF2B5EF4-FFF2-40B4-BE49-F238E27FC236}">
              <a16:creationId xmlns=""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161</xdr:row>
      <xdr:rowOff>28575</xdr:rowOff>
    </xdr:from>
    <xdr:ext cx="160867" cy="160867"/>
    <xdr:pic>
      <xdr:nvPicPr>
        <xdr:cNvPr id="181" name="Gráfico 979" descr="Cronômetro">
          <a:extLst>
            <a:ext uri="{FF2B5EF4-FFF2-40B4-BE49-F238E27FC236}">
              <a16:creationId xmlns=""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161</xdr:row>
      <xdr:rowOff>28575</xdr:rowOff>
    </xdr:from>
    <xdr:ext cx="160867" cy="160867"/>
    <xdr:pic>
      <xdr:nvPicPr>
        <xdr:cNvPr id="182" name="Gráfico 979" descr="Cronômetro">
          <a:extLst>
            <a:ext uri="{FF2B5EF4-FFF2-40B4-BE49-F238E27FC236}">
              <a16:creationId xmlns=""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161</xdr:row>
      <xdr:rowOff>28575</xdr:rowOff>
    </xdr:from>
    <xdr:ext cx="160867" cy="160867"/>
    <xdr:pic>
      <xdr:nvPicPr>
        <xdr:cNvPr id="183" name="Gráfico 979" descr="Cronômetro">
          <a:extLst>
            <a:ext uri="{FF2B5EF4-FFF2-40B4-BE49-F238E27FC236}">
              <a16:creationId xmlns=""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161</xdr:row>
      <xdr:rowOff>28575</xdr:rowOff>
    </xdr:from>
    <xdr:ext cx="160867" cy="160867"/>
    <xdr:pic>
      <xdr:nvPicPr>
        <xdr:cNvPr id="184" name="Gráfico 979" descr="Cronômetro">
          <a:extLst>
            <a:ext uri="{FF2B5EF4-FFF2-40B4-BE49-F238E27FC236}">
              <a16:creationId xmlns=""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170</xdr:row>
      <xdr:rowOff>28575</xdr:rowOff>
    </xdr:from>
    <xdr:ext cx="160867" cy="160867"/>
    <xdr:pic>
      <xdr:nvPicPr>
        <xdr:cNvPr id="185" name="Gráfico 979" descr="Cronômetro">
          <a:extLst>
            <a:ext uri="{FF2B5EF4-FFF2-40B4-BE49-F238E27FC236}">
              <a16:creationId xmlns=""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170</xdr:row>
      <xdr:rowOff>28575</xdr:rowOff>
    </xdr:from>
    <xdr:ext cx="160867" cy="160867"/>
    <xdr:pic>
      <xdr:nvPicPr>
        <xdr:cNvPr id="186" name="Gráfico 979" descr="Cronômetro">
          <a:extLst>
            <a:ext uri="{FF2B5EF4-FFF2-40B4-BE49-F238E27FC236}">
              <a16:creationId xmlns=""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170</xdr:row>
      <xdr:rowOff>28575</xdr:rowOff>
    </xdr:from>
    <xdr:ext cx="160867" cy="160867"/>
    <xdr:pic>
      <xdr:nvPicPr>
        <xdr:cNvPr id="187" name="Gráfico 979" descr="Cronômetro">
          <a:extLst>
            <a:ext uri="{FF2B5EF4-FFF2-40B4-BE49-F238E27FC236}">
              <a16:creationId xmlns=""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170</xdr:row>
      <xdr:rowOff>28575</xdr:rowOff>
    </xdr:from>
    <xdr:ext cx="160867" cy="160867"/>
    <xdr:pic>
      <xdr:nvPicPr>
        <xdr:cNvPr id="188" name="Gráfico 979" descr="Cronômetro">
          <a:extLst>
            <a:ext uri="{FF2B5EF4-FFF2-40B4-BE49-F238E27FC236}">
              <a16:creationId xmlns=""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170</xdr:row>
      <xdr:rowOff>28575</xdr:rowOff>
    </xdr:from>
    <xdr:ext cx="160867" cy="160867"/>
    <xdr:pic>
      <xdr:nvPicPr>
        <xdr:cNvPr id="189" name="Gráfico 979" descr="Cronômetro">
          <a:extLst>
            <a:ext uri="{FF2B5EF4-FFF2-40B4-BE49-F238E27FC236}">
              <a16:creationId xmlns=""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170</xdr:row>
      <xdr:rowOff>28575</xdr:rowOff>
    </xdr:from>
    <xdr:ext cx="160867" cy="160867"/>
    <xdr:pic>
      <xdr:nvPicPr>
        <xdr:cNvPr id="190" name="Gráfico 979" descr="Cronômetro">
          <a:extLst>
            <a:ext uri="{FF2B5EF4-FFF2-40B4-BE49-F238E27FC236}">
              <a16:creationId xmlns=""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170</xdr:row>
      <xdr:rowOff>28575</xdr:rowOff>
    </xdr:from>
    <xdr:ext cx="160867" cy="160867"/>
    <xdr:pic>
      <xdr:nvPicPr>
        <xdr:cNvPr id="191" name="Gráfico 979" descr="Cronômetro">
          <a:extLst>
            <a:ext uri="{FF2B5EF4-FFF2-40B4-BE49-F238E27FC236}">
              <a16:creationId xmlns=""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179</xdr:row>
      <xdr:rowOff>28575</xdr:rowOff>
    </xdr:from>
    <xdr:ext cx="160867" cy="160867"/>
    <xdr:pic>
      <xdr:nvPicPr>
        <xdr:cNvPr id="192" name="Gráfico 979" descr="Cronômetro">
          <a:extLst>
            <a:ext uri="{FF2B5EF4-FFF2-40B4-BE49-F238E27FC236}">
              <a16:creationId xmlns=""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179</xdr:row>
      <xdr:rowOff>28575</xdr:rowOff>
    </xdr:from>
    <xdr:ext cx="160867" cy="160867"/>
    <xdr:pic>
      <xdr:nvPicPr>
        <xdr:cNvPr id="193" name="Gráfico 979" descr="Cronômetro">
          <a:extLst>
            <a:ext uri="{FF2B5EF4-FFF2-40B4-BE49-F238E27FC236}">
              <a16:creationId xmlns=""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179</xdr:row>
      <xdr:rowOff>28575</xdr:rowOff>
    </xdr:from>
    <xdr:ext cx="160867" cy="160867"/>
    <xdr:pic>
      <xdr:nvPicPr>
        <xdr:cNvPr id="194" name="Gráfico 979" descr="Cronômetro">
          <a:extLst>
            <a:ext uri="{FF2B5EF4-FFF2-40B4-BE49-F238E27FC236}">
              <a16:creationId xmlns=""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179</xdr:row>
      <xdr:rowOff>28575</xdr:rowOff>
    </xdr:from>
    <xdr:ext cx="160867" cy="160867"/>
    <xdr:pic>
      <xdr:nvPicPr>
        <xdr:cNvPr id="195" name="Gráfico 979" descr="Cronômetro">
          <a:extLst>
            <a:ext uri="{FF2B5EF4-FFF2-40B4-BE49-F238E27FC236}">
              <a16:creationId xmlns=""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179</xdr:row>
      <xdr:rowOff>28575</xdr:rowOff>
    </xdr:from>
    <xdr:ext cx="160867" cy="160867"/>
    <xdr:pic>
      <xdr:nvPicPr>
        <xdr:cNvPr id="196" name="Gráfico 979" descr="Cronômetro">
          <a:extLst>
            <a:ext uri="{FF2B5EF4-FFF2-40B4-BE49-F238E27FC236}">
              <a16:creationId xmlns=""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179</xdr:row>
      <xdr:rowOff>28575</xdr:rowOff>
    </xdr:from>
    <xdr:ext cx="160867" cy="160867"/>
    <xdr:pic>
      <xdr:nvPicPr>
        <xdr:cNvPr id="197" name="Gráfico 979" descr="Cronômetro">
          <a:extLst>
            <a:ext uri="{FF2B5EF4-FFF2-40B4-BE49-F238E27FC236}">
              <a16:creationId xmlns=""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179</xdr:row>
      <xdr:rowOff>28575</xdr:rowOff>
    </xdr:from>
    <xdr:ext cx="160867" cy="160867"/>
    <xdr:pic>
      <xdr:nvPicPr>
        <xdr:cNvPr id="198" name="Gráfico 979" descr="Cronômetro">
          <a:extLst>
            <a:ext uri="{FF2B5EF4-FFF2-40B4-BE49-F238E27FC236}">
              <a16:creationId xmlns=""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188</xdr:row>
      <xdr:rowOff>28575</xdr:rowOff>
    </xdr:from>
    <xdr:ext cx="160867" cy="160867"/>
    <xdr:pic>
      <xdr:nvPicPr>
        <xdr:cNvPr id="199" name="Gráfico 979" descr="Cronômetro">
          <a:extLst>
            <a:ext uri="{FF2B5EF4-FFF2-40B4-BE49-F238E27FC236}">
              <a16:creationId xmlns=""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188</xdr:row>
      <xdr:rowOff>28575</xdr:rowOff>
    </xdr:from>
    <xdr:ext cx="160867" cy="160867"/>
    <xdr:pic>
      <xdr:nvPicPr>
        <xdr:cNvPr id="200" name="Gráfico 979" descr="Cronômetro">
          <a:extLst>
            <a:ext uri="{FF2B5EF4-FFF2-40B4-BE49-F238E27FC236}">
              <a16:creationId xmlns=""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188</xdr:row>
      <xdr:rowOff>28575</xdr:rowOff>
    </xdr:from>
    <xdr:ext cx="160867" cy="160867"/>
    <xdr:pic>
      <xdr:nvPicPr>
        <xdr:cNvPr id="201" name="Gráfico 979" descr="Cronômetro">
          <a:extLst>
            <a:ext uri="{FF2B5EF4-FFF2-40B4-BE49-F238E27FC236}">
              <a16:creationId xmlns=""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188</xdr:row>
      <xdr:rowOff>28575</xdr:rowOff>
    </xdr:from>
    <xdr:ext cx="160867" cy="160867"/>
    <xdr:pic>
      <xdr:nvPicPr>
        <xdr:cNvPr id="202" name="Gráfico 979" descr="Cronômetro">
          <a:extLst>
            <a:ext uri="{FF2B5EF4-FFF2-40B4-BE49-F238E27FC236}">
              <a16:creationId xmlns=""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188</xdr:row>
      <xdr:rowOff>28575</xdr:rowOff>
    </xdr:from>
    <xdr:ext cx="160867" cy="160867"/>
    <xdr:pic>
      <xdr:nvPicPr>
        <xdr:cNvPr id="203" name="Gráfico 979" descr="Cronômetro">
          <a:extLst>
            <a:ext uri="{FF2B5EF4-FFF2-40B4-BE49-F238E27FC236}">
              <a16:creationId xmlns=""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188</xdr:row>
      <xdr:rowOff>28575</xdr:rowOff>
    </xdr:from>
    <xdr:ext cx="160867" cy="160867"/>
    <xdr:pic>
      <xdr:nvPicPr>
        <xdr:cNvPr id="204" name="Gráfico 979" descr="Cronômetro">
          <a:extLst>
            <a:ext uri="{FF2B5EF4-FFF2-40B4-BE49-F238E27FC236}">
              <a16:creationId xmlns=""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188</xdr:row>
      <xdr:rowOff>28575</xdr:rowOff>
    </xdr:from>
    <xdr:ext cx="160867" cy="160867"/>
    <xdr:pic>
      <xdr:nvPicPr>
        <xdr:cNvPr id="205" name="Gráfico 979" descr="Cronômetro">
          <a:extLst>
            <a:ext uri="{FF2B5EF4-FFF2-40B4-BE49-F238E27FC236}">
              <a16:creationId xmlns=""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197</xdr:row>
      <xdr:rowOff>28575</xdr:rowOff>
    </xdr:from>
    <xdr:ext cx="160867" cy="160867"/>
    <xdr:pic>
      <xdr:nvPicPr>
        <xdr:cNvPr id="206" name="Gráfico 979" descr="Cronômetro">
          <a:extLst>
            <a:ext uri="{FF2B5EF4-FFF2-40B4-BE49-F238E27FC236}">
              <a16:creationId xmlns=""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197</xdr:row>
      <xdr:rowOff>28575</xdr:rowOff>
    </xdr:from>
    <xdr:ext cx="160867" cy="160867"/>
    <xdr:pic>
      <xdr:nvPicPr>
        <xdr:cNvPr id="207" name="Gráfico 979" descr="Cronômetro">
          <a:extLst>
            <a:ext uri="{FF2B5EF4-FFF2-40B4-BE49-F238E27FC236}">
              <a16:creationId xmlns=""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197</xdr:row>
      <xdr:rowOff>28575</xdr:rowOff>
    </xdr:from>
    <xdr:ext cx="160867" cy="160867"/>
    <xdr:pic>
      <xdr:nvPicPr>
        <xdr:cNvPr id="208" name="Gráfico 979" descr="Cronômetro">
          <a:extLst>
            <a:ext uri="{FF2B5EF4-FFF2-40B4-BE49-F238E27FC236}">
              <a16:creationId xmlns=""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197</xdr:row>
      <xdr:rowOff>28575</xdr:rowOff>
    </xdr:from>
    <xdr:ext cx="160867" cy="160867"/>
    <xdr:pic>
      <xdr:nvPicPr>
        <xdr:cNvPr id="209" name="Gráfico 979" descr="Cronômetro">
          <a:extLst>
            <a:ext uri="{FF2B5EF4-FFF2-40B4-BE49-F238E27FC236}">
              <a16:creationId xmlns=""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197</xdr:row>
      <xdr:rowOff>28575</xdr:rowOff>
    </xdr:from>
    <xdr:ext cx="160867" cy="160867"/>
    <xdr:pic>
      <xdr:nvPicPr>
        <xdr:cNvPr id="210" name="Gráfico 979" descr="Cronômetro">
          <a:extLst>
            <a:ext uri="{FF2B5EF4-FFF2-40B4-BE49-F238E27FC236}">
              <a16:creationId xmlns=""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197</xdr:row>
      <xdr:rowOff>28575</xdr:rowOff>
    </xdr:from>
    <xdr:ext cx="160867" cy="160867"/>
    <xdr:pic>
      <xdr:nvPicPr>
        <xdr:cNvPr id="211" name="Gráfico 979" descr="Cronômetro">
          <a:extLst>
            <a:ext uri="{FF2B5EF4-FFF2-40B4-BE49-F238E27FC236}">
              <a16:creationId xmlns=""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197</xdr:row>
      <xdr:rowOff>28575</xdr:rowOff>
    </xdr:from>
    <xdr:ext cx="160867" cy="160867"/>
    <xdr:pic>
      <xdr:nvPicPr>
        <xdr:cNvPr id="212" name="Gráfico 979" descr="Cronômetro">
          <a:extLst>
            <a:ext uri="{FF2B5EF4-FFF2-40B4-BE49-F238E27FC236}">
              <a16:creationId xmlns=""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206</xdr:row>
      <xdr:rowOff>28575</xdr:rowOff>
    </xdr:from>
    <xdr:ext cx="160867" cy="160867"/>
    <xdr:pic>
      <xdr:nvPicPr>
        <xdr:cNvPr id="213" name="Gráfico 979" descr="Cronômetro">
          <a:extLst>
            <a:ext uri="{FF2B5EF4-FFF2-40B4-BE49-F238E27FC236}">
              <a16:creationId xmlns=""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206</xdr:row>
      <xdr:rowOff>28575</xdr:rowOff>
    </xdr:from>
    <xdr:ext cx="160867" cy="160867"/>
    <xdr:pic>
      <xdr:nvPicPr>
        <xdr:cNvPr id="214" name="Gráfico 979" descr="Cronômetro">
          <a:extLst>
            <a:ext uri="{FF2B5EF4-FFF2-40B4-BE49-F238E27FC236}">
              <a16:creationId xmlns=""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206</xdr:row>
      <xdr:rowOff>28575</xdr:rowOff>
    </xdr:from>
    <xdr:ext cx="160867" cy="160867"/>
    <xdr:pic>
      <xdr:nvPicPr>
        <xdr:cNvPr id="215" name="Gráfico 979" descr="Cronômetro">
          <a:extLst>
            <a:ext uri="{FF2B5EF4-FFF2-40B4-BE49-F238E27FC236}">
              <a16:creationId xmlns=""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206</xdr:row>
      <xdr:rowOff>28575</xdr:rowOff>
    </xdr:from>
    <xdr:ext cx="160867" cy="160867"/>
    <xdr:pic>
      <xdr:nvPicPr>
        <xdr:cNvPr id="216" name="Gráfico 979" descr="Cronômetro">
          <a:extLst>
            <a:ext uri="{FF2B5EF4-FFF2-40B4-BE49-F238E27FC236}">
              <a16:creationId xmlns=""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206</xdr:row>
      <xdr:rowOff>28575</xdr:rowOff>
    </xdr:from>
    <xdr:ext cx="160867" cy="160867"/>
    <xdr:pic>
      <xdr:nvPicPr>
        <xdr:cNvPr id="217" name="Gráfico 979" descr="Cronômetro">
          <a:extLst>
            <a:ext uri="{FF2B5EF4-FFF2-40B4-BE49-F238E27FC236}">
              <a16:creationId xmlns=""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206</xdr:row>
      <xdr:rowOff>28575</xdr:rowOff>
    </xdr:from>
    <xdr:ext cx="160867" cy="160867"/>
    <xdr:pic>
      <xdr:nvPicPr>
        <xdr:cNvPr id="218" name="Gráfico 979" descr="Cronômetro">
          <a:extLst>
            <a:ext uri="{FF2B5EF4-FFF2-40B4-BE49-F238E27FC236}">
              <a16:creationId xmlns=""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206</xdr:row>
      <xdr:rowOff>28575</xdr:rowOff>
    </xdr:from>
    <xdr:ext cx="160867" cy="160867"/>
    <xdr:pic>
      <xdr:nvPicPr>
        <xdr:cNvPr id="219" name="Gráfico 979" descr="Cronômetro">
          <a:extLst>
            <a:ext uri="{FF2B5EF4-FFF2-40B4-BE49-F238E27FC236}">
              <a16:creationId xmlns=""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215</xdr:row>
      <xdr:rowOff>28575</xdr:rowOff>
    </xdr:from>
    <xdr:ext cx="160867" cy="160867"/>
    <xdr:pic>
      <xdr:nvPicPr>
        <xdr:cNvPr id="220" name="Gráfico 979" descr="Cronômetro">
          <a:extLst>
            <a:ext uri="{FF2B5EF4-FFF2-40B4-BE49-F238E27FC236}">
              <a16:creationId xmlns=""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215</xdr:row>
      <xdr:rowOff>28575</xdr:rowOff>
    </xdr:from>
    <xdr:ext cx="160867" cy="160867"/>
    <xdr:pic>
      <xdr:nvPicPr>
        <xdr:cNvPr id="221" name="Gráfico 979" descr="Cronômetro">
          <a:extLst>
            <a:ext uri="{FF2B5EF4-FFF2-40B4-BE49-F238E27FC236}">
              <a16:creationId xmlns=""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215</xdr:row>
      <xdr:rowOff>28575</xdr:rowOff>
    </xdr:from>
    <xdr:ext cx="160867" cy="160867"/>
    <xdr:pic>
      <xdr:nvPicPr>
        <xdr:cNvPr id="222" name="Gráfico 979" descr="Cronômetro">
          <a:extLst>
            <a:ext uri="{FF2B5EF4-FFF2-40B4-BE49-F238E27FC236}">
              <a16:creationId xmlns=""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215</xdr:row>
      <xdr:rowOff>28575</xdr:rowOff>
    </xdr:from>
    <xdr:ext cx="160867" cy="160867"/>
    <xdr:pic>
      <xdr:nvPicPr>
        <xdr:cNvPr id="223" name="Gráfico 979" descr="Cronômetro">
          <a:extLst>
            <a:ext uri="{FF2B5EF4-FFF2-40B4-BE49-F238E27FC236}">
              <a16:creationId xmlns=""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215</xdr:row>
      <xdr:rowOff>28575</xdr:rowOff>
    </xdr:from>
    <xdr:ext cx="160867" cy="160867"/>
    <xdr:pic>
      <xdr:nvPicPr>
        <xdr:cNvPr id="224" name="Gráfico 979" descr="Cronômetro">
          <a:extLst>
            <a:ext uri="{FF2B5EF4-FFF2-40B4-BE49-F238E27FC236}">
              <a16:creationId xmlns=""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215</xdr:row>
      <xdr:rowOff>28575</xdr:rowOff>
    </xdr:from>
    <xdr:ext cx="160867" cy="160867"/>
    <xdr:pic>
      <xdr:nvPicPr>
        <xdr:cNvPr id="225" name="Gráfico 979" descr="Cronômetro">
          <a:extLst>
            <a:ext uri="{FF2B5EF4-FFF2-40B4-BE49-F238E27FC236}">
              <a16:creationId xmlns=""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215</xdr:row>
      <xdr:rowOff>28575</xdr:rowOff>
    </xdr:from>
    <xdr:ext cx="160867" cy="160867"/>
    <xdr:pic>
      <xdr:nvPicPr>
        <xdr:cNvPr id="226" name="Gráfico 979" descr="Cronômetro">
          <a:extLst>
            <a:ext uri="{FF2B5EF4-FFF2-40B4-BE49-F238E27FC236}">
              <a16:creationId xmlns=""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224</xdr:row>
      <xdr:rowOff>28575</xdr:rowOff>
    </xdr:from>
    <xdr:ext cx="160867" cy="160867"/>
    <xdr:pic>
      <xdr:nvPicPr>
        <xdr:cNvPr id="227" name="Gráfico 979" descr="Cronômetro">
          <a:extLst>
            <a:ext uri="{FF2B5EF4-FFF2-40B4-BE49-F238E27FC236}">
              <a16:creationId xmlns=""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224</xdr:row>
      <xdr:rowOff>28575</xdr:rowOff>
    </xdr:from>
    <xdr:ext cx="160867" cy="160867"/>
    <xdr:pic>
      <xdr:nvPicPr>
        <xdr:cNvPr id="228" name="Gráfico 979" descr="Cronômetro">
          <a:extLst>
            <a:ext uri="{FF2B5EF4-FFF2-40B4-BE49-F238E27FC236}">
              <a16:creationId xmlns=""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224</xdr:row>
      <xdr:rowOff>28575</xdr:rowOff>
    </xdr:from>
    <xdr:ext cx="160867" cy="160867"/>
    <xdr:pic>
      <xdr:nvPicPr>
        <xdr:cNvPr id="229" name="Gráfico 979" descr="Cronômetro">
          <a:extLst>
            <a:ext uri="{FF2B5EF4-FFF2-40B4-BE49-F238E27FC236}">
              <a16:creationId xmlns=""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224</xdr:row>
      <xdr:rowOff>28575</xdr:rowOff>
    </xdr:from>
    <xdr:ext cx="160867" cy="160867"/>
    <xdr:pic>
      <xdr:nvPicPr>
        <xdr:cNvPr id="230" name="Gráfico 979" descr="Cronômetro">
          <a:extLst>
            <a:ext uri="{FF2B5EF4-FFF2-40B4-BE49-F238E27FC236}">
              <a16:creationId xmlns=""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224</xdr:row>
      <xdr:rowOff>28575</xdr:rowOff>
    </xdr:from>
    <xdr:ext cx="160867" cy="160867"/>
    <xdr:pic>
      <xdr:nvPicPr>
        <xdr:cNvPr id="231" name="Gráfico 979" descr="Cronômetro">
          <a:extLst>
            <a:ext uri="{FF2B5EF4-FFF2-40B4-BE49-F238E27FC236}">
              <a16:creationId xmlns=""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224</xdr:row>
      <xdr:rowOff>28575</xdr:rowOff>
    </xdr:from>
    <xdr:ext cx="160867" cy="160867"/>
    <xdr:pic>
      <xdr:nvPicPr>
        <xdr:cNvPr id="232" name="Gráfico 979" descr="Cronômetro">
          <a:extLst>
            <a:ext uri="{FF2B5EF4-FFF2-40B4-BE49-F238E27FC236}">
              <a16:creationId xmlns=""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224</xdr:row>
      <xdr:rowOff>28575</xdr:rowOff>
    </xdr:from>
    <xdr:ext cx="160867" cy="160867"/>
    <xdr:pic>
      <xdr:nvPicPr>
        <xdr:cNvPr id="233" name="Gráfico 979" descr="Cronômetro">
          <a:extLst>
            <a:ext uri="{FF2B5EF4-FFF2-40B4-BE49-F238E27FC236}">
              <a16:creationId xmlns=""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233</xdr:row>
      <xdr:rowOff>28575</xdr:rowOff>
    </xdr:from>
    <xdr:ext cx="160867" cy="160867"/>
    <xdr:pic>
      <xdr:nvPicPr>
        <xdr:cNvPr id="234" name="Gráfico 979" descr="Cronômetro">
          <a:extLst>
            <a:ext uri="{FF2B5EF4-FFF2-40B4-BE49-F238E27FC236}">
              <a16:creationId xmlns=""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233</xdr:row>
      <xdr:rowOff>28575</xdr:rowOff>
    </xdr:from>
    <xdr:ext cx="160867" cy="160867"/>
    <xdr:pic>
      <xdr:nvPicPr>
        <xdr:cNvPr id="235" name="Gráfico 979" descr="Cronômetro">
          <a:extLst>
            <a:ext uri="{FF2B5EF4-FFF2-40B4-BE49-F238E27FC236}">
              <a16:creationId xmlns=""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233</xdr:row>
      <xdr:rowOff>28575</xdr:rowOff>
    </xdr:from>
    <xdr:ext cx="160867" cy="160867"/>
    <xdr:pic>
      <xdr:nvPicPr>
        <xdr:cNvPr id="236" name="Gráfico 979" descr="Cronômetro">
          <a:extLst>
            <a:ext uri="{FF2B5EF4-FFF2-40B4-BE49-F238E27FC236}">
              <a16:creationId xmlns=""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233</xdr:row>
      <xdr:rowOff>28575</xdr:rowOff>
    </xdr:from>
    <xdr:ext cx="160867" cy="160867"/>
    <xdr:pic>
      <xdr:nvPicPr>
        <xdr:cNvPr id="237" name="Gráfico 979" descr="Cronômetro">
          <a:extLst>
            <a:ext uri="{FF2B5EF4-FFF2-40B4-BE49-F238E27FC236}">
              <a16:creationId xmlns=""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233</xdr:row>
      <xdr:rowOff>28575</xdr:rowOff>
    </xdr:from>
    <xdr:ext cx="160867" cy="160867"/>
    <xdr:pic>
      <xdr:nvPicPr>
        <xdr:cNvPr id="238" name="Gráfico 979" descr="Cronômetro">
          <a:extLst>
            <a:ext uri="{FF2B5EF4-FFF2-40B4-BE49-F238E27FC236}">
              <a16:creationId xmlns=""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233</xdr:row>
      <xdr:rowOff>28575</xdr:rowOff>
    </xdr:from>
    <xdr:ext cx="160867" cy="160867"/>
    <xdr:pic>
      <xdr:nvPicPr>
        <xdr:cNvPr id="239" name="Gráfico 979" descr="Cronômetro">
          <a:extLst>
            <a:ext uri="{FF2B5EF4-FFF2-40B4-BE49-F238E27FC236}">
              <a16:creationId xmlns=""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233</xdr:row>
      <xdr:rowOff>28575</xdr:rowOff>
    </xdr:from>
    <xdr:ext cx="160867" cy="160867"/>
    <xdr:pic>
      <xdr:nvPicPr>
        <xdr:cNvPr id="240" name="Gráfico 979" descr="Cronômetro">
          <a:extLst>
            <a:ext uri="{FF2B5EF4-FFF2-40B4-BE49-F238E27FC236}">
              <a16:creationId xmlns=""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242</xdr:row>
      <xdr:rowOff>28575</xdr:rowOff>
    </xdr:from>
    <xdr:ext cx="160867" cy="160867"/>
    <xdr:pic>
      <xdr:nvPicPr>
        <xdr:cNvPr id="241" name="Gráfico 979" descr="Cronômetro">
          <a:extLst>
            <a:ext uri="{FF2B5EF4-FFF2-40B4-BE49-F238E27FC236}">
              <a16:creationId xmlns=""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242</xdr:row>
      <xdr:rowOff>28575</xdr:rowOff>
    </xdr:from>
    <xdr:ext cx="160867" cy="160867"/>
    <xdr:pic>
      <xdr:nvPicPr>
        <xdr:cNvPr id="242" name="Gráfico 979" descr="Cronômetro">
          <a:extLst>
            <a:ext uri="{FF2B5EF4-FFF2-40B4-BE49-F238E27FC236}">
              <a16:creationId xmlns=""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242</xdr:row>
      <xdr:rowOff>28575</xdr:rowOff>
    </xdr:from>
    <xdr:ext cx="160867" cy="160867"/>
    <xdr:pic>
      <xdr:nvPicPr>
        <xdr:cNvPr id="243" name="Gráfico 979" descr="Cronômetro">
          <a:extLst>
            <a:ext uri="{FF2B5EF4-FFF2-40B4-BE49-F238E27FC236}">
              <a16:creationId xmlns=""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242</xdr:row>
      <xdr:rowOff>28575</xdr:rowOff>
    </xdr:from>
    <xdr:ext cx="160867" cy="160867"/>
    <xdr:pic>
      <xdr:nvPicPr>
        <xdr:cNvPr id="244" name="Gráfico 979" descr="Cronômetro">
          <a:extLst>
            <a:ext uri="{FF2B5EF4-FFF2-40B4-BE49-F238E27FC236}">
              <a16:creationId xmlns=""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242</xdr:row>
      <xdr:rowOff>28575</xdr:rowOff>
    </xdr:from>
    <xdr:ext cx="160867" cy="160867"/>
    <xdr:pic>
      <xdr:nvPicPr>
        <xdr:cNvPr id="245" name="Gráfico 979" descr="Cronômetro">
          <a:extLst>
            <a:ext uri="{FF2B5EF4-FFF2-40B4-BE49-F238E27FC236}">
              <a16:creationId xmlns=""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242</xdr:row>
      <xdr:rowOff>28575</xdr:rowOff>
    </xdr:from>
    <xdr:ext cx="160867" cy="160867"/>
    <xdr:pic>
      <xdr:nvPicPr>
        <xdr:cNvPr id="246" name="Gráfico 979" descr="Cronômetro">
          <a:extLst>
            <a:ext uri="{FF2B5EF4-FFF2-40B4-BE49-F238E27FC236}">
              <a16:creationId xmlns=""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242</xdr:row>
      <xdr:rowOff>28575</xdr:rowOff>
    </xdr:from>
    <xdr:ext cx="160867" cy="160867"/>
    <xdr:pic>
      <xdr:nvPicPr>
        <xdr:cNvPr id="247" name="Gráfico 979" descr="Cronômetro">
          <a:extLst>
            <a:ext uri="{FF2B5EF4-FFF2-40B4-BE49-F238E27FC236}">
              <a16:creationId xmlns=""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251</xdr:row>
      <xdr:rowOff>28575</xdr:rowOff>
    </xdr:from>
    <xdr:ext cx="160867" cy="160867"/>
    <xdr:pic>
      <xdr:nvPicPr>
        <xdr:cNvPr id="248" name="Gráfico 979" descr="Cronômetro">
          <a:extLst>
            <a:ext uri="{FF2B5EF4-FFF2-40B4-BE49-F238E27FC236}">
              <a16:creationId xmlns=""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251</xdr:row>
      <xdr:rowOff>28575</xdr:rowOff>
    </xdr:from>
    <xdr:ext cx="160867" cy="160867"/>
    <xdr:pic>
      <xdr:nvPicPr>
        <xdr:cNvPr id="249" name="Gráfico 979" descr="Cronômetro">
          <a:extLst>
            <a:ext uri="{FF2B5EF4-FFF2-40B4-BE49-F238E27FC236}">
              <a16:creationId xmlns=""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251</xdr:row>
      <xdr:rowOff>28575</xdr:rowOff>
    </xdr:from>
    <xdr:ext cx="160867" cy="160867"/>
    <xdr:pic>
      <xdr:nvPicPr>
        <xdr:cNvPr id="250" name="Gráfico 979" descr="Cronômetro">
          <a:extLst>
            <a:ext uri="{FF2B5EF4-FFF2-40B4-BE49-F238E27FC236}">
              <a16:creationId xmlns=""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251</xdr:row>
      <xdr:rowOff>28575</xdr:rowOff>
    </xdr:from>
    <xdr:ext cx="160867" cy="160867"/>
    <xdr:pic>
      <xdr:nvPicPr>
        <xdr:cNvPr id="251" name="Gráfico 979" descr="Cronômetro">
          <a:extLst>
            <a:ext uri="{FF2B5EF4-FFF2-40B4-BE49-F238E27FC236}">
              <a16:creationId xmlns=""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251</xdr:row>
      <xdr:rowOff>28575</xdr:rowOff>
    </xdr:from>
    <xdr:ext cx="160867" cy="160867"/>
    <xdr:pic>
      <xdr:nvPicPr>
        <xdr:cNvPr id="252" name="Gráfico 979" descr="Cronômetro">
          <a:extLst>
            <a:ext uri="{FF2B5EF4-FFF2-40B4-BE49-F238E27FC236}">
              <a16:creationId xmlns=""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251</xdr:row>
      <xdr:rowOff>28575</xdr:rowOff>
    </xdr:from>
    <xdr:ext cx="160867" cy="160867"/>
    <xdr:pic>
      <xdr:nvPicPr>
        <xdr:cNvPr id="253" name="Gráfico 979" descr="Cronômetro">
          <a:extLst>
            <a:ext uri="{FF2B5EF4-FFF2-40B4-BE49-F238E27FC236}">
              <a16:creationId xmlns=""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251</xdr:row>
      <xdr:rowOff>28575</xdr:rowOff>
    </xdr:from>
    <xdr:ext cx="160867" cy="160867"/>
    <xdr:pic>
      <xdr:nvPicPr>
        <xdr:cNvPr id="254" name="Gráfico 979" descr="Cronômetro">
          <a:extLst>
            <a:ext uri="{FF2B5EF4-FFF2-40B4-BE49-F238E27FC236}">
              <a16:creationId xmlns=""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260</xdr:row>
      <xdr:rowOff>28575</xdr:rowOff>
    </xdr:from>
    <xdr:ext cx="160867" cy="160867"/>
    <xdr:pic>
      <xdr:nvPicPr>
        <xdr:cNvPr id="255" name="Gráfico 979" descr="Cronômetro">
          <a:extLst>
            <a:ext uri="{FF2B5EF4-FFF2-40B4-BE49-F238E27FC236}">
              <a16:creationId xmlns="" xmlns:a16="http://schemas.microsoft.com/office/drawing/2014/main" id="{00000000-0008-0000-03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260</xdr:row>
      <xdr:rowOff>28575</xdr:rowOff>
    </xdr:from>
    <xdr:ext cx="160867" cy="160867"/>
    <xdr:pic>
      <xdr:nvPicPr>
        <xdr:cNvPr id="256" name="Gráfico 979" descr="Cronômetro">
          <a:extLst>
            <a:ext uri="{FF2B5EF4-FFF2-40B4-BE49-F238E27FC236}">
              <a16:creationId xmlns=""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260</xdr:row>
      <xdr:rowOff>28575</xdr:rowOff>
    </xdr:from>
    <xdr:ext cx="160867" cy="160867"/>
    <xdr:pic>
      <xdr:nvPicPr>
        <xdr:cNvPr id="257" name="Gráfico 979" descr="Cronômetro">
          <a:extLst>
            <a:ext uri="{FF2B5EF4-FFF2-40B4-BE49-F238E27FC236}">
              <a16:creationId xmlns=""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260</xdr:row>
      <xdr:rowOff>28575</xdr:rowOff>
    </xdr:from>
    <xdr:ext cx="160867" cy="160867"/>
    <xdr:pic>
      <xdr:nvPicPr>
        <xdr:cNvPr id="258" name="Gráfico 979" descr="Cronômetro">
          <a:extLst>
            <a:ext uri="{FF2B5EF4-FFF2-40B4-BE49-F238E27FC236}">
              <a16:creationId xmlns=""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260</xdr:row>
      <xdr:rowOff>28575</xdr:rowOff>
    </xdr:from>
    <xdr:ext cx="160867" cy="160867"/>
    <xdr:pic>
      <xdr:nvPicPr>
        <xdr:cNvPr id="259" name="Gráfico 979" descr="Cronômetro">
          <a:extLst>
            <a:ext uri="{FF2B5EF4-FFF2-40B4-BE49-F238E27FC236}">
              <a16:creationId xmlns=""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260</xdr:row>
      <xdr:rowOff>28575</xdr:rowOff>
    </xdr:from>
    <xdr:ext cx="160867" cy="160867"/>
    <xdr:pic>
      <xdr:nvPicPr>
        <xdr:cNvPr id="260" name="Gráfico 979" descr="Cronômetro">
          <a:extLst>
            <a:ext uri="{FF2B5EF4-FFF2-40B4-BE49-F238E27FC236}">
              <a16:creationId xmlns=""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260</xdr:row>
      <xdr:rowOff>28575</xdr:rowOff>
    </xdr:from>
    <xdr:ext cx="160867" cy="160867"/>
    <xdr:pic>
      <xdr:nvPicPr>
        <xdr:cNvPr id="261" name="Gráfico 979" descr="Cronômetro">
          <a:extLst>
            <a:ext uri="{FF2B5EF4-FFF2-40B4-BE49-F238E27FC236}">
              <a16:creationId xmlns=""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269</xdr:row>
      <xdr:rowOff>28575</xdr:rowOff>
    </xdr:from>
    <xdr:ext cx="160867" cy="160867"/>
    <xdr:pic>
      <xdr:nvPicPr>
        <xdr:cNvPr id="262" name="Gráfico 979" descr="Cronômetro">
          <a:extLst>
            <a:ext uri="{FF2B5EF4-FFF2-40B4-BE49-F238E27FC236}">
              <a16:creationId xmlns=""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269</xdr:row>
      <xdr:rowOff>28575</xdr:rowOff>
    </xdr:from>
    <xdr:ext cx="160867" cy="160867"/>
    <xdr:pic>
      <xdr:nvPicPr>
        <xdr:cNvPr id="263" name="Gráfico 979" descr="Cronômetro">
          <a:extLst>
            <a:ext uri="{FF2B5EF4-FFF2-40B4-BE49-F238E27FC236}">
              <a16:creationId xmlns=""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269</xdr:row>
      <xdr:rowOff>28575</xdr:rowOff>
    </xdr:from>
    <xdr:ext cx="160867" cy="160867"/>
    <xdr:pic>
      <xdr:nvPicPr>
        <xdr:cNvPr id="264" name="Gráfico 979" descr="Cronômetro">
          <a:extLst>
            <a:ext uri="{FF2B5EF4-FFF2-40B4-BE49-F238E27FC236}">
              <a16:creationId xmlns=""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269</xdr:row>
      <xdr:rowOff>28575</xdr:rowOff>
    </xdr:from>
    <xdr:ext cx="160867" cy="160867"/>
    <xdr:pic>
      <xdr:nvPicPr>
        <xdr:cNvPr id="265" name="Gráfico 979" descr="Cronômetro">
          <a:extLst>
            <a:ext uri="{FF2B5EF4-FFF2-40B4-BE49-F238E27FC236}">
              <a16:creationId xmlns=""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269</xdr:row>
      <xdr:rowOff>28575</xdr:rowOff>
    </xdr:from>
    <xdr:ext cx="160867" cy="160867"/>
    <xdr:pic>
      <xdr:nvPicPr>
        <xdr:cNvPr id="266" name="Gráfico 979" descr="Cronômetro">
          <a:extLst>
            <a:ext uri="{FF2B5EF4-FFF2-40B4-BE49-F238E27FC236}">
              <a16:creationId xmlns=""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269</xdr:row>
      <xdr:rowOff>28575</xdr:rowOff>
    </xdr:from>
    <xdr:ext cx="160867" cy="160867"/>
    <xdr:pic>
      <xdr:nvPicPr>
        <xdr:cNvPr id="267" name="Gráfico 979" descr="Cronômetro">
          <a:extLst>
            <a:ext uri="{FF2B5EF4-FFF2-40B4-BE49-F238E27FC236}">
              <a16:creationId xmlns=""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269</xdr:row>
      <xdr:rowOff>28575</xdr:rowOff>
    </xdr:from>
    <xdr:ext cx="160867" cy="160867"/>
    <xdr:pic>
      <xdr:nvPicPr>
        <xdr:cNvPr id="268" name="Gráfico 979" descr="Cronômetro">
          <a:extLst>
            <a:ext uri="{FF2B5EF4-FFF2-40B4-BE49-F238E27FC236}">
              <a16:creationId xmlns=""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278</xdr:row>
      <xdr:rowOff>28575</xdr:rowOff>
    </xdr:from>
    <xdr:ext cx="160867" cy="160867"/>
    <xdr:pic>
      <xdr:nvPicPr>
        <xdr:cNvPr id="269" name="Gráfico 979" descr="Cronômetro">
          <a:extLst>
            <a:ext uri="{FF2B5EF4-FFF2-40B4-BE49-F238E27FC236}">
              <a16:creationId xmlns=""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278</xdr:row>
      <xdr:rowOff>28575</xdr:rowOff>
    </xdr:from>
    <xdr:ext cx="160867" cy="160867"/>
    <xdr:pic>
      <xdr:nvPicPr>
        <xdr:cNvPr id="270" name="Gráfico 979" descr="Cronômetro">
          <a:extLst>
            <a:ext uri="{FF2B5EF4-FFF2-40B4-BE49-F238E27FC236}">
              <a16:creationId xmlns=""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278</xdr:row>
      <xdr:rowOff>28575</xdr:rowOff>
    </xdr:from>
    <xdr:ext cx="160867" cy="160867"/>
    <xdr:pic>
      <xdr:nvPicPr>
        <xdr:cNvPr id="271" name="Gráfico 979" descr="Cronômetro">
          <a:extLst>
            <a:ext uri="{FF2B5EF4-FFF2-40B4-BE49-F238E27FC236}">
              <a16:creationId xmlns=""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278</xdr:row>
      <xdr:rowOff>28575</xdr:rowOff>
    </xdr:from>
    <xdr:ext cx="160867" cy="160867"/>
    <xdr:pic>
      <xdr:nvPicPr>
        <xdr:cNvPr id="272" name="Gráfico 979" descr="Cronômetro">
          <a:extLst>
            <a:ext uri="{FF2B5EF4-FFF2-40B4-BE49-F238E27FC236}">
              <a16:creationId xmlns=""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278</xdr:row>
      <xdr:rowOff>28575</xdr:rowOff>
    </xdr:from>
    <xdr:ext cx="160867" cy="160867"/>
    <xdr:pic>
      <xdr:nvPicPr>
        <xdr:cNvPr id="273" name="Gráfico 979" descr="Cronômetro">
          <a:extLst>
            <a:ext uri="{FF2B5EF4-FFF2-40B4-BE49-F238E27FC236}">
              <a16:creationId xmlns=""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278</xdr:row>
      <xdr:rowOff>28575</xdr:rowOff>
    </xdr:from>
    <xdr:ext cx="160867" cy="160867"/>
    <xdr:pic>
      <xdr:nvPicPr>
        <xdr:cNvPr id="274" name="Gráfico 979" descr="Cronômetro">
          <a:extLst>
            <a:ext uri="{FF2B5EF4-FFF2-40B4-BE49-F238E27FC236}">
              <a16:creationId xmlns=""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278</xdr:row>
      <xdr:rowOff>28575</xdr:rowOff>
    </xdr:from>
    <xdr:ext cx="160867" cy="160867"/>
    <xdr:pic>
      <xdr:nvPicPr>
        <xdr:cNvPr id="275" name="Gráfico 979" descr="Cronômetro">
          <a:extLst>
            <a:ext uri="{FF2B5EF4-FFF2-40B4-BE49-F238E27FC236}">
              <a16:creationId xmlns=""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287</xdr:row>
      <xdr:rowOff>28575</xdr:rowOff>
    </xdr:from>
    <xdr:ext cx="160867" cy="160867"/>
    <xdr:pic>
      <xdr:nvPicPr>
        <xdr:cNvPr id="276" name="Gráfico 979" descr="Cronômetro">
          <a:extLst>
            <a:ext uri="{FF2B5EF4-FFF2-40B4-BE49-F238E27FC236}">
              <a16:creationId xmlns=""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287</xdr:row>
      <xdr:rowOff>28575</xdr:rowOff>
    </xdr:from>
    <xdr:ext cx="160867" cy="160867"/>
    <xdr:pic>
      <xdr:nvPicPr>
        <xdr:cNvPr id="277" name="Gráfico 979" descr="Cronômetro">
          <a:extLst>
            <a:ext uri="{FF2B5EF4-FFF2-40B4-BE49-F238E27FC236}">
              <a16:creationId xmlns=""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287</xdr:row>
      <xdr:rowOff>28575</xdr:rowOff>
    </xdr:from>
    <xdr:ext cx="160867" cy="160867"/>
    <xdr:pic>
      <xdr:nvPicPr>
        <xdr:cNvPr id="278" name="Gráfico 979" descr="Cronômetro">
          <a:extLst>
            <a:ext uri="{FF2B5EF4-FFF2-40B4-BE49-F238E27FC236}">
              <a16:creationId xmlns=""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287</xdr:row>
      <xdr:rowOff>28575</xdr:rowOff>
    </xdr:from>
    <xdr:ext cx="160867" cy="160867"/>
    <xdr:pic>
      <xdr:nvPicPr>
        <xdr:cNvPr id="279" name="Gráfico 979" descr="Cronômetro">
          <a:extLst>
            <a:ext uri="{FF2B5EF4-FFF2-40B4-BE49-F238E27FC236}">
              <a16:creationId xmlns=""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287</xdr:row>
      <xdr:rowOff>28575</xdr:rowOff>
    </xdr:from>
    <xdr:ext cx="160867" cy="160867"/>
    <xdr:pic>
      <xdr:nvPicPr>
        <xdr:cNvPr id="280" name="Gráfico 979" descr="Cronômetro">
          <a:extLst>
            <a:ext uri="{FF2B5EF4-FFF2-40B4-BE49-F238E27FC236}">
              <a16:creationId xmlns=""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287</xdr:row>
      <xdr:rowOff>28575</xdr:rowOff>
    </xdr:from>
    <xdr:ext cx="160867" cy="160867"/>
    <xdr:pic>
      <xdr:nvPicPr>
        <xdr:cNvPr id="281" name="Gráfico 979" descr="Cronômetro">
          <a:extLst>
            <a:ext uri="{FF2B5EF4-FFF2-40B4-BE49-F238E27FC236}">
              <a16:creationId xmlns="" xmlns:a16="http://schemas.microsoft.com/office/drawing/2014/main" id="{00000000-0008-0000-03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287</xdr:row>
      <xdr:rowOff>28575</xdr:rowOff>
    </xdr:from>
    <xdr:ext cx="160867" cy="160867"/>
    <xdr:pic>
      <xdr:nvPicPr>
        <xdr:cNvPr id="282" name="Gráfico 979" descr="Cronômetro">
          <a:extLst>
            <a:ext uri="{FF2B5EF4-FFF2-40B4-BE49-F238E27FC236}">
              <a16:creationId xmlns=""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296</xdr:row>
      <xdr:rowOff>28575</xdr:rowOff>
    </xdr:from>
    <xdr:ext cx="160867" cy="160867"/>
    <xdr:pic>
      <xdr:nvPicPr>
        <xdr:cNvPr id="283" name="Gráfico 979" descr="Cronômetro">
          <a:extLst>
            <a:ext uri="{FF2B5EF4-FFF2-40B4-BE49-F238E27FC236}">
              <a16:creationId xmlns=""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296</xdr:row>
      <xdr:rowOff>28575</xdr:rowOff>
    </xdr:from>
    <xdr:ext cx="160867" cy="160867"/>
    <xdr:pic>
      <xdr:nvPicPr>
        <xdr:cNvPr id="284" name="Gráfico 979" descr="Cronômetro">
          <a:extLst>
            <a:ext uri="{FF2B5EF4-FFF2-40B4-BE49-F238E27FC236}">
              <a16:creationId xmlns=""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6386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296</xdr:row>
      <xdr:rowOff>28575</xdr:rowOff>
    </xdr:from>
    <xdr:ext cx="160867" cy="160867"/>
    <xdr:pic>
      <xdr:nvPicPr>
        <xdr:cNvPr id="285" name="Gráfico 979" descr="Cronômetro">
          <a:extLst>
            <a:ext uri="{FF2B5EF4-FFF2-40B4-BE49-F238E27FC236}">
              <a16:creationId xmlns=""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10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17</xdr:col>
      <xdr:colOff>142875</xdr:colOff>
      <xdr:row>296</xdr:row>
      <xdr:rowOff>28575</xdr:rowOff>
    </xdr:from>
    <xdr:ext cx="160867" cy="160867"/>
    <xdr:pic>
      <xdr:nvPicPr>
        <xdr:cNvPr id="286" name="Gráfico 979" descr="Cronômetro">
          <a:extLst>
            <a:ext uri="{FF2B5EF4-FFF2-40B4-BE49-F238E27FC236}">
              <a16:creationId xmlns=""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20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296</xdr:row>
      <xdr:rowOff>28575</xdr:rowOff>
    </xdr:from>
    <xdr:ext cx="160867" cy="160867"/>
    <xdr:pic>
      <xdr:nvPicPr>
        <xdr:cNvPr id="287" name="Gráfico 979" descr="Cronômetro">
          <a:extLst>
            <a:ext uri="{FF2B5EF4-FFF2-40B4-BE49-F238E27FC236}">
              <a16:creationId xmlns=""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3472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25</xdr:col>
      <xdr:colOff>142875</xdr:colOff>
      <xdr:row>296</xdr:row>
      <xdr:rowOff>28575</xdr:rowOff>
    </xdr:from>
    <xdr:ext cx="160867" cy="160867"/>
    <xdr:pic>
      <xdr:nvPicPr>
        <xdr:cNvPr id="288" name="Gráfico 979" descr="Cronômetro">
          <a:extLst>
            <a:ext uri="{FF2B5EF4-FFF2-40B4-BE49-F238E27FC236}">
              <a16:creationId xmlns=""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287375" y="12020550"/>
          <a:ext cx="160867" cy="160867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296</xdr:row>
      <xdr:rowOff>28575</xdr:rowOff>
    </xdr:from>
    <xdr:ext cx="160867" cy="160867"/>
    <xdr:pic>
      <xdr:nvPicPr>
        <xdr:cNvPr id="289" name="Gráfico 979" descr="Cronômetro">
          <a:extLst>
            <a:ext uri="{FF2B5EF4-FFF2-40B4-BE49-F238E27FC236}">
              <a16:creationId xmlns=""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440025" y="12020550"/>
          <a:ext cx="160867" cy="160867"/>
        </a:xfrm>
        <a:prstGeom prst="rect">
          <a:avLst/>
        </a:prstGeom>
      </xdr:spPr>
    </xdr:pic>
    <xdr:clientData/>
  </xdr:oneCellAnchor>
  <xdr:twoCellAnchor>
    <xdr:from>
      <xdr:col>24</xdr:col>
      <xdr:colOff>1053475</xdr:colOff>
      <xdr:row>1</xdr:row>
      <xdr:rowOff>190419</xdr:rowOff>
    </xdr:from>
    <xdr:to>
      <xdr:col>28</xdr:col>
      <xdr:colOff>825680</xdr:colOff>
      <xdr:row>1</xdr:row>
      <xdr:rowOff>1053635</xdr:rowOff>
    </xdr:to>
    <xdr:sp macro="" textlink="">
      <xdr:nvSpPr>
        <xdr:cNvPr id="309" name="Retângulo de cantos arredondados 3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597900" y="257094"/>
          <a:ext cx="2048680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24</xdr:col>
      <xdr:colOff>1195144</xdr:colOff>
      <xdr:row>1</xdr:row>
      <xdr:rowOff>297575</xdr:rowOff>
    </xdr:from>
    <xdr:to>
      <xdr:col>28</xdr:col>
      <xdr:colOff>716337</xdr:colOff>
      <xdr:row>1</xdr:row>
      <xdr:rowOff>953650</xdr:rowOff>
    </xdr:to>
    <xdr:pic>
      <xdr:nvPicPr>
        <xdr:cNvPr id="310" name="Imagem 30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9569" y="364250"/>
          <a:ext cx="1750043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169353</xdr:colOff>
      <xdr:row>5</xdr:row>
      <xdr:rowOff>127968</xdr:rowOff>
    </xdr:from>
    <xdr:to>
      <xdr:col>3</xdr:col>
      <xdr:colOff>421720</xdr:colOff>
      <xdr:row>5</xdr:row>
      <xdr:rowOff>245808</xdr:rowOff>
    </xdr:to>
    <xdr:sp macro="" textlink="">
      <xdr:nvSpPr>
        <xdr:cNvPr id="290" name="Seta para a direita 289"/>
        <xdr:cNvSpPr/>
      </xdr:nvSpPr>
      <xdr:spPr>
        <a:xfrm>
          <a:off x="881111" y="232604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144513</xdr:colOff>
      <xdr:row>5</xdr:row>
      <xdr:rowOff>132428</xdr:rowOff>
    </xdr:from>
    <xdr:to>
      <xdr:col>11</xdr:col>
      <xdr:colOff>396880</xdr:colOff>
      <xdr:row>5</xdr:row>
      <xdr:rowOff>250268</xdr:rowOff>
    </xdr:to>
    <xdr:sp macro="" textlink="">
      <xdr:nvSpPr>
        <xdr:cNvPr id="294" name="Seta para a direita 293"/>
        <xdr:cNvSpPr/>
      </xdr:nvSpPr>
      <xdr:spPr>
        <a:xfrm>
          <a:off x="5336161" y="2330505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798871</xdr:colOff>
      <xdr:row>10</xdr:row>
      <xdr:rowOff>194596</xdr:rowOff>
    </xdr:from>
    <xdr:to>
      <xdr:col>2</xdr:col>
      <xdr:colOff>1051238</xdr:colOff>
      <xdr:row>11</xdr:row>
      <xdr:rowOff>56388</xdr:rowOff>
    </xdr:to>
    <xdr:sp macro="" textlink="">
      <xdr:nvSpPr>
        <xdr:cNvPr id="295" name="Seta para a direita 294"/>
        <xdr:cNvSpPr/>
      </xdr:nvSpPr>
      <xdr:spPr>
        <a:xfrm>
          <a:off x="921774" y="5633064"/>
          <a:ext cx="252367" cy="117840"/>
        </a:xfrm>
        <a:prstGeom prst="rightArrow">
          <a:avLst/>
        </a:prstGeom>
        <a:solidFill>
          <a:srgbClr val="FF5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218665</xdr:colOff>
      <xdr:row>4</xdr:row>
      <xdr:rowOff>269363</xdr:rowOff>
    </xdr:from>
    <xdr:to>
      <xdr:col>8</xdr:col>
      <xdr:colOff>1143000</xdr:colOff>
      <xdr:row>5</xdr:row>
      <xdr:rowOff>300089</xdr:rowOff>
    </xdr:to>
    <xdr:sp macro="" textlink="">
      <xdr:nvSpPr>
        <xdr:cNvPr id="6" name="Retângulo de cantos arredondados 5"/>
        <xdr:cNvSpPr/>
      </xdr:nvSpPr>
      <xdr:spPr>
        <a:xfrm>
          <a:off x="2657065" y="1717163"/>
          <a:ext cx="1876835" cy="468876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Datas automatizadas.  Formato</a:t>
          </a:r>
          <a:r>
            <a:rPr lang="pt-BR" sz="1000" baseline="0"/>
            <a:t> </a:t>
          </a:r>
          <a:r>
            <a:rPr lang="pt-BR" sz="1000" b="1" baseline="0"/>
            <a:t>Data: </a:t>
          </a:r>
          <a:r>
            <a:rPr lang="pt-BR" sz="1000" b="1" baseline="0">
              <a:solidFill>
                <a:srgbClr val="FF0000"/>
              </a:solidFill>
            </a:rPr>
            <a:t>03/11/19</a:t>
          </a:r>
          <a:r>
            <a:rPr lang="pt-BR" sz="1000" b="1" baseline="0"/>
            <a:t> e </a:t>
          </a:r>
          <a:r>
            <a:rPr lang="pt-BR" sz="1000" b="1"/>
            <a:t>hora: </a:t>
          </a:r>
          <a:r>
            <a:rPr lang="pt-BR" sz="1000" b="1">
              <a:solidFill>
                <a:srgbClr val="FF0000"/>
              </a:solidFill>
            </a:rPr>
            <a:t>1:00</a:t>
          </a:r>
        </a:p>
      </xdr:txBody>
    </xdr:sp>
    <xdr:clientData/>
  </xdr:twoCellAnchor>
  <xdr:twoCellAnchor>
    <xdr:from>
      <xdr:col>30</xdr:col>
      <xdr:colOff>9629</xdr:colOff>
      <xdr:row>4</xdr:row>
      <xdr:rowOff>289129</xdr:rowOff>
    </xdr:from>
    <xdr:to>
      <xdr:col>31</xdr:col>
      <xdr:colOff>1304924</xdr:colOff>
      <xdr:row>5</xdr:row>
      <xdr:rowOff>319856</xdr:rowOff>
    </xdr:to>
    <xdr:sp macro="" textlink="">
      <xdr:nvSpPr>
        <xdr:cNvPr id="296" name="Retângulo de cantos arredondados 295"/>
        <xdr:cNvSpPr/>
      </xdr:nvSpPr>
      <xdr:spPr>
        <a:xfrm>
          <a:off x="16287854" y="1736929"/>
          <a:ext cx="1447695" cy="468877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'Pode ser alterada a cada</a:t>
          </a:r>
          <a:r>
            <a:rPr lang="pt-BR" sz="1000" baseline="0"/>
            <a:t> semana. </a:t>
          </a:r>
          <a:endParaRPr lang="pt-BR" sz="10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122904</xdr:colOff>
      <xdr:row>4</xdr:row>
      <xdr:rowOff>36973</xdr:rowOff>
    </xdr:from>
    <xdr:to>
      <xdr:col>13</xdr:col>
      <xdr:colOff>243976</xdr:colOff>
      <xdr:row>4</xdr:row>
      <xdr:rowOff>393641</xdr:rowOff>
    </xdr:to>
    <xdr:sp macro="" textlink="">
      <xdr:nvSpPr>
        <xdr:cNvPr id="297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5294979" y="1799098"/>
          <a:ext cx="1845097" cy="35666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Meta Semanal (h)</a:t>
          </a:r>
          <a:endParaRPr lang="pt-BR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180975</xdr:colOff>
      <xdr:row>3</xdr:row>
      <xdr:rowOff>342900</xdr:rowOff>
    </xdr:from>
    <xdr:to>
      <xdr:col>5</xdr:col>
      <xdr:colOff>302047</xdr:colOff>
      <xdr:row>4</xdr:row>
      <xdr:rowOff>409574</xdr:rowOff>
    </xdr:to>
    <xdr:sp macro="" textlink="">
      <xdr:nvSpPr>
        <xdr:cNvPr id="299" name="Retângulo de cantos arredondados 31"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895350" y="1666875"/>
          <a:ext cx="1845097" cy="504824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Data - Início dos Estudos:</a:t>
          </a:r>
          <a:r>
            <a:rPr lang="pt-BR" sz="1100" b="1">
              <a:solidFill>
                <a:schemeClr val="bg1"/>
              </a:solidFill>
            </a:rPr>
            <a:t>      </a:t>
          </a:r>
          <a:r>
            <a:rPr lang="pt-BR" sz="1000" b="1">
              <a:solidFill>
                <a:srgbClr val="FFFF00"/>
              </a:solidFill>
            </a:rPr>
            <a:t>(primeira</a:t>
          </a:r>
          <a:r>
            <a:rPr lang="pt-BR" sz="1000" b="1" baseline="0">
              <a:solidFill>
                <a:srgbClr val="FFFF00"/>
              </a:solidFill>
            </a:rPr>
            <a:t> segunda -feira)</a:t>
          </a:r>
          <a:endParaRPr lang="pt-BR" sz="1000" b="1">
            <a:solidFill>
              <a:srgbClr val="FFFF00"/>
            </a:solidFill>
          </a:endParaRPr>
        </a:p>
      </xdr:txBody>
    </xdr:sp>
    <xdr:clientData/>
  </xdr:twoCellAnchor>
  <xdr:twoCellAnchor>
    <xdr:from>
      <xdr:col>31</xdr:col>
      <xdr:colOff>581077</xdr:colOff>
      <xdr:row>5</xdr:row>
      <xdr:rowOff>319856</xdr:rowOff>
    </xdr:from>
    <xdr:to>
      <xdr:col>31</xdr:col>
      <xdr:colOff>619125</xdr:colOff>
      <xdr:row>8</xdr:row>
      <xdr:rowOff>47625</xdr:rowOff>
    </xdr:to>
    <xdr:cxnSp macro="">
      <xdr:nvCxnSpPr>
        <xdr:cNvPr id="8" name="Conector de seta reta 7"/>
        <xdr:cNvCxnSpPr>
          <a:stCxn id="296" idx="2"/>
        </xdr:cNvCxnSpPr>
      </xdr:nvCxnSpPr>
      <xdr:spPr>
        <a:xfrm>
          <a:off x="17011702" y="2205806"/>
          <a:ext cx="38048" cy="442144"/>
        </a:xfrm>
        <a:prstGeom prst="straightConnector1">
          <a:avLst/>
        </a:prstGeom>
        <a:ln>
          <a:solidFill>
            <a:srgbClr val="FF66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247650</xdr:colOff>
      <xdr:row>3</xdr:row>
      <xdr:rowOff>76200</xdr:rowOff>
    </xdr:from>
    <xdr:to>
      <xdr:col>20</xdr:col>
      <xdr:colOff>1162050</xdr:colOff>
      <xdr:row>5</xdr:row>
      <xdr:rowOff>276225</xdr:rowOff>
    </xdr:to>
    <xdr:sp macro="" textlink="">
      <xdr:nvSpPr>
        <xdr:cNvPr id="10" name="Retângulo de cantos arredondados 9"/>
        <xdr:cNvSpPr/>
      </xdr:nvSpPr>
      <xdr:spPr>
        <a:xfrm>
          <a:off x="8096250" y="1400175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285750</xdr:colOff>
      <xdr:row>4</xdr:row>
      <xdr:rowOff>28575</xdr:rowOff>
    </xdr:from>
    <xdr:to>
      <xdr:col>20</xdr:col>
      <xdr:colOff>1005667</xdr:colOff>
      <xdr:row>4</xdr:row>
      <xdr:rowOff>294975</xdr:rowOff>
    </xdr:to>
    <xdr:sp macro="" textlink="Resultados!M7:N7">
      <xdr:nvSpPr>
        <xdr:cNvPr id="320" name="Retângulo de cantos arredondados 319"/>
        <xdr:cNvSpPr/>
      </xdr:nvSpPr>
      <xdr:spPr>
        <a:xfrm>
          <a:off x="9957288" y="1787037"/>
          <a:ext cx="1170000" cy="266400"/>
        </a:xfrm>
        <a:prstGeom prst="roundRect">
          <a:avLst/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869D7B-8ECF-452C-934D-BE7676E5AA7C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120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276225</xdr:colOff>
      <xdr:row>3</xdr:row>
      <xdr:rowOff>133350</xdr:rowOff>
    </xdr:from>
    <xdr:to>
      <xdr:col>20</xdr:col>
      <xdr:colOff>996142</xdr:colOff>
      <xdr:row>3</xdr:row>
      <xdr:rowOff>400050</xdr:rowOff>
    </xdr:to>
    <xdr:sp macro="" textlink="Resultados!V43">
      <xdr:nvSpPr>
        <xdr:cNvPr id="321" name="Retângulo de cantos arredondados 320"/>
        <xdr:cNvSpPr/>
      </xdr:nvSpPr>
      <xdr:spPr>
        <a:xfrm>
          <a:off x="9947763" y="1452196"/>
          <a:ext cx="1170000" cy="2667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DA4E2388-5F2F-4C8B-B2B0-4CFB0FB234BD}" type="TxLink">
            <a:rPr lang="en-US" sz="1600" b="1" i="0" u="none" strike="noStrike">
              <a:solidFill>
                <a:srgbClr val="2F75B5"/>
              </a:solidFill>
              <a:latin typeface="Calibri"/>
              <a:cs typeface="Calibri"/>
            </a:rPr>
            <a:pPr algn="ctr"/>
            <a:t>6:00</a:t>
          </a:fld>
          <a:endParaRPr lang="pt-BR" sz="1100"/>
        </a:p>
      </xdr:txBody>
    </xdr:sp>
    <xdr:clientData/>
  </xdr:twoCellAnchor>
  <xdr:twoCellAnchor>
    <xdr:from>
      <xdr:col>16</xdr:col>
      <xdr:colOff>485775</xdr:colOff>
      <xdr:row>3</xdr:row>
      <xdr:rowOff>171450</xdr:rowOff>
    </xdr:from>
    <xdr:to>
      <xdr:col>19</xdr:col>
      <xdr:colOff>114300</xdr:colOff>
      <xdr:row>3</xdr:row>
      <xdr:rowOff>381000</xdr:rowOff>
    </xdr:to>
    <xdr:sp macro="" textlink="">
      <xdr:nvSpPr>
        <xdr:cNvPr id="322" name="Retângulo 321"/>
        <xdr:cNvSpPr/>
      </xdr:nvSpPr>
      <xdr:spPr>
        <a:xfrm>
          <a:off x="833437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Total de h. estudado</a:t>
          </a:r>
        </a:p>
      </xdr:txBody>
    </xdr:sp>
    <xdr:clientData/>
  </xdr:twoCellAnchor>
  <xdr:twoCellAnchor>
    <xdr:from>
      <xdr:col>16</xdr:col>
      <xdr:colOff>476250</xdr:colOff>
      <xdr:row>4</xdr:row>
      <xdr:rowOff>57150</xdr:rowOff>
    </xdr:from>
    <xdr:to>
      <xdr:col>19</xdr:col>
      <xdr:colOff>104775</xdr:colOff>
      <xdr:row>4</xdr:row>
      <xdr:rowOff>266700</xdr:rowOff>
    </xdr:to>
    <xdr:sp macro="" textlink="">
      <xdr:nvSpPr>
        <xdr:cNvPr id="323" name="Retângulo 322"/>
        <xdr:cNvSpPr/>
      </xdr:nvSpPr>
      <xdr:spPr>
        <a:xfrm>
          <a:off x="8324850" y="18192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Dias atá a prova</a:t>
          </a:r>
        </a:p>
      </xdr:txBody>
    </xdr:sp>
    <xdr:clientData/>
  </xdr:twoCellAnchor>
  <xdr:twoCellAnchor>
    <xdr:from>
      <xdr:col>16</xdr:col>
      <xdr:colOff>476250</xdr:colOff>
      <xdr:row>4</xdr:row>
      <xdr:rowOff>400050</xdr:rowOff>
    </xdr:from>
    <xdr:to>
      <xdr:col>19</xdr:col>
      <xdr:colOff>104775</xdr:colOff>
      <xdr:row>5</xdr:row>
      <xdr:rowOff>171450</xdr:rowOff>
    </xdr:to>
    <xdr:sp macro="" textlink="">
      <xdr:nvSpPr>
        <xdr:cNvPr id="324" name="Retângulo 323"/>
        <xdr:cNvSpPr/>
      </xdr:nvSpPr>
      <xdr:spPr>
        <a:xfrm>
          <a:off x="8324850" y="216217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horas até a prova</a:t>
          </a:r>
        </a:p>
      </xdr:txBody>
    </xdr:sp>
    <xdr:clientData/>
  </xdr:twoCellAnchor>
  <xdr:twoCellAnchor>
    <xdr:from>
      <xdr:col>19</xdr:col>
      <xdr:colOff>295276</xdr:colOff>
      <xdr:row>4</xdr:row>
      <xdr:rowOff>361950</xdr:rowOff>
    </xdr:from>
    <xdr:to>
      <xdr:col>20</xdr:col>
      <xdr:colOff>1015193</xdr:colOff>
      <xdr:row>5</xdr:row>
      <xdr:rowOff>190200</xdr:rowOff>
    </xdr:to>
    <xdr:sp macro="" textlink="Resultados!P7:Q7">
      <xdr:nvSpPr>
        <xdr:cNvPr id="325" name="Retângulo de cantos arredondados 324"/>
        <xdr:cNvSpPr/>
      </xdr:nvSpPr>
      <xdr:spPr>
        <a:xfrm>
          <a:off x="9966814" y="2120412"/>
          <a:ext cx="1170000" cy="267865"/>
        </a:xfrm>
        <a:prstGeom prst="round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8697C19-3953-42EF-8AF3-2237F7029D3B}" type="TxLink">
            <a:rPr lang="en-US" sz="16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600:00</a:t>
          </a:fld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760012</xdr:colOff>
      <xdr:row>4</xdr:row>
      <xdr:rowOff>381942</xdr:rowOff>
    </xdr:from>
    <xdr:to>
      <xdr:col>20</xdr:col>
      <xdr:colOff>950512</xdr:colOff>
      <xdr:row>5</xdr:row>
      <xdr:rowOff>181917</xdr:rowOff>
    </xdr:to>
    <xdr:sp macro="" textlink="">
      <xdr:nvSpPr>
        <xdr:cNvPr id="11" name="Retângulo 10"/>
        <xdr:cNvSpPr/>
      </xdr:nvSpPr>
      <xdr:spPr>
        <a:xfrm>
          <a:off x="10881633" y="2140404"/>
          <a:ext cx="190500" cy="239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20</xdr:col>
      <xdr:colOff>749544</xdr:colOff>
      <xdr:row>3</xdr:row>
      <xdr:rowOff>153342</xdr:rowOff>
    </xdr:from>
    <xdr:to>
      <xdr:col>20</xdr:col>
      <xdr:colOff>940044</xdr:colOff>
      <xdr:row>3</xdr:row>
      <xdr:rowOff>391467</xdr:rowOff>
    </xdr:to>
    <xdr:sp macro="" textlink="">
      <xdr:nvSpPr>
        <xdr:cNvPr id="327" name="Retângulo 326"/>
        <xdr:cNvSpPr/>
      </xdr:nvSpPr>
      <xdr:spPr>
        <a:xfrm>
          <a:off x="10871165" y="1472188"/>
          <a:ext cx="190500" cy="2381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accent1">
                  <a:lumMod val="75000"/>
                </a:schemeClr>
              </a:solidFill>
            </a:rPr>
            <a:t>h</a:t>
          </a:r>
        </a:p>
      </xdr:txBody>
    </xdr:sp>
    <xdr:clientData/>
  </xdr:twoCellAnchor>
  <xdr:twoCellAnchor>
    <xdr:from>
      <xdr:col>20</xdr:col>
      <xdr:colOff>776967</xdr:colOff>
      <xdr:row>4</xdr:row>
      <xdr:rowOff>58093</xdr:rowOff>
    </xdr:from>
    <xdr:to>
      <xdr:col>20</xdr:col>
      <xdr:colOff>931566</xdr:colOff>
      <xdr:row>4</xdr:row>
      <xdr:rowOff>303543</xdr:rowOff>
    </xdr:to>
    <xdr:sp macro="" textlink="">
      <xdr:nvSpPr>
        <xdr:cNvPr id="328" name="Retângulo 327"/>
        <xdr:cNvSpPr/>
      </xdr:nvSpPr>
      <xdr:spPr>
        <a:xfrm>
          <a:off x="10898588" y="1816555"/>
          <a:ext cx="154599" cy="245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24</xdr:col>
      <xdr:colOff>66675</xdr:colOff>
      <xdr:row>3</xdr:row>
      <xdr:rowOff>85725</xdr:rowOff>
    </xdr:from>
    <xdr:to>
      <xdr:col>28</xdr:col>
      <xdr:colOff>981075</xdr:colOff>
      <xdr:row>5</xdr:row>
      <xdr:rowOff>285750</xdr:rowOff>
    </xdr:to>
    <xdr:sp macro="" textlink="">
      <xdr:nvSpPr>
        <xdr:cNvPr id="329" name="Retângulo de cantos arredondados 328"/>
        <xdr:cNvSpPr/>
      </xdr:nvSpPr>
      <xdr:spPr>
        <a:xfrm>
          <a:off x="12372975" y="1409700"/>
          <a:ext cx="3143250" cy="107632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381000</xdr:colOff>
      <xdr:row>4</xdr:row>
      <xdr:rowOff>123825</xdr:rowOff>
    </xdr:from>
    <xdr:to>
      <xdr:col>28</xdr:col>
      <xdr:colOff>838200</xdr:colOff>
      <xdr:row>4</xdr:row>
      <xdr:rowOff>333375</xdr:rowOff>
    </xdr:to>
    <xdr:sp macro="" textlink="">
      <xdr:nvSpPr>
        <xdr:cNvPr id="331" name="Retângulo 330"/>
        <xdr:cNvSpPr/>
      </xdr:nvSpPr>
      <xdr:spPr>
        <a:xfrm>
          <a:off x="13963650" y="1885950"/>
          <a:ext cx="1409700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Revisão</a:t>
          </a:r>
          <a:r>
            <a:rPr lang="pt-BR" sz="1100" baseline="0">
              <a:solidFill>
                <a:sysClr val="windowText" lastClr="000000"/>
              </a:solidFill>
            </a:rPr>
            <a:t> 24h e outras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171450</xdr:colOff>
      <xdr:row>4</xdr:row>
      <xdr:rowOff>123825</xdr:rowOff>
    </xdr:from>
    <xdr:to>
      <xdr:col>25</xdr:col>
      <xdr:colOff>304800</xdr:colOff>
      <xdr:row>4</xdr:row>
      <xdr:rowOff>333375</xdr:rowOff>
    </xdr:to>
    <xdr:sp macro="" textlink="">
      <xdr:nvSpPr>
        <xdr:cNvPr id="332" name="Retângulo 331"/>
        <xdr:cNvSpPr/>
      </xdr:nvSpPr>
      <xdr:spPr>
        <a:xfrm>
          <a:off x="12477750" y="1885950"/>
          <a:ext cx="1409700" cy="2095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Teoria Ativa</a:t>
          </a:r>
        </a:p>
      </xdr:txBody>
    </xdr:sp>
    <xdr:clientData/>
  </xdr:twoCellAnchor>
  <xdr:twoCellAnchor>
    <xdr:from>
      <xdr:col>24</xdr:col>
      <xdr:colOff>171450</xdr:colOff>
      <xdr:row>4</xdr:row>
      <xdr:rowOff>390525</xdr:rowOff>
    </xdr:from>
    <xdr:to>
      <xdr:col>25</xdr:col>
      <xdr:colOff>304800</xdr:colOff>
      <xdr:row>5</xdr:row>
      <xdr:rowOff>161925</xdr:rowOff>
    </xdr:to>
    <xdr:sp macro="" textlink="">
      <xdr:nvSpPr>
        <xdr:cNvPr id="333" name="Retângulo 332"/>
        <xdr:cNvSpPr/>
      </xdr:nvSpPr>
      <xdr:spPr>
        <a:xfrm>
          <a:off x="12477750" y="2152650"/>
          <a:ext cx="1409700" cy="2095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Exercícios</a:t>
          </a:r>
        </a:p>
      </xdr:txBody>
    </xdr:sp>
    <xdr:clientData/>
  </xdr:twoCellAnchor>
  <xdr:twoCellAnchor>
    <xdr:from>
      <xdr:col>25</xdr:col>
      <xdr:colOff>390525</xdr:colOff>
      <xdr:row>4</xdr:row>
      <xdr:rowOff>390525</xdr:rowOff>
    </xdr:from>
    <xdr:to>
      <xdr:col>28</xdr:col>
      <xdr:colOff>847725</xdr:colOff>
      <xdr:row>5</xdr:row>
      <xdr:rowOff>161925</xdr:rowOff>
    </xdr:to>
    <xdr:sp macro="" textlink="">
      <xdr:nvSpPr>
        <xdr:cNvPr id="334" name="Retângulo 333"/>
        <xdr:cNvSpPr/>
      </xdr:nvSpPr>
      <xdr:spPr>
        <a:xfrm>
          <a:off x="13973175" y="2152650"/>
          <a:ext cx="1409700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Simulados</a:t>
          </a:r>
        </a:p>
      </xdr:txBody>
    </xdr:sp>
    <xdr:clientData/>
  </xdr:twoCellAnchor>
  <xdr:twoCellAnchor>
    <xdr:from>
      <xdr:col>24</xdr:col>
      <xdr:colOff>962025</xdr:colOff>
      <xdr:row>3</xdr:row>
      <xdr:rowOff>171450</xdr:rowOff>
    </xdr:from>
    <xdr:to>
      <xdr:col>28</xdr:col>
      <xdr:colOff>142875</xdr:colOff>
      <xdr:row>3</xdr:row>
      <xdr:rowOff>381000</xdr:rowOff>
    </xdr:to>
    <xdr:sp macro="" textlink="">
      <xdr:nvSpPr>
        <xdr:cNvPr id="335" name="Retângulo 334"/>
        <xdr:cNvSpPr/>
      </xdr:nvSpPr>
      <xdr:spPr>
        <a:xfrm>
          <a:off x="13268325" y="1495425"/>
          <a:ext cx="1409700" cy="2095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Sugestão de Leganda</a:t>
          </a:r>
        </a:p>
      </xdr:txBody>
    </xdr:sp>
    <xdr:clientData/>
  </xdr:twoCellAnchor>
  <xdr:twoCellAnchor>
    <xdr:from>
      <xdr:col>0</xdr:col>
      <xdr:colOff>62805</xdr:colOff>
      <xdr:row>5</xdr:row>
      <xdr:rowOff>198873</xdr:rowOff>
    </xdr:from>
    <xdr:to>
      <xdr:col>3</xdr:col>
      <xdr:colOff>1</xdr:colOff>
      <xdr:row>7</xdr:row>
      <xdr:rowOff>0</xdr:rowOff>
    </xdr:to>
    <xdr:sp macro="" textlink="">
      <xdr:nvSpPr>
        <xdr:cNvPr id="298" name="Retângulo 297"/>
        <xdr:cNvSpPr/>
      </xdr:nvSpPr>
      <xdr:spPr>
        <a:xfrm>
          <a:off x="62805" y="2396950"/>
          <a:ext cx="648954" cy="28261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Semana</a:t>
          </a:r>
        </a:p>
      </xdr:txBody>
    </xdr:sp>
    <xdr:clientData/>
  </xdr:twoCellAnchor>
  <xdr:twoCellAnchor>
    <xdr:from>
      <xdr:col>8</xdr:col>
      <xdr:colOff>562349</xdr:colOff>
      <xdr:row>1</xdr:row>
      <xdr:rowOff>444035</xdr:rowOff>
    </xdr:from>
    <xdr:to>
      <xdr:col>11</xdr:col>
      <xdr:colOff>322674</xdr:colOff>
      <xdr:row>1</xdr:row>
      <xdr:rowOff>948035</xdr:rowOff>
    </xdr:to>
    <xdr:sp macro="" textlink="">
      <xdr:nvSpPr>
        <xdr:cNvPr id="300" name="Retângulo de cantos arredondados 3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3965664" y="508248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Ciclo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691312</xdr:colOff>
      <xdr:row>1</xdr:row>
      <xdr:rowOff>96320</xdr:rowOff>
    </xdr:from>
    <xdr:to>
      <xdr:col>21</xdr:col>
      <xdr:colOff>317745</xdr:colOff>
      <xdr:row>1</xdr:row>
      <xdr:rowOff>340438</xdr:rowOff>
    </xdr:to>
    <xdr:sp macro="" textlink="">
      <xdr:nvSpPr>
        <xdr:cNvPr id="30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804936" y="160533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318712</xdr:colOff>
      <xdr:row>1</xdr:row>
      <xdr:rowOff>535754</xdr:rowOff>
    </xdr:from>
    <xdr:to>
      <xdr:col>4</xdr:col>
      <xdr:colOff>1183218</xdr:colOff>
      <xdr:row>1</xdr:row>
      <xdr:rowOff>895754</xdr:rowOff>
    </xdr:to>
    <xdr:sp macro="" textlink="">
      <xdr:nvSpPr>
        <xdr:cNvPr id="305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35763" y="599967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12</xdr:col>
      <xdr:colOff>30395</xdr:colOff>
      <xdr:row>1</xdr:row>
      <xdr:rowOff>588087</xdr:rowOff>
    </xdr:from>
    <xdr:to>
      <xdr:col>13</xdr:col>
      <xdr:colOff>70827</xdr:colOff>
      <xdr:row>1</xdr:row>
      <xdr:rowOff>948087</xdr:rowOff>
    </xdr:to>
    <xdr:sp macro="" textlink="">
      <xdr:nvSpPr>
        <xdr:cNvPr id="308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670479" y="6523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20</xdr:col>
      <xdr:colOff>690830</xdr:colOff>
      <xdr:row>1</xdr:row>
      <xdr:rowOff>483312</xdr:rowOff>
    </xdr:from>
    <xdr:to>
      <xdr:col>21</xdr:col>
      <xdr:colOff>317263</xdr:colOff>
      <xdr:row>1</xdr:row>
      <xdr:rowOff>727430</xdr:rowOff>
    </xdr:to>
    <xdr:sp macro="" textlink="">
      <xdr:nvSpPr>
        <xdr:cNvPr id="311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804454" y="54752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20</xdr:col>
      <xdr:colOff>700355</xdr:colOff>
      <xdr:row>1</xdr:row>
      <xdr:rowOff>883362</xdr:rowOff>
    </xdr:from>
    <xdr:to>
      <xdr:col>21</xdr:col>
      <xdr:colOff>326788</xdr:colOff>
      <xdr:row>1</xdr:row>
      <xdr:rowOff>1127480</xdr:rowOff>
    </xdr:to>
    <xdr:sp macro="" textlink="">
      <xdr:nvSpPr>
        <xdr:cNvPr id="313" name="Retângulo de cantos arredondados 12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0813979" y="947575"/>
          <a:ext cx="900000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13</xdr:col>
      <xdr:colOff>223677</xdr:colOff>
      <xdr:row>1</xdr:row>
      <xdr:rowOff>597612</xdr:rowOff>
    </xdr:from>
    <xdr:to>
      <xdr:col>16</xdr:col>
      <xdr:colOff>574475</xdr:colOff>
      <xdr:row>1</xdr:row>
      <xdr:rowOff>957612</xdr:rowOff>
    </xdr:to>
    <xdr:sp macro="" textlink="">
      <xdr:nvSpPr>
        <xdr:cNvPr id="314" name="Retângulo de cantos arredondados 12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137329" y="66182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16</xdr:col>
      <xdr:colOff>1241675</xdr:colOff>
      <xdr:row>1</xdr:row>
      <xdr:rowOff>407112</xdr:rowOff>
    </xdr:from>
    <xdr:to>
      <xdr:col>20</xdr:col>
      <xdr:colOff>444905</xdr:colOff>
      <xdr:row>1</xdr:row>
      <xdr:rowOff>767112</xdr:rowOff>
    </xdr:to>
    <xdr:sp macro="" textlink="">
      <xdr:nvSpPr>
        <xdr:cNvPr id="317" name="Retângulo de cantos arredondados 316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>
        <a:xfrm>
          <a:off x="9118529" y="471325"/>
          <a:ext cx="1440000" cy="36000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2</xdr:col>
      <xdr:colOff>117725</xdr:colOff>
      <xdr:row>1</xdr:row>
      <xdr:rowOff>398764</xdr:rowOff>
    </xdr:from>
    <xdr:to>
      <xdr:col>3</xdr:col>
      <xdr:colOff>127892</xdr:colOff>
      <xdr:row>1</xdr:row>
      <xdr:rowOff>922640</xdr:rowOff>
    </xdr:to>
    <xdr:sp macro="" textlink="">
      <xdr:nvSpPr>
        <xdr:cNvPr id="318" name="Elipse 317"/>
        <xdr:cNvSpPr/>
      </xdr:nvSpPr>
      <xdr:spPr>
        <a:xfrm>
          <a:off x="321068" y="462977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193925</xdr:colOff>
      <xdr:row>1</xdr:row>
      <xdr:rowOff>541639</xdr:rowOff>
    </xdr:from>
    <xdr:to>
      <xdr:col>3</xdr:col>
      <xdr:colOff>70586</xdr:colOff>
      <xdr:row>1</xdr:row>
      <xdr:rowOff>779764</xdr:rowOff>
    </xdr:to>
    <xdr:pic>
      <xdr:nvPicPr>
        <xdr:cNvPr id="319" name="Imagem 31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68" y="605852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60040</xdr:colOff>
      <xdr:row>1</xdr:row>
      <xdr:rowOff>557157</xdr:rowOff>
    </xdr:from>
    <xdr:to>
      <xdr:col>8</xdr:col>
      <xdr:colOff>410837</xdr:colOff>
      <xdr:row>1</xdr:row>
      <xdr:rowOff>917157</xdr:rowOff>
    </xdr:to>
    <xdr:sp macro="" textlink="">
      <xdr:nvSpPr>
        <xdr:cNvPr id="326" name="Retângulo de cantos arredondados 12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500152" y="62137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168377</xdr:colOff>
      <xdr:row>11</xdr:row>
      <xdr:rowOff>69543</xdr:rowOff>
    </xdr:from>
    <xdr:to>
      <xdr:col>1</xdr:col>
      <xdr:colOff>2970160</xdr:colOff>
      <xdr:row>11</xdr:row>
      <xdr:rowOff>419919</xdr:rowOff>
    </xdr:to>
    <xdr:sp macro="" textlink="">
      <xdr:nvSpPr>
        <xdr:cNvPr id="47" name="Retângulo de cantos arredondados 12"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240071" y="2824624"/>
          <a:ext cx="2801783" cy="350376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Cique na Disciplina</a:t>
          </a:r>
        </a:p>
      </xdr:txBody>
    </xdr:sp>
    <xdr:clientData/>
  </xdr:twoCellAnchor>
  <xdr:twoCellAnchor>
    <xdr:from>
      <xdr:col>28</xdr:col>
      <xdr:colOff>238941</xdr:colOff>
      <xdr:row>1</xdr:row>
      <xdr:rowOff>227704</xdr:rowOff>
    </xdr:from>
    <xdr:to>
      <xdr:col>33</xdr:col>
      <xdr:colOff>297919</xdr:colOff>
      <xdr:row>1</xdr:row>
      <xdr:rowOff>1090920</xdr:rowOff>
    </xdr:to>
    <xdr:sp macro="" textlink="">
      <xdr:nvSpPr>
        <xdr:cNvPr id="20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4167973" y="299398"/>
          <a:ext cx="2056156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28</xdr:col>
      <xdr:colOff>380610</xdr:colOff>
      <xdr:row>1</xdr:row>
      <xdr:rowOff>334860</xdr:rowOff>
    </xdr:from>
    <xdr:to>
      <xdr:col>33</xdr:col>
      <xdr:colOff>140951</xdr:colOff>
      <xdr:row>1</xdr:row>
      <xdr:rowOff>990935</xdr:rowOff>
    </xdr:to>
    <xdr:pic>
      <xdr:nvPicPr>
        <xdr:cNvPr id="21" name="Imagem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642" y="406554"/>
          <a:ext cx="1757519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152399</xdr:colOff>
      <xdr:row>19</xdr:row>
      <xdr:rowOff>190501</xdr:rowOff>
    </xdr:from>
    <xdr:to>
      <xdr:col>29</xdr:col>
      <xdr:colOff>349250</xdr:colOff>
      <xdr:row>34</xdr:row>
      <xdr:rowOff>222250</xdr:rowOff>
    </xdr:to>
    <xdr:graphicFrame macro="">
      <xdr:nvGraphicFramePr>
        <xdr:cNvPr id="29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481601</xdr:colOff>
      <xdr:row>19</xdr:row>
      <xdr:rowOff>299664</xdr:rowOff>
    </xdr:from>
    <xdr:to>
      <xdr:col>1</xdr:col>
      <xdr:colOff>2953821</xdr:colOff>
      <xdr:row>24</xdr:row>
      <xdr:rowOff>10702</xdr:rowOff>
    </xdr:to>
    <xdr:sp macro="" textlink="">
      <xdr:nvSpPr>
        <xdr:cNvPr id="14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545814" y="8315647"/>
          <a:ext cx="2472220" cy="1113033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601865</xdr:colOff>
      <xdr:row>20</xdr:row>
      <xdr:rowOff>117859</xdr:rowOff>
    </xdr:from>
    <xdr:to>
      <xdr:col>1</xdr:col>
      <xdr:colOff>2829388</xdr:colOff>
      <xdr:row>23</xdr:row>
      <xdr:rowOff>181938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078" y="8454910"/>
          <a:ext cx="2227523" cy="83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181299</xdr:colOff>
      <xdr:row>1</xdr:row>
      <xdr:rowOff>469172</xdr:rowOff>
    </xdr:from>
    <xdr:to>
      <xdr:col>12</xdr:col>
      <xdr:colOff>444132</xdr:colOff>
      <xdr:row>1</xdr:row>
      <xdr:rowOff>973172</xdr:rowOff>
    </xdr:to>
    <xdr:sp macro="" textlink="">
      <xdr:nvSpPr>
        <xdr:cNvPr id="16" name="Retângulo de cantos arredondados 3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6461154" y="535625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Exercícios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85502</xdr:colOff>
      <xdr:row>1</xdr:row>
      <xdr:rowOff>592997</xdr:rowOff>
    </xdr:from>
    <xdr:to>
      <xdr:col>8</xdr:col>
      <xdr:colOff>491304</xdr:colOff>
      <xdr:row>1</xdr:row>
      <xdr:rowOff>952997</xdr:rowOff>
    </xdr:to>
    <xdr:sp macro="" textlink="">
      <xdr:nvSpPr>
        <xdr:cNvPr id="2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4825851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1762790</xdr:colOff>
      <xdr:row>1</xdr:row>
      <xdr:rowOff>591446</xdr:rowOff>
    </xdr:from>
    <xdr:to>
      <xdr:col>1</xdr:col>
      <xdr:colOff>3076790</xdr:colOff>
      <xdr:row>1</xdr:row>
      <xdr:rowOff>951446</xdr:rowOff>
    </xdr:to>
    <xdr:sp macro="" textlink="">
      <xdr:nvSpPr>
        <xdr:cNvPr id="27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829243" y="657899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13</xdr:col>
      <xdr:colOff>194930</xdr:colOff>
      <xdr:row>1</xdr:row>
      <xdr:rowOff>612047</xdr:rowOff>
    </xdr:from>
    <xdr:to>
      <xdr:col>16</xdr:col>
      <xdr:colOff>135558</xdr:colOff>
      <xdr:row>1</xdr:row>
      <xdr:rowOff>972047</xdr:rowOff>
    </xdr:to>
    <xdr:sp macro="" textlink="">
      <xdr:nvSpPr>
        <xdr:cNvPr id="32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8213651" y="67850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Tempo de Estudo</a:t>
          </a:r>
        </a:p>
      </xdr:txBody>
    </xdr:sp>
    <xdr:clientData/>
  </xdr:twoCellAnchor>
  <xdr:twoCellAnchor>
    <xdr:from>
      <xdr:col>1</xdr:col>
      <xdr:colOff>952501</xdr:colOff>
      <xdr:row>1</xdr:row>
      <xdr:rowOff>446799</xdr:rowOff>
    </xdr:from>
    <xdr:to>
      <xdr:col>1</xdr:col>
      <xdr:colOff>1476376</xdr:colOff>
      <xdr:row>1</xdr:row>
      <xdr:rowOff>970675</xdr:rowOff>
    </xdr:to>
    <xdr:sp macro="" textlink="">
      <xdr:nvSpPr>
        <xdr:cNvPr id="34" name="Elipse 33"/>
        <xdr:cNvSpPr/>
      </xdr:nvSpPr>
      <xdr:spPr>
        <a:xfrm>
          <a:off x="1018954" y="51325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1028701</xdr:colOff>
      <xdr:row>1</xdr:row>
      <xdr:rowOff>589674</xdr:rowOff>
    </xdr:from>
    <xdr:to>
      <xdr:col>1</xdr:col>
      <xdr:colOff>1419070</xdr:colOff>
      <xdr:row>1</xdr:row>
      <xdr:rowOff>827799</xdr:rowOff>
    </xdr:to>
    <xdr:pic>
      <xdr:nvPicPr>
        <xdr:cNvPr id="35" name="Imagem 3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54" y="65612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123381</xdr:colOff>
      <xdr:row>1</xdr:row>
      <xdr:rowOff>592997</xdr:rowOff>
    </xdr:from>
    <xdr:to>
      <xdr:col>5</xdr:col>
      <xdr:colOff>363050</xdr:colOff>
      <xdr:row>1</xdr:row>
      <xdr:rowOff>952997</xdr:rowOff>
    </xdr:to>
    <xdr:sp macro="" textlink="">
      <xdr:nvSpPr>
        <xdr:cNvPr id="36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335300" y="65945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514568</xdr:colOff>
      <xdr:row>3</xdr:row>
      <xdr:rowOff>153275</xdr:rowOff>
    </xdr:from>
    <xdr:to>
      <xdr:col>1</xdr:col>
      <xdr:colOff>2572843</xdr:colOff>
      <xdr:row>4</xdr:row>
      <xdr:rowOff>218965</xdr:rowOff>
    </xdr:to>
    <xdr:sp macro="" textlink="">
      <xdr:nvSpPr>
        <xdr:cNvPr id="27" name="Retângulo de cantos arredondados 12">
          <a:extLst>
            <a:ext uri="{FF2B5EF4-FFF2-40B4-BE49-F238E27FC236}">
              <a16:creationId xmlns="" xmlns:a16="http://schemas.microsoft.com/office/drawing/2014/main" id="{F5162CC4-493B-4A08-9F5D-83B3DA14D473}"/>
            </a:ext>
          </a:extLst>
        </xdr:cNvPr>
        <xdr:cNvSpPr/>
      </xdr:nvSpPr>
      <xdr:spPr>
        <a:xfrm>
          <a:off x="580258" y="1532758"/>
          <a:ext cx="2058275" cy="448879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Clique na Disciplina</a:t>
          </a:r>
        </a:p>
      </xdr:txBody>
    </xdr:sp>
    <xdr:clientData/>
  </xdr:twoCellAnchor>
  <xdr:twoCellAnchor>
    <xdr:from>
      <xdr:col>7</xdr:col>
      <xdr:colOff>493707</xdr:colOff>
      <xdr:row>1</xdr:row>
      <xdr:rowOff>478848</xdr:rowOff>
    </xdr:from>
    <xdr:to>
      <xdr:col>9</xdr:col>
      <xdr:colOff>486651</xdr:colOff>
      <xdr:row>1</xdr:row>
      <xdr:rowOff>982848</xdr:rowOff>
    </xdr:to>
    <xdr:sp macro="" textlink="">
      <xdr:nvSpPr>
        <xdr:cNvPr id="15" name="Retângulo de cantos arredondados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7774310" y="566434"/>
          <a:ext cx="1547600" cy="504000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 baseline="0">
              <a:solidFill>
                <a:schemeClr val="bg1"/>
              </a:solidFill>
            </a:rPr>
            <a:t>Tempo de estudo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150429</xdr:colOff>
      <xdr:row>1</xdr:row>
      <xdr:rowOff>591724</xdr:rowOff>
    </xdr:from>
    <xdr:to>
      <xdr:col>5</xdr:col>
      <xdr:colOff>369602</xdr:colOff>
      <xdr:row>1</xdr:row>
      <xdr:rowOff>951724</xdr:rowOff>
    </xdr:to>
    <xdr:sp macro="" textlink="">
      <xdr:nvSpPr>
        <xdr:cNvPr id="30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47815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522453</xdr:colOff>
      <xdr:row>1</xdr:row>
      <xdr:rowOff>601249</xdr:rowOff>
    </xdr:from>
    <xdr:to>
      <xdr:col>7</xdr:col>
      <xdr:colOff>281798</xdr:colOff>
      <xdr:row>1</xdr:row>
      <xdr:rowOff>961249</xdr:rowOff>
    </xdr:to>
    <xdr:sp macro="" textlink="">
      <xdr:nvSpPr>
        <xdr:cNvPr id="31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6248401" y="68883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Exercícios</a:t>
          </a:r>
        </a:p>
      </xdr:txBody>
    </xdr:sp>
    <xdr:clientData/>
  </xdr:twoCellAnchor>
  <xdr:twoCellAnchor>
    <xdr:from>
      <xdr:col>1</xdr:col>
      <xdr:colOff>1606112</xdr:colOff>
      <xdr:row>1</xdr:row>
      <xdr:rowOff>588877</xdr:rowOff>
    </xdr:from>
    <xdr:to>
      <xdr:col>1</xdr:col>
      <xdr:colOff>2920112</xdr:colOff>
      <xdr:row>1</xdr:row>
      <xdr:rowOff>948877</xdr:rowOff>
    </xdr:to>
    <xdr:sp macro="" textlink="">
      <xdr:nvSpPr>
        <xdr:cNvPr id="3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1671802" y="676463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o concurso</a:t>
          </a:r>
        </a:p>
      </xdr:txBody>
    </xdr:sp>
    <xdr:clientData/>
  </xdr:twoCellAnchor>
  <xdr:twoCellAnchor>
    <xdr:from>
      <xdr:col>1</xdr:col>
      <xdr:colOff>799224</xdr:colOff>
      <xdr:row>1</xdr:row>
      <xdr:rowOff>390276</xdr:rowOff>
    </xdr:from>
    <xdr:to>
      <xdr:col>1</xdr:col>
      <xdr:colOff>1323099</xdr:colOff>
      <xdr:row>1</xdr:row>
      <xdr:rowOff>914152</xdr:rowOff>
    </xdr:to>
    <xdr:sp macro="" textlink="">
      <xdr:nvSpPr>
        <xdr:cNvPr id="36" name="Elipse 35"/>
        <xdr:cNvSpPr/>
      </xdr:nvSpPr>
      <xdr:spPr>
        <a:xfrm>
          <a:off x="864914" y="477862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875424</xdr:colOff>
      <xdr:row>1</xdr:row>
      <xdr:rowOff>533151</xdr:rowOff>
    </xdr:from>
    <xdr:to>
      <xdr:col>1</xdr:col>
      <xdr:colOff>1265793</xdr:colOff>
      <xdr:row>1</xdr:row>
      <xdr:rowOff>771276</xdr:rowOff>
    </xdr:to>
    <xdr:pic>
      <xdr:nvPicPr>
        <xdr:cNvPr id="37" name="Imagem 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114" y="620737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3105260</xdr:colOff>
      <xdr:row>1</xdr:row>
      <xdr:rowOff>591724</xdr:rowOff>
    </xdr:from>
    <xdr:to>
      <xdr:col>2</xdr:col>
      <xdr:colOff>1288053</xdr:colOff>
      <xdr:row>1</xdr:row>
      <xdr:rowOff>951724</xdr:rowOff>
    </xdr:to>
    <xdr:sp macro="" textlink="">
      <xdr:nvSpPr>
        <xdr:cNvPr id="38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170950" y="679310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1029138</xdr:colOff>
      <xdr:row>14</xdr:row>
      <xdr:rowOff>295603</xdr:rowOff>
    </xdr:from>
    <xdr:to>
      <xdr:col>1</xdr:col>
      <xdr:colOff>3027410</xdr:colOff>
      <xdr:row>17</xdr:row>
      <xdr:rowOff>53043</xdr:rowOff>
    </xdr:to>
    <xdr:sp macro="" textlink="">
      <xdr:nvSpPr>
        <xdr:cNvPr id="39" name="Retângulo de cantos arredondados 3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094828" y="7313448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1170807</xdr:colOff>
      <xdr:row>14</xdr:row>
      <xdr:rowOff>402759</xdr:rowOff>
    </xdr:from>
    <xdr:to>
      <xdr:col>1</xdr:col>
      <xdr:colOff>2922634</xdr:colOff>
      <xdr:row>16</xdr:row>
      <xdr:rowOff>336247</xdr:rowOff>
    </xdr:to>
    <xdr:pic>
      <xdr:nvPicPr>
        <xdr:cNvPr id="40" name="Imagem 3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497" y="7420604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514350</xdr:colOff>
      <xdr:row>46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46</xdr:row>
      <xdr:rowOff>76200</xdr:rowOff>
    </xdr:from>
    <xdr:ext cx="2428875" cy="819150"/>
    <xdr:sp macro="" textlink="">
      <xdr:nvSpPr>
        <xdr:cNvPr id="6" name="Shape 4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46</xdr:row>
      <xdr:rowOff>114300</xdr:rowOff>
    </xdr:from>
    <xdr:ext cx="1771651" cy="895350"/>
    <xdr:sp macro="" textlink="">
      <xdr:nvSpPr>
        <xdr:cNvPr id="7" name="Shape 4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46</xdr:row>
      <xdr:rowOff>85726</xdr:rowOff>
    </xdr:from>
    <xdr:ext cx="1676400" cy="657224"/>
    <xdr:sp macro="" textlink="">
      <xdr:nvSpPr>
        <xdr:cNvPr id="8" name="Shape 4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59</xdr:row>
      <xdr:rowOff>76200</xdr:rowOff>
    </xdr:from>
    <xdr:ext cx="6353175" cy="2562225"/>
    <xdr:sp macro="" textlink="">
      <xdr:nvSpPr>
        <xdr:cNvPr id="9" name="Shape 4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45</xdr:row>
      <xdr:rowOff>0</xdr:rowOff>
    </xdr:from>
    <xdr:ext cx="7877175" cy="2676525"/>
    <xdr:sp macro="" textlink="">
      <xdr:nvSpPr>
        <xdr:cNvPr id="10" name="Shape 4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45</xdr:row>
      <xdr:rowOff>38100</xdr:rowOff>
    </xdr:from>
    <xdr:ext cx="1076325" cy="1028700"/>
    <xdr:sp macro="" textlink="">
      <xdr:nvSpPr>
        <xdr:cNvPr id="11" name="Shape 5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48</xdr:row>
      <xdr:rowOff>152400</xdr:rowOff>
    </xdr:from>
    <xdr:ext cx="1066800" cy="552450"/>
    <xdr:sp macro="" textlink="">
      <xdr:nvSpPr>
        <xdr:cNvPr id="12" name="Shape 56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46</xdr:row>
      <xdr:rowOff>114300</xdr:rowOff>
    </xdr:from>
    <xdr:ext cx="1628775" cy="914400"/>
    <xdr:sp macro="" textlink="">
      <xdr:nvSpPr>
        <xdr:cNvPr id="14" name="Shape 46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45</xdr:row>
      <xdr:rowOff>104776</xdr:rowOff>
    </xdr:from>
    <xdr:ext cx="828675" cy="152400"/>
    <xdr:grpSp>
      <xdr:nvGrpSpPr>
        <xdr:cNvPr id="15" name="Shape 2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GrpSpPr/>
      </xdr:nvGrpSpPr>
      <xdr:grpSpPr>
        <a:xfrm>
          <a:off x="13744575" y="19175943"/>
          <a:ext cx="828675" cy="152400"/>
          <a:chOff x="5055488" y="3603788"/>
          <a:chExt cx="581025" cy="352425"/>
        </a:xfrm>
      </xdr:grpSpPr>
      <xdr:grpSp>
        <xdr:nvGrpSpPr>
          <xdr:cNvPr id="16" name="Shape 58">
            <a:extLst>
              <a:ext uri="{FF2B5EF4-FFF2-40B4-BE49-F238E27FC236}">
                <a16:creationId xmlns=""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17" name="Shape 52">
              <a:extLst>
                <a:ext uri="{FF2B5EF4-FFF2-40B4-BE49-F238E27FC236}">
                  <a16:creationId xmlns=""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59">
              <a:extLst>
                <a:ext uri="{FF2B5EF4-FFF2-40B4-BE49-F238E27FC236}">
                  <a16:creationId xmlns="" xmlns:a16="http://schemas.microsoft.com/office/drawing/2014/main" id="{00000000-0008-0000-0700-000012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19" name="Shape 60">
                <a:extLst>
                  <a:ext uri="{FF2B5EF4-FFF2-40B4-BE49-F238E27FC236}">
                    <a16:creationId xmlns="" xmlns:a16="http://schemas.microsoft.com/office/drawing/2014/main" id="{00000000-0008-0000-0700-000013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20" name="Shape 61">
                <a:extLst>
                  <a:ext uri="{FF2B5EF4-FFF2-40B4-BE49-F238E27FC236}">
                    <a16:creationId xmlns="" xmlns:a16="http://schemas.microsoft.com/office/drawing/2014/main" id="{00000000-0008-0000-0700-000014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oneCellAnchor>
    <xdr:from>
      <xdr:col>1</xdr:col>
      <xdr:colOff>0</xdr:colOff>
      <xdr:row>54</xdr:row>
      <xdr:rowOff>0</xdr:rowOff>
    </xdr:from>
    <xdr:ext cx="4171950" cy="4886324"/>
    <xdr:sp macro="" textlink="">
      <xdr:nvSpPr>
        <xdr:cNvPr id="28" name="Shape 39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SpPr/>
      </xdr:nvSpPr>
      <xdr:spPr>
        <a:xfrm>
          <a:off x="457200" y="20850225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53</xdr:row>
      <xdr:rowOff>171450</xdr:rowOff>
    </xdr:from>
    <xdr:ext cx="4371975" cy="5543550"/>
    <xdr:sp macro="" textlink="">
      <xdr:nvSpPr>
        <xdr:cNvPr id="29" name="Shape 40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/>
      </xdr:nvSpPr>
      <xdr:spPr>
        <a:xfrm>
          <a:off x="4848225" y="20793075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647700</xdr:colOff>
      <xdr:row>53</xdr:row>
      <xdr:rowOff>104775</xdr:rowOff>
    </xdr:from>
    <xdr:ext cx="4848225" cy="8315324"/>
    <xdr:sp macro="" textlink="">
      <xdr:nvSpPr>
        <xdr:cNvPr id="30" name="Shape 42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/>
      </xdr:nvSpPr>
      <xdr:spPr>
        <a:xfrm>
          <a:off x="9315450" y="20726400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109484</xdr:colOff>
      <xdr:row>7</xdr:row>
      <xdr:rowOff>197070</xdr:rowOff>
    </xdr:from>
    <xdr:to>
      <xdr:col>20</xdr:col>
      <xdr:colOff>164225</xdr:colOff>
      <xdr:row>10</xdr:row>
      <xdr:rowOff>218966</xdr:rowOff>
    </xdr:to>
    <xdr:sp macro="" textlink="">
      <xdr:nvSpPr>
        <xdr:cNvPr id="2" name="Retângulo de cantos arredondados 1"/>
        <xdr:cNvSpPr/>
      </xdr:nvSpPr>
      <xdr:spPr>
        <a:xfrm>
          <a:off x="16006381" y="3120260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752957</xdr:colOff>
      <xdr:row>1</xdr:row>
      <xdr:rowOff>60158</xdr:rowOff>
    </xdr:from>
    <xdr:to>
      <xdr:col>4</xdr:col>
      <xdr:colOff>833688</xdr:colOff>
      <xdr:row>1</xdr:row>
      <xdr:rowOff>304276</xdr:rowOff>
    </xdr:to>
    <xdr:sp macro="" textlink="">
      <xdr:nvSpPr>
        <xdr:cNvPr id="32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299641" y="14036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14</xdr:col>
      <xdr:colOff>715853</xdr:colOff>
      <xdr:row>1</xdr:row>
      <xdr:rowOff>174985</xdr:rowOff>
    </xdr:from>
    <xdr:to>
      <xdr:col>16</xdr:col>
      <xdr:colOff>648704</xdr:colOff>
      <xdr:row>1</xdr:row>
      <xdr:rowOff>1038201</xdr:rowOff>
    </xdr:to>
    <xdr:sp macro="" textlink="">
      <xdr:nvSpPr>
        <xdr:cNvPr id="33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549537" y="255196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857522</xdr:colOff>
      <xdr:row>1</xdr:row>
      <xdr:rowOff>282141</xdr:rowOff>
    </xdr:from>
    <xdr:to>
      <xdr:col>16</xdr:col>
      <xdr:colOff>543928</xdr:colOff>
      <xdr:row>1</xdr:row>
      <xdr:rowOff>938216</xdr:rowOff>
    </xdr:to>
    <xdr:pic>
      <xdr:nvPicPr>
        <xdr:cNvPr id="36" name="Imagem 3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1206" y="362352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742950</xdr:colOff>
      <xdr:row>1</xdr:row>
      <xdr:rowOff>456675</xdr:rowOff>
    </xdr:from>
    <xdr:to>
      <xdr:col>4</xdr:col>
      <xdr:colOff>823681</xdr:colOff>
      <xdr:row>1</xdr:row>
      <xdr:rowOff>700793</xdr:rowOff>
    </xdr:to>
    <xdr:sp macro="" textlink="">
      <xdr:nvSpPr>
        <xdr:cNvPr id="4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289634" y="536886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3</xdr:col>
      <xdr:colOff>752475</xdr:colOff>
      <xdr:row>1</xdr:row>
      <xdr:rowOff>866250</xdr:rowOff>
    </xdr:from>
    <xdr:to>
      <xdr:col>4</xdr:col>
      <xdr:colOff>833206</xdr:colOff>
      <xdr:row>1</xdr:row>
      <xdr:rowOff>1110368</xdr:rowOff>
    </xdr:to>
    <xdr:sp macro="" textlink="">
      <xdr:nvSpPr>
        <xdr:cNvPr id="4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299159" y="94646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862764</xdr:colOff>
      <xdr:row>1</xdr:row>
      <xdr:rowOff>431609</xdr:rowOff>
    </xdr:from>
    <xdr:to>
      <xdr:col>3</xdr:col>
      <xdr:colOff>402829</xdr:colOff>
      <xdr:row>1</xdr:row>
      <xdr:rowOff>847119</xdr:rowOff>
    </xdr:to>
    <xdr:sp macro="" textlink="">
      <xdr:nvSpPr>
        <xdr:cNvPr id="44" name="Retângulo de cantos arredondados 43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>
        <a:xfrm>
          <a:off x="1323975" y="511820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1</xdr:col>
      <xdr:colOff>10026</xdr:colOff>
      <xdr:row>1</xdr:row>
      <xdr:rowOff>320842</xdr:rowOff>
    </xdr:from>
    <xdr:to>
      <xdr:col>1</xdr:col>
      <xdr:colOff>533901</xdr:colOff>
      <xdr:row>1</xdr:row>
      <xdr:rowOff>844718</xdr:rowOff>
    </xdr:to>
    <xdr:sp macro="" textlink="">
      <xdr:nvSpPr>
        <xdr:cNvPr id="37" name="Elipse 36"/>
        <xdr:cNvSpPr/>
      </xdr:nvSpPr>
      <xdr:spPr>
        <a:xfrm>
          <a:off x="471237" y="401053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86226</xdr:colOff>
      <xdr:row>1</xdr:row>
      <xdr:rowOff>463717</xdr:rowOff>
    </xdr:from>
    <xdr:to>
      <xdr:col>1</xdr:col>
      <xdr:colOff>476595</xdr:colOff>
      <xdr:row>1</xdr:row>
      <xdr:rowOff>701842</xdr:rowOff>
    </xdr:to>
    <xdr:pic>
      <xdr:nvPicPr>
        <xdr:cNvPr id="38" name="Imagem 3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37" y="543928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407709</xdr:colOff>
      <xdr:row>1</xdr:row>
      <xdr:rowOff>451184</xdr:rowOff>
    </xdr:from>
    <xdr:to>
      <xdr:col>9</xdr:col>
      <xdr:colOff>277920</xdr:colOff>
      <xdr:row>1</xdr:row>
      <xdr:rowOff>811184</xdr:rowOff>
    </xdr:to>
    <xdr:sp macro="" textlink="">
      <xdr:nvSpPr>
        <xdr:cNvPr id="34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125341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1002632</xdr:colOff>
      <xdr:row>1</xdr:row>
      <xdr:rowOff>451184</xdr:rowOff>
    </xdr:from>
    <xdr:to>
      <xdr:col>7</xdr:col>
      <xdr:colOff>231158</xdr:colOff>
      <xdr:row>1</xdr:row>
      <xdr:rowOff>811184</xdr:rowOff>
    </xdr:to>
    <xdr:sp macro="" textlink="">
      <xdr:nvSpPr>
        <xdr:cNvPr id="35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634790" y="53139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45</xdr:row>
      <xdr:rowOff>190501</xdr:rowOff>
    </xdr:from>
    <xdr:ext cx="4171950" cy="4886324"/>
    <xdr:sp macro="" textlink="">
      <xdr:nvSpPr>
        <xdr:cNvPr id="2" name="Shape 39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80975" y="20335876"/>
          <a:ext cx="4171950" cy="4886324"/>
        </a:xfrm>
        <a:prstGeom prst="roundRect">
          <a:avLst>
            <a:gd name="adj" fmla="val 16667"/>
          </a:avLst>
        </a:prstGeom>
        <a:solidFill>
          <a:srgbClr val="5AEC6B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            TEORIA - LEITURA ATIVA</a:t>
          </a:r>
          <a:endParaRPr sz="1400" b="1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Estudo de assunto novo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faça uma primeira leitura marcando pontos importantes. O resumo poderá se feito na segunda fase de sua presparação. Caso já tenha resumo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do assunto, vá direto a ele e não volte na teoria novamente.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endParaRPr lang="en-US" sz="1400" baseline="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Nos resumos faça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palavras chaves. Pode usar as técnicas de leitura ativa em nosso ebook (mapas mentais, SQ3R, revisão comprimida, resumos e figuras). A resolução de questões o ajudará na elaboração de seus resumos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 marcações.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No primeiro momento utilize 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estudo por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PDF,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surgindo dificuldades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assista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vídeo-aulas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(somente da disciplina e/ou assuntos com dificuldade). Ex: RLM, Informática,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Português.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5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3) Se tiver cansado ou com mais horas livres para estudar no dia, faça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dos assuntos que estudou na semana.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923924</xdr:colOff>
      <xdr:row>45</xdr:row>
      <xdr:rowOff>171451</xdr:rowOff>
    </xdr:from>
    <xdr:ext cx="4371975" cy="5543550"/>
    <xdr:sp macro="" textlink="">
      <xdr:nvSpPr>
        <xdr:cNvPr id="3" name="Shape 40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4495799" y="17535526"/>
          <a:ext cx="4371975" cy="5543550"/>
        </a:xfrm>
        <a:prstGeom prst="roundRect">
          <a:avLst>
            <a:gd name="adj" fmla="val 16667"/>
          </a:avLst>
        </a:prstGeom>
        <a:solidFill>
          <a:srgbClr val="FFC0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     EXERCÍCIOS APÓS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ESTUDAR A TEORIA</a:t>
          </a: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:                               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Exercícios (estudados na semana)</a:t>
          </a:r>
          <a:endParaRPr sz="1400" b="1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Se não conseguir no dia, passe para o próximo dia subsequente.  </a:t>
          </a: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Estude junto com suas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marcações /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 de resumos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 vá acrescentando alguma dica ou tema importante que não tenha anotado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evernote (veja o vídeo como estudar pelo evernote).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Sempre</a:t>
          </a:r>
          <a:r>
            <a:rPr lang="en-US" sz="140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que fizer uma bateria de exercícios anote seus resultados (qde de questões / % líquida)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Estude a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fundo cada questão errada e aquela que você acertou com dúvida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Veja os comentários mais importantes e faça suas anotações no seu resumo/evernote.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Quando temos a cursiosidade de saber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porque ACERTEI ou ERREI uma questão </a:t>
          </a:r>
          <a:r>
            <a:rPr lang="en-US" sz="14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este simples ato fará com que, dificilmente, esqueça aquele assunto.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  <a:tabLst/>
            <a:defRPr/>
          </a:pPr>
          <a:r>
            <a:rPr lang="en-US" sz="1400">
              <a:effectLst/>
              <a:latin typeface="+mn-lt"/>
              <a:ea typeface="+mn-ea"/>
              <a:cs typeface="+mn-cs"/>
            </a:rPr>
            <a:t>6) Distribua para as matérias mais importantes uma média de 20</a:t>
          </a:r>
          <a:r>
            <a:rPr lang="en-US" sz="1400" b="1">
              <a:effectLst/>
              <a:latin typeface="+mn-lt"/>
              <a:ea typeface="+mn-ea"/>
              <a:cs typeface="+mn-cs"/>
            </a:rPr>
            <a:t> Questões </a:t>
          </a:r>
          <a:r>
            <a:rPr lang="en-US" sz="1400">
              <a:effectLst/>
              <a:latin typeface="+mn-lt"/>
              <a:ea typeface="+mn-ea"/>
              <a:cs typeface="+mn-cs"/>
            </a:rPr>
            <a:t>e o restante  uma média de 1</a:t>
          </a:r>
          <a:r>
            <a:rPr lang="en-US" sz="1400" b="1">
              <a:effectLst/>
              <a:latin typeface="+mn-lt"/>
              <a:ea typeface="+mn-ea"/>
              <a:cs typeface="+mn-cs"/>
            </a:rPr>
            <a:t>0 A 5 Questões</a:t>
          </a:r>
          <a:r>
            <a:rPr lang="en-US" sz="1400">
              <a:effectLst/>
              <a:latin typeface="+mn-lt"/>
              <a:ea typeface="+mn-ea"/>
              <a:cs typeface="+mn-cs"/>
            </a:rPr>
            <a:t>. </a:t>
          </a:r>
        </a:p>
        <a:p>
          <a:pPr rtl="0"/>
          <a:r>
            <a:rPr lang="en-US" sz="1400">
              <a:effectLst/>
              <a:latin typeface="+mn-lt"/>
              <a:ea typeface="+mn-ea"/>
              <a:cs typeface="+mn-cs"/>
            </a:rPr>
            <a:t>6) Só irá fazer simulados depois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de ter terminado todos os assuntos. </a:t>
          </a:r>
          <a:r>
            <a:rPr lang="pt-BR" sz="1400" baseline="0">
              <a:effectLst/>
              <a:latin typeface="+mn-lt"/>
              <a:ea typeface="+mn-ea"/>
              <a:cs typeface="+mn-cs"/>
            </a:rPr>
            <a:t>Mude por mini-simulados por Disciplinas/assuntos estudados.</a:t>
          </a:r>
          <a:endParaRPr lang="en-US" sz="140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514350</xdr:colOff>
      <xdr:row>39</xdr:row>
      <xdr:rowOff>123825</xdr:rowOff>
    </xdr:from>
    <xdr:ext cx="1876425" cy="714375"/>
    <xdr:sp macro="" textlink="">
      <xdr:nvSpPr>
        <xdr:cNvPr id="4" name="Shape 41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8639175" y="19126200"/>
          <a:ext cx="1876425" cy="714375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-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</a:t>
          </a:r>
          <a:r>
            <a:rPr lang="en-US" sz="11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faça uma Revisão Ativa = entender o assunto. </a:t>
          </a:r>
          <a:endParaRPr sz="1100"/>
        </a:p>
      </xdr:txBody>
    </xdr:sp>
    <xdr:clientData fLocksWithSheet="0"/>
  </xdr:oneCellAnchor>
  <xdr:oneCellAnchor>
    <xdr:from>
      <xdr:col>6</xdr:col>
      <xdr:colOff>438150</xdr:colOff>
      <xdr:row>39</xdr:row>
      <xdr:rowOff>76200</xdr:rowOff>
    </xdr:from>
    <xdr:ext cx="2428875" cy="819150"/>
    <xdr:sp macro="" textlink="">
      <xdr:nvSpPr>
        <xdr:cNvPr id="7" name="Shape 44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6086475" y="19078575"/>
          <a:ext cx="2428875" cy="8191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EXERCÍCIOS/SIMULADOS NOS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FINAIS DE SEMANA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-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tudo já visto. Anotar seu desenvolvimento na tabela. </a:t>
          </a:r>
          <a:endParaRPr sz="1100"/>
        </a:p>
      </xdr:txBody>
    </xdr:sp>
    <xdr:clientData fLocksWithSheet="0"/>
  </xdr:oneCellAnchor>
  <xdr:oneCellAnchor>
    <xdr:from>
      <xdr:col>1</xdr:col>
      <xdr:colOff>38099</xdr:colOff>
      <xdr:row>39</xdr:row>
      <xdr:rowOff>114300</xdr:rowOff>
    </xdr:from>
    <xdr:ext cx="1771651" cy="895350"/>
    <xdr:sp macro="" textlink="">
      <xdr:nvSpPr>
        <xdr:cNvPr id="9" name="Shape 46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495299" y="19116675"/>
          <a:ext cx="1771651" cy="89535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TEORIA NOVA + MARCAÇÕES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ANOTAÇÕES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+ EXERCÍCIOS</a:t>
          </a:r>
          <a:endParaRPr sz="1100" b="1"/>
        </a:p>
      </xdr:txBody>
    </xdr:sp>
    <xdr:clientData fLocksWithSheet="0"/>
  </xdr:oneCellAnchor>
  <xdr:oneCellAnchor>
    <xdr:from>
      <xdr:col>4</xdr:col>
      <xdr:colOff>638176</xdr:colOff>
      <xdr:row>39</xdr:row>
      <xdr:rowOff>85726</xdr:rowOff>
    </xdr:from>
    <xdr:ext cx="1676400" cy="657224"/>
    <xdr:sp macro="" textlink="">
      <xdr:nvSpPr>
        <xdr:cNvPr id="10" name="Shape 47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/>
      </xdr:nvSpPr>
      <xdr:spPr>
        <a:xfrm>
          <a:off x="4210051" y="19088101"/>
          <a:ext cx="1676400" cy="657224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EXERCÍCIOS DA SEMANA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só dos assuntos estudados no dia</a:t>
          </a:r>
          <a:endParaRPr sz="1100"/>
        </a:p>
      </xdr:txBody>
    </xdr:sp>
    <xdr:clientData fLocksWithSheet="0"/>
  </xdr:oneCellAnchor>
  <xdr:oneCellAnchor>
    <xdr:from>
      <xdr:col>15</xdr:col>
      <xdr:colOff>457200</xdr:colOff>
      <xdr:row>52</xdr:row>
      <xdr:rowOff>76200</xdr:rowOff>
    </xdr:from>
    <xdr:ext cx="6353175" cy="2562225"/>
    <xdr:sp macro="" textlink="">
      <xdr:nvSpPr>
        <xdr:cNvPr id="11" name="Shape 48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14268450" y="21821775"/>
          <a:ext cx="6353175" cy="2562225"/>
        </a:xfrm>
        <a:prstGeom prst="snipRoundRect">
          <a:avLst>
            <a:gd name="adj1" fmla="val 16667"/>
            <a:gd name="adj2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TÉCNICA DO FUNIL -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consiste em construir um único material todas as informações necessárias para aumentar o índice de acertos na hora da prova.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TUDO que você aprender aulas, videaulas, livros, apostilas e questões, deve ser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colocado em seu RESUMO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/MARCAÇÕES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NO PDF/EVERNOTE 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para ser usado nas revisões um 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ÚNICO MATERIAL de consulta</a:t>
          </a: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Benefícios dessa técnica: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texto reduzido,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revisões em um único material,</a:t>
          </a:r>
          <a:endParaRPr sz="1200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melhora o processo de memorização</a:t>
          </a:r>
          <a:r>
            <a:rPr lang="en-US" sz="1400" b="1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,</a:t>
          </a:r>
          <a:endParaRPr sz="1200" b="1">
            <a:latin typeface="Times"/>
            <a:ea typeface="Times"/>
            <a:cs typeface="Times"/>
            <a:sym typeface="Time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Calibri"/>
            <a:buNone/>
          </a:pPr>
          <a:r>
            <a:rPr lang="en-US" sz="14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- maior velocidade nas revisões e estudo em geral,</a:t>
          </a:r>
          <a:endParaRPr sz="1200">
            <a:latin typeface="Times"/>
            <a:ea typeface="Times"/>
            <a:cs typeface="Times"/>
            <a:sym typeface="Times"/>
          </a:endParaRPr>
        </a:p>
      </xdr:txBody>
    </xdr:sp>
    <xdr:clientData fLocksWithSheet="0"/>
  </xdr:oneCellAnchor>
  <xdr:oneCellAnchor>
    <xdr:from>
      <xdr:col>15</xdr:col>
      <xdr:colOff>457200</xdr:colOff>
      <xdr:row>38</xdr:row>
      <xdr:rowOff>0</xdr:rowOff>
    </xdr:from>
    <xdr:ext cx="7877175" cy="2676525"/>
    <xdr:sp macro="" textlink="">
      <xdr:nvSpPr>
        <xdr:cNvPr id="12" name="Shape 49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/>
      </xdr:nvSpPr>
      <xdr:spPr>
        <a:xfrm>
          <a:off x="14268450" y="18811875"/>
          <a:ext cx="7877175" cy="2676525"/>
        </a:xfrm>
        <a:prstGeom prst="roundRect">
          <a:avLst>
            <a:gd name="adj" fmla="val 16667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TÉCNICA POMODORO - 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1) Coloque a disciplina que irá estudar. Programe um cronômetro para  30 minutos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/ 50 minutos</a:t>
          </a: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(pode usar despertador do celular)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2) Escolha uma das tarefas e trabalhe nela sem interrupções (por exemplo, não pode entrar</a:t>
          </a:r>
          <a:r>
            <a:rPr lang="en-US" sz="1200" b="0" i="0" u="none" strike="noStrike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 redes sociais, whatsapp, telefone, enfim, nada que tire sua concentração naqueles 30min/50min.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3) Quando o despertador tocar, faça uma pausa de 5 minutos (a sugestão mais indicada é que você se levante e faça algum exercício, como caminhada ou alongamento, qualquer outra coisa que ajude a relaxar).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4) Risque a tarefa da sua lista depois que terminá-la.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6) Retome o trabalho depois da pausa para mais um “pomodoro” (30min/50min)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7) A cada quatro “pomodoros” , faça uma pausa mais longa: de 15 a 30 minutos até voltar ao trabalho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Repita isso todos os dias que precisar estudar. Comece fazendo a lista diária (isso ajuda a estabelecer o seu foco) e anote quantos “pomodoros” usou, ao lado de cada tarefa da sua lista. A ideia é que, com o passar do tempo, você descubra quantos “pomodoros” usa para fazer suas atividades (isso vai ajudar a estimar prazos).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/>
        </a:p>
      </xdr:txBody>
    </xdr:sp>
    <xdr:clientData fLocksWithSheet="0"/>
  </xdr:oneCellAnchor>
  <xdr:oneCellAnchor>
    <xdr:from>
      <xdr:col>14</xdr:col>
      <xdr:colOff>95250</xdr:colOff>
      <xdr:row>38</xdr:row>
      <xdr:rowOff>38100</xdr:rowOff>
    </xdr:from>
    <xdr:ext cx="1076325" cy="1028700"/>
    <xdr:sp macro="" textlink="">
      <xdr:nvSpPr>
        <xdr:cNvPr id="13" name="Shape 50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/>
      </xdr:nvSpPr>
      <xdr:spPr>
        <a:xfrm>
          <a:off x="12877800" y="18849975"/>
          <a:ext cx="1076325" cy="1028700"/>
        </a:xfrm>
        <a:prstGeom prst="flowChartOr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13</xdr:col>
      <xdr:colOff>361950</xdr:colOff>
      <xdr:row>41</xdr:row>
      <xdr:rowOff>152400</xdr:rowOff>
    </xdr:from>
    <xdr:ext cx="1066800" cy="552450"/>
    <xdr:sp macro="" textlink="">
      <xdr:nvSpPr>
        <xdr:cNvPr id="20" name="Shape 56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/>
      </xdr:nvSpPr>
      <xdr:spPr>
        <a:xfrm>
          <a:off x="12115800" y="19535775"/>
          <a:ext cx="1066800" cy="552450"/>
        </a:xfrm>
        <a:prstGeom prst="roundRect">
          <a:avLst>
            <a:gd name="adj" fmla="val 16667"/>
          </a:avLst>
        </a:prstGeom>
        <a:solidFill>
          <a:schemeClr val="accent3"/>
        </a:solidFill>
        <a:ln w="25400" cap="flat" cmpd="sng">
          <a:solidFill>
            <a:srgbClr val="71884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cada período 30 min.</a:t>
          </a:r>
          <a:endParaRPr sz="1400"/>
        </a:p>
      </xdr:txBody>
    </xdr:sp>
    <xdr:clientData fLocksWithSheet="0"/>
  </xdr:oneCellAnchor>
  <xdr:oneCellAnchor>
    <xdr:from>
      <xdr:col>2</xdr:col>
      <xdr:colOff>933450</xdr:colOff>
      <xdr:row>39</xdr:row>
      <xdr:rowOff>114300</xdr:rowOff>
    </xdr:from>
    <xdr:ext cx="1628775" cy="914400"/>
    <xdr:sp macro="" textlink="">
      <xdr:nvSpPr>
        <xdr:cNvPr id="32" name="Shape 46">
          <a:extLst>
            <a:ext uri="{FF2B5EF4-FFF2-40B4-BE49-F238E27FC236}">
              <a16:creationId xmlns="" xmlns:a16="http://schemas.microsoft.com/office/drawing/2014/main" id="{00000000-0008-0000-0800-000020000000}"/>
            </a:ext>
          </a:extLst>
        </xdr:cNvPr>
        <xdr:cNvSpPr/>
      </xdr:nvSpPr>
      <xdr:spPr>
        <a:xfrm>
          <a:off x="2428875" y="19116675"/>
          <a:ext cx="1628775" cy="914400"/>
        </a:xfrm>
        <a:prstGeom prst="roundRect">
          <a:avLst>
            <a:gd name="adj" fmla="val 16667"/>
          </a:avLst>
        </a:prstGeom>
        <a:gradFill>
          <a:gsLst>
            <a:gs pos="0">
              <a:srgbClr val="9BE9FF"/>
            </a:gs>
            <a:gs pos="35000">
              <a:srgbClr val="B8F1FF"/>
            </a:gs>
            <a:gs pos="100000">
              <a:srgbClr val="E2FBFF"/>
            </a:gs>
          </a:gsLst>
          <a:lin ang="16200000" scaled="0"/>
        </a:gradFill>
        <a:ln w="9525" cap="flat" cmpd="sng">
          <a:solidFill>
            <a:srgbClr val="45A9C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2º</a:t>
          </a:r>
          <a:r>
            <a:rPr lang="en-US" sz="11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Ciclo 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=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REVISÃO +  EXERCÍCIOS (completando seu resumo / marcação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/ Evernote</a:t>
          </a:r>
          <a:endParaRPr sz="1100" b="1"/>
        </a:p>
      </xdr:txBody>
    </xdr:sp>
    <xdr:clientData fLocksWithSheet="0"/>
  </xdr:oneCellAnchor>
  <xdr:oneCellAnchor>
    <xdr:from>
      <xdr:col>14</xdr:col>
      <xdr:colOff>981075</xdr:colOff>
      <xdr:row>38</xdr:row>
      <xdr:rowOff>104776</xdr:rowOff>
    </xdr:from>
    <xdr:ext cx="828675" cy="152400"/>
    <xdr:grpSp>
      <xdr:nvGrpSpPr>
        <xdr:cNvPr id="35" name="Shape 2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GrpSpPr/>
      </xdr:nvGrpSpPr>
      <xdr:grpSpPr>
        <a:xfrm>
          <a:off x="13740388" y="16265875"/>
          <a:ext cx="828675" cy="152400"/>
          <a:chOff x="5055488" y="3603788"/>
          <a:chExt cx="581025" cy="352425"/>
        </a:xfrm>
      </xdr:grpSpPr>
      <xdr:grpSp>
        <xdr:nvGrpSpPr>
          <xdr:cNvPr id="36" name="Shape 58">
            <a:extLst>
              <a:ext uri="{FF2B5EF4-FFF2-40B4-BE49-F238E27FC236}">
                <a16:creationId xmlns="" xmlns:a16="http://schemas.microsoft.com/office/drawing/2014/main" id="{00000000-0008-0000-0800-000024000000}"/>
              </a:ext>
            </a:extLst>
          </xdr:cNvPr>
          <xdr:cNvGrpSpPr/>
        </xdr:nvGrpSpPr>
        <xdr:grpSpPr>
          <a:xfrm>
            <a:off x="5055488" y="3603788"/>
            <a:ext cx="581025" cy="352425"/>
            <a:chOff x="5055488" y="3603788"/>
            <a:chExt cx="581025" cy="352425"/>
          </a:xfrm>
        </xdr:grpSpPr>
        <xdr:sp macro="" textlink="">
          <xdr:nvSpPr>
            <xdr:cNvPr id="37" name="Shape 52">
              <a:extLst>
                <a:ext uri="{FF2B5EF4-FFF2-40B4-BE49-F238E27FC236}">
                  <a16:creationId xmlns="" xmlns:a16="http://schemas.microsoft.com/office/drawing/2014/main" id="{00000000-0008-0000-0800-000025000000}"/>
                </a:ext>
              </a:extLst>
            </xdr:cNvPr>
            <xdr:cNvSpPr/>
          </xdr:nvSpPr>
          <xdr:spPr>
            <a:xfrm>
              <a:off x="5055488" y="3603788"/>
              <a:ext cx="581025" cy="352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8" name="Shape 59">
              <a:extLst>
                <a:ext uri="{FF2B5EF4-FFF2-40B4-BE49-F238E27FC236}">
                  <a16:creationId xmlns="" xmlns:a16="http://schemas.microsoft.com/office/drawing/2014/main" id="{00000000-0008-0000-0800-000026000000}"/>
                </a:ext>
              </a:extLst>
            </xdr:cNvPr>
            <xdr:cNvGrpSpPr/>
          </xdr:nvGrpSpPr>
          <xdr:grpSpPr>
            <a:xfrm>
              <a:off x="5055488" y="3603788"/>
              <a:ext cx="581025" cy="352425"/>
              <a:chOff x="5069775" y="3618075"/>
              <a:chExt cx="552450" cy="323850"/>
            </a:xfrm>
          </xdr:grpSpPr>
          <xdr:sp macro="" textlink="">
            <xdr:nvSpPr>
              <xdr:cNvPr id="39" name="Shape 60">
                <a:extLst>
                  <a:ext uri="{FF2B5EF4-FFF2-40B4-BE49-F238E27FC236}">
                    <a16:creationId xmlns="" xmlns:a16="http://schemas.microsoft.com/office/drawing/2014/main" id="{00000000-0008-0000-0800-000027000000}"/>
                  </a:ext>
                </a:extLst>
              </xdr:cNvPr>
              <xdr:cNvSpPr/>
            </xdr:nvSpPr>
            <xdr:spPr>
              <a:xfrm>
                <a:off x="5069775" y="3618075"/>
                <a:ext cx="552450" cy="323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40" name="Shape 61">
                <a:extLst>
                  <a:ext uri="{FF2B5EF4-FFF2-40B4-BE49-F238E27FC236}">
                    <a16:creationId xmlns="" xmlns:a16="http://schemas.microsoft.com/office/drawing/2014/main" id="{00000000-0008-0000-0800-000028000000}"/>
                  </a:ext>
                </a:extLst>
              </xdr:cNvPr>
              <xdr:cNvCxnSpPr/>
            </xdr:nvCxnSpPr>
            <xdr:spPr>
              <a:xfrm rot="10800000" flipH="1">
                <a:off x="5069775" y="3618075"/>
                <a:ext cx="552450" cy="323850"/>
              </a:xfrm>
              <a:prstGeom prst="straightConnector1">
                <a:avLst/>
              </a:prstGeom>
              <a:noFill/>
              <a:ln w="25400" cap="flat" cmpd="sng">
                <a:solidFill>
                  <a:schemeClr val="accent2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  <xdr:twoCellAnchor>
    <xdr:from>
      <xdr:col>15</xdr:col>
      <xdr:colOff>0</xdr:colOff>
      <xdr:row>35</xdr:row>
      <xdr:rowOff>0</xdr:rowOff>
    </xdr:from>
    <xdr:to>
      <xdr:col>16</xdr:col>
      <xdr:colOff>38100</xdr:colOff>
      <xdr:row>35</xdr:row>
      <xdr:rowOff>333375</xdr:rowOff>
    </xdr:to>
    <xdr:sp macro="" textlink="">
      <xdr:nvSpPr>
        <xdr:cNvPr id="21" name="Retângulo de cantos arredondados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/>
      </xdr:nvSpPr>
      <xdr:spPr>
        <a:xfrm>
          <a:off x="13811250" y="14678025"/>
          <a:ext cx="1066800" cy="333375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/>
            <a:t>ACESSAR:</a:t>
          </a:r>
        </a:p>
      </xdr:txBody>
    </xdr:sp>
    <xdr:clientData/>
  </xdr:twoCellAnchor>
  <xdr:oneCellAnchor>
    <xdr:from>
      <xdr:col>10</xdr:col>
      <xdr:colOff>454098</xdr:colOff>
      <xdr:row>45</xdr:row>
      <xdr:rowOff>132907</xdr:rowOff>
    </xdr:from>
    <xdr:ext cx="4848225" cy="8315324"/>
    <xdr:sp macro="" textlink="">
      <xdr:nvSpPr>
        <xdr:cNvPr id="25" name="Shape 42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/>
      </xdr:nvSpPr>
      <xdr:spPr>
        <a:xfrm>
          <a:off x="9137354" y="17565872"/>
          <a:ext cx="4848225" cy="8315324"/>
        </a:xfrm>
        <a:prstGeom prst="roundRect">
          <a:avLst>
            <a:gd name="adj" fmla="val 16667"/>
          </a:avLst>
        </a:prstGeom>
        <a:solidFill>
          <a:srgbClr val="FFFF00"/>
        </a:solidFill>
        <a:ln w="25400" cap="flat" cmpd="sng">
          <a:solidFill>
            <a:srgbClr val="B46D3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Calibri"/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REVISÃO DO RESUMO / MARCAÇÕES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1) Toda teoria estuda é bom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fazer marcacões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iniciais e, na fase mais avançada, faça resumos dos pontos que tiver dificuldades.  Use o tempo a seu favor, se tenho um tempo razoável para a prova, posso fazer resumos dos assuntos mais recorrente ou que estou errando muito.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Tenha um material único para consulta (chamamos de TÉCNICA - FUNIL DE MATERIAL). Veja na parte de técnicas para estudar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/ evernote.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2) Use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mnemônicos, mapas mentais, palavras chaves, tabelas, canetas coloridas, letras maiúsculas,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para fazer seus resumos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3) Pode ser feito em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fichários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(comprados em papelaria) ou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folhas de ofícios em branco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4) Compre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pastas plásticas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para cada disciplina. Para guardar seus resumos e mapas mentais.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 de 24h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feita todos os dias antes de iniciar um assunto novo. Deve ser breve, máximo de 15 min para cada disciplina/assunto estudado no dia anterior.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6) </a:t>
          </a:r>
          <a:r>
            <a:rPr lang="en-US" sz="14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Revisão</a:t>
          </a:r>
          <a:r>
            <a:rPr lang="en-US" sz="1400" b="1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de 7 dias</a:t>
          </a:r>
          <a:r>
            <a:rPr lang="en-US" sz="1400" b="0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será da mesma forma da revisão de 24hs, mas será feito uma vez por semana. Revisão dos assuntos estudados na semana anterior.  </a:t>
          </a:r>
          <a:r>
            <a:rPr lang="en-US" sz="1400" b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solidFill>
                <a:srgbClr val="000000"/>
              </a:solidFill>
              <a:latin typeface="Calibri"/>
              <a:cs typeface="Calibri"/>
              <a:sym typeface="Calibri"/>
            </a:rPr>
            <a:t>6) Revisar não</a:t>
          </a:r>
          <a:r>
            <a:rPr lang="en-US" sz="1400" b="1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 é ler - </a:t>
          </a: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é revisar de forma ativa. Explique para você o que entendeu. Memorize os mnemônicos, esquemas e palavras chaves. Sempre fazendo perguntas e respostas.  Mas deve ser um processo mais rápido.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0" baseline="0">
              <a:solidFill>
                <a:srgbClr val="000000"/>
              </a:solidFill>
              <a:latin typeface="Calibri"/>
              <a:cs typeface="Calibri"/>
              <a:sym typeface="Calibri"/>
            </a:rPr>
            <a:t>7) Dependendo do estágio de seu concurso, poderá fazer a revisão somente por QUESTÕES. Caso erre, consulta seu material de resumo e faça suas anotações.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 baseline="0">
              <a:solidFill>
                <a:srgbClr val="FF0000"/>
              </a:solidFill>
              <a:latin typeface="Calibri"/>
              <a:cs typeface="Calibri"/>
              <a:sym typeface="Calibri"/>
            </a:rPr>
            <a:t>8) REVISÕES PERIÓDICAS - </a:t>
          </a:r>
          <a:r>
            <a:rPr lang="en-US" sz="1400" b="1" baseline="0">
              <a:solidFill>
                <a:sysClr val="windowText" lastClr="000000"/>
              </a:solidFill>
              <a:latin typeface="Calibri"/>
              <a:cs typeface="Calibri"/>
              <a:sym typeface="Calibri"/>
            </a:rPr>
            <a:t>FAÇA SEMPRE QUE JÁ TIVER AVANÇADO 50% DE SUA MATÉRIA. PODE SER POR MEIO DE EXERCÍCIOS. TIRE ALGUNS DIAS NA SEMANA SOMENTE PARA ESTE PROCESSO. O IMPORTANTE É AVANÇAR SABENDO A MATÉRIA. </a:t>
          </a:r>
          <a:endParaRPr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twoCellAnchor>
    <xdr:from>
      <xdr:col>17</xdr:col>
      <xdr:colOff>113192</xdr:colOff>
      <xdr:row>7</xdr:row>
      <xdr:rowOff>222802</xdr:rowOff>
    </xdr:from>
    <xdr:to>
      <xdr:col>20</xdr:col>
      <xdr:colOff>167550</xdr:colOff>
      <xdr:row>11</xdr:row>
      <xdr:rowOff>141198</xdr:rowOff>
    </xdr:to>
    <xdr:sp macro="" textlink="">
      <xdr:nvSpPr>
        <xdr:cNvPr id="47" name="Retângulo de cantos arredondados 46"/>
        <xdr:cNvSpPr/>
      </xdr:nvSpPr>
      <xdr:spPr>
        <a:xfrm>
          <a:off x="16006651" y="3146755"/>
          <a:ext cx="2945085" cy="1302844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Modelo como sugestão do plano de estudos. Poderá ser adaptado de acordo com o grau de importância de cada disciplina e seu conhecimento em cada uma delas.</a:t>
          </a:r>
        </a:p>
      </xdr:txBody>
    </xdr:sp>
    <xdr:clientData/>
  </xdr:twoCellAnchor>
  <xdr:twoCellAnchor>
    <xdr:from>
      <xdr:col>3</xdr:col>
      <xdr:colOff>576668</xdr:colOff>
      <xdr:row>1</xdr:row>
      <xdr:rowOff>491950</xdr:rowOff>
    </xdr:from>
    <xdr:to>
      <xdr:col>4</xdr:col>
      <xdr:colOff>663900</xdr:colOff>
      <xdr:row>1</xdr:row>
      <xdr:rowOff>736068</xdr:rowOff>
    </xdr:to>
    <xdr:sp macro="" textlink="">
      <xdr:nvSpPr>
        <xdr:cNvPr id="31" name="Retângulo de cantos arredondados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109690" y="565219"/>
          <a:ext cx="1123468" cy="24411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2</a:t>
          </a:r>
        </a:p>
      </xdr:txBody>
    </xdr:sp>
    <xdr:clientData/>
  </xdr:twoCellAnchor>
  <xdr:twoCellAnchor>
    <xdr:from>
      <xdr:col>14</xdr:col>
      <xdr:colOff>579340</xdr:colOff>
      <xdr:row>1</xdr:row>
      <xdr:rowOff>209030</xdr:rowOff>
    </xdr:from>
    <xdr:to>
      <xdr:col>16</xdr:col>
      <xdr:colOff>526073</xdr:colOff>
      <xdr:row>1</xdr:row>
      <xdr:rowOff>1072246</xdr:rowOff>
    </xdr:to>
    <xdr:sp macro="" textlink="">
      <xdr:nvSpPr>
        <xdr:cNvPr id="48" name="Retângulo de cantos arredondados 3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1E1ED-BE7B-4C35-87D9-0F3E913D9DA5}"/>
            </a:ext>
          </a:extLst>
        </xdr:cNvPr>
        <xdr:cNvSpPr/>
      </xdr:nvSpPr>
      <xdr:spPr>
        <a:xfrm>
          <a:off x="13338653" y="282299"/>
          <a:ext cx="1998272" cy="863216"/>
        </a:xfrm>
        <a:prstGeom prst="roundRect">
          <a:avLst/>
        </a:prstGeom>
        <a:solidFill>
          <a:schemeClr val="bg2">
            <a:lumMod val="25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28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721009</xdr:colOff>
      <xdr:row>1</xdr:row>
      <xdr:rowOff>316186</xdr:rowOff>
    </xdr:from>
    <xdr:to>
      <xdr:col>16</xdr:col>
      <xdr:colOff>421297</xdr:colOff>
      <xdr:row>1</xdr:row>
      <xdr:rowOff>972261</xdr:rowOff>
    </xdr:to>
    <xdr:pic>
      <xdr:nvPicPr>
        <xdr:cNvPr id="49" name="Imagem 4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0322" y="389455"/>
          <a:ext cx="1751827" cy="65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587596</xdr:colOff>
      <xdr:row>1</xdr:row>
      <xdr:rowOff>61571</xdr:rowOff>
    </xdr:from>
    <xdr:to>
      <xdr:col>4</xdr:col>
      <xdr:colOff>674828</xdr:colOff>
      <xdr:row>1</xdr:row>
      <xdr:rowOff>305689</xdr:rowOff>
    </xdr:to>
    <xdr:sp macro="" textlink="">
      <xdr:nvSpPr>
        <xdr:cNvPr id="5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120618" y="134840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1</a:t>
          </a:r>
        </a:p>
      </xdr:txBody>
    </xdr:sp>
    <xdr:clientData/>
  </xdr:twoCellAnchor>
  <xdr:twoCellAnchor>
    <xdr:from>
      <xdr:col>3</xdr:col>
      <xdr:colOff>586654</xdr:colOff>
      <xdr:row>1</xdr:row>
      <xdr:rowOff>910762</xdr:rowOff>
    </xdr:from>
    <xdr:to>
      <xdr:col>4</xdr:col>
      <xdr:colOff>673886</xdr:colOff>
      <xdr:row>1</xdr:row>
      <xdr:rowOff>1154880</xdr:rowOff>
    </xdr:to>
    <xdr:sp macro="" textlink="">
      <xdr:nvSpPr>
        <xdr:cNvPr id="5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3119676" y="984031"/>
          <a:ext cx="1123468" cy="244118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Modelo 3</a:t>
          </a:r>
        </a:p>
      </xdr:txBody>
    </xdr:sp>
    <xdr:clientData/>
  </xdr:twoCellAnchor>
  <xdr:twoCellAnchor>
    <xdr:from>
      <xdr:col>1</xdr:col>
      <xdr:colOff>652542</xdr:colOff>
      <xdr:row>1</xdr:row>
      <xdr:rowOff>465654</xdr:rowOff>
    </xdr:from>
    <xdr:to>
      <xdr:col>3</xdr:col>
      <xdr:colOff>205607</xdr:colOff>
      <xdr:row>1</xdr:row>
      <xdr:rowOff>881164</xdr:rowOff>
    </xdr:to>
    <xdr:sp macro="" textlink="">
      <xdr:nvSpPr>
        <xdr:cNvPr id="54" name="Retângulo de cantos arredondados 53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/>
      </xdr:nvSpPr>
      <xdr:spPr>
        <a:xfrm>
          <a:off x="1113091" y="538923"/>
          <a:ext cx="1625538" cy="415510"/>
        </a:xfrm>
        <a:prstGeom prst="roundRect">
          <a:avLst/>
        </a:prstGeom>
        <a:solidFill>
          <a:schemeClr val="bg2">
            <a:lumMod val="50000"/>
          </a:schemeClr>
        </a:solidFill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0</xdr:col>
      <xdr:colOff>282609</xdr:colOff>
      <xdr:row>1</xdr:row>
      <xdr:rowOff>366346</xdr:rowOff>
    </xdr:from>
    <xdr:to>
      <xdr:col>1</xdr:col>
      <xdr:colOff>345935</xdr:colOff>
      <xdr:row>1</xdr:row>
      <xdr:rowOff>890222</xdr:rowOff>
    </xdr:to>
    <xdr:sp macro="" textlink="">
      <xdr:nvSpPr>
        <xdr:cNvPr id="41" name="Elipse 40"/>
        <xdr:cNvSpPr/>
      </xdr:nvSpPr>
      <xdr:spPr>
        <a:xfrm>
          <a:off x="282609" y="439615"/>
          <a:ext cx="523875" cy="523876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358809</xdr:colOff>
      <xdr:row>1</xdr:row>
      <xdr:rowOff>509221</xdr:rowOff>
    </xdr:from>
    <xdr:to>
      <xdr:col>1</xdr:col>
      <xdr:colOff>288629</xdr:colOff>
      <xdr:row>1</xdr:row>
      <xdr:rowOff>747346</xdr:rowOff>
    </xdr:to>
    <xdr:pic>
      <xdr:nvPicPr>
        <xdr:cNvPr id="42" name="Imagem 4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09" y="582490"/>
          <a:ext cx="390369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422914</xdr:colOff>
      <xdr:row>1</xdr:row>
      <xdr:rowOff>471016</xdr:rowOff>
    </xdr:from>
    <xdr:to>
      <xdr:col>9</xdr:col>
      <xdr:colOff>302930</xdr:colOff>
      <xdr:row>1</xdr:row>
      <xdr:rowOff>831016</xdr:rowOff>
    </xdr:to>
    <xdr:sp macro="" textlink="">
      <xdr:nvSpPr>
        <xdr:cNvPr id="3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7100881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Ciclo de Estudo</a:t>
          </a:r>
        </a:p>
      </xdr:txBody>
    </xdr:sp>
    <xdr:clientData/>
  </xdr:twoCellAnchor>
  <xdr:twoCellAnchor>
    <xdr:from>
      <xdr:col>5</xdr:col>
      <xdr:colOff>1004835</xdr:colOff>
      <xdr:row>1</xdr:row>
      <xdr:rowOff>471016</xdr:rowOff>
    </xdr:from>
    <xdr:to>
      <xdr:col>7</xdr:col>
      <xdr:colOff>246363</xdr:colOff>
      <xdr:row>1</xdr:row>
      <xdr:rowOff>831016</xdr:rowOff>
    </xdr:to>
    <xdr:sp macro="" textlink="">
      <xdr:nvSpPr>
        <xdr:cNvPr id="34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B478A1E2-4AF3-4F03-ABEE-FC459A37CF7B}"/>
            </a:ext>
          </a:extLst>
        </xdr:cNvPr>
        <xdr:cNvSpPr/>
      </xdr:nvSpPr>
      <xdr:spPr>
        <a:xfrm>
          <a:off x="5610330" y="544285"/>
          <a:ext cx="1314000" cy="360000"/>
        </a:xfrm>
        <a:prstGeom prst="roundRect">
          <a:avLst/>
        </a:prstGeom>
        <a:ln w="19050">
          <a:noFill/>
        </a:ln>
        <a:effectLst>
          <a:glow rad="101600">
            <a:schemeClr val="accent5">
              <a:satMod val="175000"/>
              <a:alpha val="40000"/>
            </a:schemeClr>
          </a:glow>
          <a:innerShdw blurRad="63500" dist="50800" dir="13500000">
            <a:prstClr val="black">
              <a:alpha val="50000"/>
            </a:prst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 baseline="0">
              <a:solidFill>
                <a:schemeClr val="bg1"/>
              </a:solidFill>
            </a:rPr>
            <a:t>Resultados</a:t>
          </a:r>
          <a:endParaRPr lang="pt-BR" sz="1200" b="1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Google%20Drive\%23%23%23%20LANCE%20DIGITAL\PROJETO%20%231%20-%20ECS\%23%23%23%20ECS%20-%20PASTA%20DE%20TRABALHO\PAC%20APROVA&#199;&#195;O\3.%20SESS&#195;O%20-%2008-03\Controle%20de%20Estu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%20semanal%20da%20faculda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 1"/>
      <sheetName val="Prioridade da tarefa"/>
    </sheetNames>
    <sheetDataSet>
      <sheetData sheetId="0" refreshError="1"/>
      <sheetData sheetId="1">
        <row r="5">
          <cell r="B5" t="str">
            <v>ALTA</v>
          </cell>
        </row>
        <row r="6">
          <cell r="B6" t="str">
            <v>MÉDIA</v>
          </cell>
        </row>
        <row r="7">
          <cell r="B7" t="str">
            <v>BAIXA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coachthatagiba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t.me/fococaveira" TargetMode="External"/><Relationship Id="rId1" Type="http://schemas.openxmlformats.org/officeDocument/2006/relationships/hyperlink" Target="http://bit.ly/2TDbfi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ococaveira.com.br/" TargetMode="External"/><Relationship Id="rId4" Type="http://schemas.openxmlformats.org/officeDocument/2006/relationships/hyperlink" Target="https://www.instagram.com/fococaveira_/?hl=pt-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pciconcursos.com.br/concurso/policia-civil-rj-250-vagas" TargetMode="External"/><Relationship Id="rId1" Type="http://schemas.openxmlformats.org/officeDocument/2006/relationships/hyperlink" Target="https://www.pciconcursos.com.br/concurso/policia-civil-rj-250-vagas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showGridLines="0" topLeftCell="A13" zoomScale="85" zoomScaleNormal="85" workbookViewId="0">
      <selection activeCell="I10" sqref="I10"/>
    </sheetView>
  </sheetViews>
  <sheetFormatPr defaultColWidth="11.42578125" defaultRowHeight="15.75"/>
  <cols>
    <col min="1" max="1" width="1.7109375" style="48" customWidth="1"/>
    <col min="2" max="3" width="2.28515625" style="48" customWidth="1"/>
    <col min="4" max="4" width="88" style="48" customWidth="1"/>
    <col min="5" max="5" width="10.140625" style="48" customWidth="1"/>
    <col min="6" max="6" width="92.85546875" style="48" customWidth="1"/>
    <col min="7" max="7" width="11.42578125" style="48"/>
    <col min="8" max="8" width="1.7109375" style="48" customWidth="1"/>
    <col min="9" max="16384" width="11.42578125" style="48"/>
  </cols>
  <sheetData>
    <row r="1" spans="1:8" ht="8.25" customHeight="1" thickBot="1">
      <c r="A1" s="138"/>
      <c r="B1" s="138"/>
      <c r="C1" s="138"/>
      <c r="D1" s="138"/>
      <c r="E1" s="138"/>
      <c r="F1" s="138"/>
      <c r="G1" s="138"/>
      <c r="H1" s="138"/>
    </row>
    <row r="2" spans="1:8" ht="95.1" customHeight="1">
      <c r="A2" s="424"/>
      <c r="B2" s="425"/>
      <c r="C2" s="426"/>
      <c r="D2" s="426"/>
      <c r="E2" s="426"/>
      <c r="F2" s="425"/>
      <c r="G2" s="142"/>
      <c r="H2" s="138"/>
    </row>
    <row r="3" spans="1:8" ht="6" customHeight="1">
      <c r="A3" s="427"/>
      <c r="B3" s="496"/>
      <c r="C3" s="496"/>
      <c r="D3" s="496"/>
      <c r="E3" s="428"/>
      <c r="F3" s="428"/>
      <c r="G3" s="140"/>
      <c r="H3" s="138"/>
    </row>
    <row r="4" spans="1:8" ht="32.25" customHeight="1">
      <c r="A4" s="138"/>
      <c r="B4" s="250"/>
      <c r="C4" s="251"/>
      <c r="D4" s="251"/>
      <c r="E4" s="251"/>
      <c r="F4" s="497"/>
      <c r="G4" s="497"/>
      <c r="H4" s="138"/>
    </row>
    <row r="5" spans="1:8" ht="31.5" customHeight="1">
      <c r="A5" s="138"/>
      <c r="B5" s="250"/>
      <c r="C5" s="251"/>
      <c r="D5" s="251"/>
      <c r="E5" s="251"/>
      <c r="F5" s="498" t="s">
        <v>134</v>
      </c>
      <c r="G5" s="499"/>
      <c r="H5" s="138"/>
    </row>
    <row r="6" spans="1:8" ht="31.5" customHeight="1">
      <c r="A6" s="138"/>
      <c r="B6" s="250"/>
      <c r="C6" s="251"/>
      <c r="D6" s="251"/>
      <c r="E6" s="251"/>
      <c r="F6" s="500" t="s">
        <v>141</v>
      </c>
      <c r="G6" s="501"/>
      <c r="H6" s="138"/>
    </row>
    <row r="7" spans="1:8" ht="31.5" customHeight="1">
      <c r="A7" s="138"/>
      <c r="B7" s="250"/>
      <c r="C7" s="251"/>
      <c r="D7" s="251"/>
      <c r="E7" s="251"/>
      <c r="F7" s="502" t="s">
        <v>140</v>
      </c>
      <c r="G7" s="503"/>
      <c r="H7" s="138"/>
    </row>
    <row r="8" spans="1:8" ht="31.5" customHeight="1">
      <c r="A8" s="138"/>
      <c r="B8" s="252"/>
      <c r="C8" s="253"/>
      <c r="D8" s="257"/>
      <c r="E8" s="253"/>
      <c r="F8" s="494" t="s">
        <v>240</v>
      </c>
      <c r="G8" s="495"/>
      <c r="H8" s="138"/>
    </row>
    <row r="9" spans="1:8" ht="34.5" customHeight="1">
      <c r="A9" s="138"/>
      <c r="B9" s="252"/>
      <c r="C9" s="253"/>
      <c r="D9" s="257"/>
      <c r="E9" s="253"/>
      <c r="F9" s="489" t="s">
        <v>295</v>
      </c>
      <c r="G9" s="489"/>
      <c r="H9" s="138"/>
    </row>
    <row r="10" spans="1:8" ht="47.25" customHeight="1">
      <c r="A10" s="138"/>
      <c r="B10" s="252"/>
      <c r="C10" s="253"/>
      <c r="D10" s="256"/>
      <c r="E10" s="253"/>
      <c r="F10" s="490"/>
      <c r="G10" s="490"/>
      <c r="H10" s="138"/>
    </row>
    <row r="11" spans="1:8" ht="44.25" customHeight="1">
      <c r="A11" s="138"/>
      <c r="B11" s="252"/>
      <c r="C11" s="253"/>
      <c r="D11" s="261" t="s">
        <v>253</v>
      </c>
      <c r="E11" s="253"/>
      <c r="F11" s="491" t="s">
        <v>252</v>
      </c>
      <c r="G11" s="491"/>
      <c r="H11" s="138"/>
    </row>
    <row r="12" spans="1:8" s="50" customFormat="1" ht="69" customHeight="1">
      <c r="A12" s="141"/>
      <c r="B12" s="254"/>
      <c r="C12" s="255"/>
      <c r="D12" s="259" t="s">
        <v>249</v>
      </c>
      <c r="E12" s="255"/>
      <c r="F12" s="492" t="s">
        <v>251</v>
      </c>
      <c r="G12" s="492"/>
      <c r="H12" s="141"/>
    </row>
    <row r="13" spans="1:8" s="50" customFormat="1" ht="66" customHeight="1">
      <c r="A13" s="141"/>
      <c r="B13" s="254"/>
      <c r="C13" s="255"/>
      <c r="D13" s="259" t="s">
        <v>293</v>
      </c>
      <c r="E13" s="255"/>
      <c r="F13" s="492" t="s">
        <v>250</v>
      </c>
      <c r="G13" s="492"/>
      <c r="H13" s="141"/>
    </row>
    <row r="14" spans="1:8" s="50" customFormat="1" ht="69.75" customHeight="1">
      <c r="A14" s="141"/>
      <c r="B14" s="254"/>
      <c r="C14" s="255"/>
      <c r="D14" s="260" t="s">
        <v>299</v>
      </c>
      <c r="E14" s="255"/>
      <c r="F14" s="493" t="s">
        <v>300</v>
      </c>
      <c r="G14" s="493"/>
      <c r="H14" s="141"/>
    </row>
    <row r="15" spans="1:8" s="50" customFormat="1" ht="38.25" customHeight="1">
      <c r="A15" s="141"/>
      <c r="B15" s="254"/>
      <c r="C15" s="255"/>
      <c r="D15" s="261" t="s">
        <v>294</v>
      </c>
      <c r="E15" s="255"/>
      <c r="F15" s="493"/>
      <c r="G15" s="493"/>
      <c r="H15" s="141"/>
    </row>
    <row r="16" spans="1:8" s="50" customFormat="1" ht="200.25" customHeight="1">
      <c r="A16" s="141"/>
      <c r="B16" s="254"/>
      <c r="C16" s="255"/>
      <c r="D16" s="258" t="s">
        <v>301</v>
      </c>
      <c r="E16" s="255"/>
      <c r="F16" s="489"/>
      <c r="G16" s="489"/>
      <c r="H16" s="141"/>
    </row>
    <row r="17" spans="1:8" ht="8.25" customHeight="1">
      <c r="A17" s="138"/>
      <c r="B17" s="49"/>
      <c r="C17" s="49"/>
      <c r="D17" s="138"/>
      <c r="E17" s="49"/>
      <c r="F17" s="138"/>
      <c r="G17" s="138"/>
      <c r="H17" s="138"/>
    </row>
  </sheetData>
  <sheetProtection algorithmName="SHA-512" hashValue="+xOdmz9S1m5WA/ZNIoXuIZss2MYFGZ4i6rnRTCclwEnXE+5pCtmNlYOJpiyOv2UCbalLeg4o6U5dtsKFnMhsuQ==" saltValue="Z1gUingeUEJKPOawOYrdPw==" spinCount="100000" sheet="1" objects="1" scenarios="1"/>
  <mergeCells count="13">
    <mergeCell ref="F8:G8"/>
    <mergeCell ref="B3:D3"/>
    <mergeCell ref="F4:G4"/>
    <mergeCell ref="F5:G5"/>
    <mergeCell ref="F6:G6"/>
    <mergeCell ref="F7:G7"/>
    <mergeCell ref="F16:G16"/>
    <mergeCell ref="F9:G9"/>
    <mergeCell ref="F10:G10"/>
    <mergeCell ref="F11:G11"/>
    <mergeCell ref="F12:G12"/>
    <mergeCell ref="F13:G13"/>
    <mergeCell ref="F14:G15"/>
  </mergeCells>
  <hyperlinks>
    <hyperlink ref="F5" r:id="rId1"/>
    <hyperlink ref="F6" r:id="rId2"/>
    <hyperlink ref="F7" r:id="rId3"/>
    <hyperlink ref="F8" r:id="rId4"/>
    <hyperlink ref="F5:G5" r:id="rId5" display="MENTORIA PARA CONCURSOS - CLIQUE AQUI"/>
  </hyperlinks>
  <pageMargins left="0.511811024" right="0.511811024" top="0.78740157499999996" bottom="0.78740157499999996" header="0.31496062000000002" footer="0.31496062000000002"/>
  <pageSetup paperSize="9"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I1027"/>
  <sheetViews>
    <sheetView showGridLines="0" showRowColHeaders="0" zoomScale="90" zoomScaleNormal="90" workbookViewId="0">
      <pane ySplit="6" topLeftCell="A7" activePane="bottomLeft" state="frozen"/>
      <selection pane="bottomLeft" activeCell="J14" sqref="J14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4.85546875" style="11" customWidth="1"/>
    <col min="10" max="10" width="14.42578125" style="11"/>
    <col min="11" max="17" width="14.42578125" style="376"/>
    <col min="18" max="26" width="14.42578125" style="11"/>
    <col min="27" max="16384" width="14.42578125" style="13"/>
  </cols>
  <sheetData>
    <row r="1" spans="1:35" ht="6" customHeight="1" thickBot="1">
      <c r="A1" s="10"/>
      <c r="B1" s="10"/>
      <c r="C1" s="10"/>
      <c r="D1" s="10"/>
      <c r="E1" s="571"/>
      <c r="F1" s="571"/>
      <c r="G1" s="571"/>
      <c r="H1" s="571"/>
      <c r="I1" s="10"/>
      <c r="J1" s="10"/>
      <c r="K1" s="10"/>
      <c r="L1" s="10"/>
      <c r="M1" s="10"/>
      <c r="N1" s="10"/>
      <c r="O1" s="10"/>
      <c r="P1" s="10"/>
      <c r="Q1" s="10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94.5" customHeight="1" thickBot="1">
      <c r="A2" s="129"/>
      <c r="B2" s="129"/>
      <c r="C2" s="129"/>
      <c r="D2" s="129"/>
      <c r="E2" s="167"/>
      <c r="F2" s="167"/>
      <c r="G2" s="167"/>
      <c r="H2" s="167"/>
      <c r="I2" s="129"/>
      <c r="J2" s="129"/>
      <c r="K2" s="129"/>
      <c r="L2" s="129"/>
      <c r="M2" s="129"/>
      <c r="N2" s="129"/>
      <c r="O2" s="129"/>
      <c r="P2" s="129"/>
      <c r="Q2" s="129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6.75" customHeight="1">
      <c r="A3" s="163"/>
      <c r="B3" s="164"/>
      <c r="C3" s="165"/>
      <c r="D3" s="164"/>
      <c r="E3" s="164"/>
      <c r="F3" s="164"/>
      <c r="G3" s="164"/>
      <c r="H3" s="164"/>
      <c r="I3" s="164"/>
      <c r="J3" s="164"/>
      <c r="K3" s="166"/>
      <c r="L3" s="164"/>
      <c r="M3" s="164"/>
      <c r="N3" s="164"/>
      <c r="O3" s="164"/>
      <c r="P3" s="164"/>
      <c r="Q3" s="164"/>
      <c r="AA3" s="11"/>
      <c r="AB3" s="11"/>
      <c r="AC3" s="11"/>
      <c r="AD3" s="11"/>
      <c r="AE3" s="11"/>
      <c r="AF3" s="11"/>
      <c r="AG3" s="11"/>
      <c r="AH3" s="11"/>
      <c r="AI3" s="11"/>
    </row>
    <row r="4" spans="1:35" s="11" customFormat="1" ht="11.25" customHeight="1" thickBot="1"/>
    <row r="5" spans="1:35" ht="40.5" customHeight="1" thickBot="1">
      <c r="A5" s="51"/>
      <c r="B5" s="591" t="s">
        <v>131</v>
      </c>
      <c r="C5" s="592"/>
      <c r="D5" s="592"/>
      <c r="E5" s="592"/>
      <c r="F5" s="592"/>
      <c r="G5" s="592"/>
      <c r="H5" s="593"/>
      <c r="J5" s="51"/>
      <c r="K5" s="585" t="s">
        <v>132</v>
      </c>
      <c r="L5" s="586"/>
      <c r="M5" s="586"/>
      <c r="N5" s="586"/>
      <c r="O5" s="586"/>
      <c r="P5" s="586"/>
      <c r="Q5" s="587"/>
    </row>
    <row r="6" spans="1:35" ht="36" customHeight="1">
      <c r="A6" s="16"/>
      <c r="B6" s="594" t="s">
        <v>124</v>
      </c>
      <c r="C6" s="595"/>
      <c r="D6" s="595"/>
      <c r="E6" s="595"/>
      <c r="F6" s="595"/>
      <c r="G6" s="595"/>
      <c r="H6" s="596"/>
      <c r="J6" s="16"/>
      <c r="K6" s="588" t="s">
        <v>124</v>
      </c>
      <c r="L6" s="589"/>
      <c r="M6" s="589"/>
      <c r="N6" s="589"/>
      <c r="O6" s="589"/>
      <c r="P6" s="589"/>
      <c r="Q6" s="590"/>
    </row>
    <row r="7" spans="1:35" ht="27.75" customHeight="1">
      <c r="A7" s="53" t="s">
        <v>94</v>
      </c>
      <c r="B7" s="54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5" t="s">
        <v>9</v>
      </c>
      <c r="H7" s="55" t="s">
        <v>10</v>
      </c>
      <c r="J7" s="53" t="s">
        <v>94</v>
      </c>
      <c r="K7" s="238" t="s">
        <v>4</v>
      </c>
      <c r="L7" s="238" t="s">
        <v>5</v>
      </c>
      <c r="M7" s="238" t="s">
        <v>6</v>
      </c>
      <c r="N7" s="238" t="s">
        <v>7</v>
      </c>
      <c r="O7" s="238" t="s">
        <v>8</v>
      </c>
      <c r="P7" s="239" t="s">
        <v>9</v>
      </c>
      <c r="Q7" s="239" t="s">
        <v>10</v>
      </c>
    </row>
    <row r="8" spans="1:35" ht="35.1" customHeight="1">
      <c r="A8" s="327">
        <v>6.25E-2</v>
      </c>
      <c r="B8" s="366" t="s">
        <v>144</v>
      </c>
      <c r="C8" s="366" t="s">
        <v>148</v>
      </c>
      <c r="D8" s="366" t="s">
        <v>89</v>
      </c>
      <c r="E8" s="367" t="str">
        <f t="shared" ref="E8:G11" si="0">B8</f>
        <v>DISCIPLINA 1</v>
      </c>
      <c r="F8" s="367" t="str">
        <f t="shared" si="0"/>
        <v>DISCIPLINA 5</v>
      </c>
      <c r="G8" s="367" t="str">
        <f t="shared" si="0"/>
        <v>DISCIPLINA 9</v>
      </c>
      <c r="H8" s="368" t="s">
        <v>116</v>
      </c>
      <c r="J8" s="327">
        <v>6.25E-2</v>
      </c>
      <c r="K8" s="369" t="s">
        <v>144</v>
      </c>
      <c r="L8" s="369" t="s">
        <v>147</v>
      </c>
      <c r="M8" s="369" t="s">
        <v>88</v>
      </c>
      <c r="N8" s="369" t="s">
        <v>90</v>
      </c>
      <c r="O8" s="370" t="str">
        <f>K10</f>
        <v>DISCIPLINA 3</v>
      </c>
      <c r="P8" s="370" t="str">
        <f>L10</f>
        <v>DISCIPLINA 6</v>
      </c>
      <c r="Q8" s="371" t="s">
        <v>116</v>
      </c>
    </row>
    <row r="9" spans="1:35" ht="35.1" customHeight="1">
      <c r="A9" s="327">
        <v>6.25E-2</v>
      </c>
      <c r="B9" s="366" t="s">
        <v>145</v>
      </c>
      <c r="C9" s="366" t="s">
        <v>149</v>
      </c>
      <c r="D9" s="366" t="s">
        <v>90</v>
      </c>
      <c r="E9" s="367" t="str">
        <f t="shared" si="0"/>
        <v>DISCIPLINA 2</v>
      </c>
      <c r="F9" s="367" t="str">
        <f t="shared" si="0"/>
        <v>DISCIPLINA 6</v>
      </c>
      <c r="G9" s="367" t="str">
        <f t="shared" si="0"/>
        <v>DISCIPLINA 10</v>
      </c>
      <c r="H9" s="368" t="s">
        <v>97</v>
      </c>
      <c r="J9" s="327">
        <v>6.25E-2</v>
      </c>
      <c r="K9" s="369" t="s">
        <v>145</v>
      </c>
      <c r="L9" s="369" t="s">
        <v>148</v>
      </c>
      <c r="M9" s="369" t="s">
        <v>150</v>
      </c>
      <c r="N9" s="370" t="str">
        <f t="shared" ref="N9:P10" si="1">K8</f>
        <v>DISCIPLINA 1</v>
      </c>
      <c r="O9" s="370" t="str">
        <f t="shared" si="1"/>
        <v>DISCIPLINA 4</v>
      </c>
      <c r="P9" s="370" t="str">
        <f t="shared" si="1"/>
        <v>DISCIPLINA 7</v>
      </c>
      <c r="Q9" s="371" t="s">
        <v>97</v>
      </c>
    </row>
    <row r="10" spans="1:35" ht="35.1" customHeight="1">
      <c r="A10" s="327">
        <v>6.25E-2</v>
      </c>
      <c r="B10" s="366" t="s">
        <v>146</v>
      </c>
      <c r="C10" s="366" t="s">
        <v>88</v>
      </c>
      <c r="D10" s="366" t="s">
        <v>142</v>
      </c>
      <c r="E10" s="367" t="str">
        <f t="shared" si="0"/>
        <v>DISCIPLINA 3</v>
      </c>
      <c r="F10" s="367" t="str">
        <f t="shared" si="0"/>
        <v>DISCIPLINA 7</v>
      </c>
      <c r="G10" s="370" t="str">
        <f t="shared" si="0"/>
        <v>xx</v>
      </c>
      <c r="H10" s="368" t="s">
        <v>96</v>
      </c>
      <c r="J10" s="327">
        <v>6.25E-2</v>
      </c>
      <c r="K10" s="369" t="s">
        <v>146</v>
      </c>
      <c r="L10" s="369" t="s">
        <v>149</v>
      </c>
      <c r="M10" s="369" t="s">
        <v>89</v>
      </c>
      <c r="N10" s="370" t="str">
        <f t="shared" si="1"/>
        <v>DISCIPLINA 2</v>
      </c>
      <c r="O10" s="370" t="str">
        <f t="shared" si="1"/>
        <v>DISCIPLINA 5</v>
      </c>
      <c r="P10" s="370" t="str">
        <f t="shared" si="1"/>
        <v>DISCIPLINA 8</v>
      </c>
      <c r="Q10" s="371" t="s">
        <v>96</v>
      </c>
    </row>
    <row r="11" spans="1:35" s="338" customFormat="1" ht="35.1" customHeight="1">
      <c r="A11" s="327">
        <v>6.25E-2</v>
      </c>
      <c r="B11" s="366" t="s">
        <v>147</v>
      </c>
      <c r="C11" s="366" t="s">
        <v>150</v>
      </c>
      <c r="D11" s="366" t="s">
        <v>142</v>
      </c>
      <c r="E11" s="367" t="str">
        <f t="shared" si="0"/>
        <v>DISCIPLINA 4</v>
      </c>
      <c r="F11" s="367" t="str">
        <f t="shared" si="0"/>
        <v>DISCIPLINA 8</v>
      </c>
      <c r="G11" s="370" t="str">
        <f t="shared" si="0"/>
        <v>xx</v>
      </c>
      <c r="H11" s="368"/>
      <c r="I11" s="5"/>
      <c r="J11" s="339"/>
      <c r="K11" s="372"/>
      <c r="L11" s="372"/>
      <c r="M11" s="372"/>
      <c r="N11" s="372"/>
      <c r="O11" s="372"/>
      <c r="P11" s="372"/>
      <c r="Q11" s="372"/>
      <c r="R11" s="5"/>
      <c r="S11" s="5"/>
      <c r="T11" s="5"/>
      <c r="U11" s="5"/>
      <c r="V11" s="5"/>
      <c r="W11" s="5"/>
      <c r="X11" s="5"/>
      <c r="Y11" s="5"/>
      <c r="Z11" s="5"/>
    </row>
    <row r="12" spans="1:35" s="5" customFormat="1" ht="6.75" customHeight="1">
      <c r="A12" s="339"/>
      <c r="B12" s="340"/>
      <c r="C12" s="340"/>
      <c r="D12" s="340"/>
      <c r="E12" s="340"/>
      <c r="F12" s="341"/>
      <c r="G12" s="340"/>
      <c r="H12" s="342"/>
      <c r="J12" s="339"/>
      <c r="K12" s="372"/>
      <c r="L12" s="372"/>
      <c r="M12" s="372"/>
      <c r="N12" s="372"/>
      <c r="O12" s="372"/>
      <c r="P12" s="372"/>
      <c r="Q12" s="373"/>
    </row>
    <row r="13" spans="1:35" s="338" customFormat="1" ht="61.5" customHeight="1">
      <c r="A13" s="16"/>
      <c r="B13" s="597" t="s">
        <v>129</v>
      </c>
      <c r="C13" s="597"/>
      <c r="D13" s="597" t="s">
        <v>125</v>
      </c>
      <c r="E13" s="597"/>
      <c r="F13" s="598" t="s">
        <v>126</v>
      </c>
      <c r="G13" s="599"/>
      <c r="H13" s="600"/>
      <c r="I13" s="5"/>
      <c r="J13" s="16"/>
      <c r="K13" s="584"/>
      <c r="L13" s="584"/>
      <c r="M13" s="584"/>
      <c r="N13" s="584"/>
      <c r="O13" s="584"/>
      <c r="P13" s="584"/>
      <c r="Q13" s="584"/>
      <c r="R13" s="5"/>
      <c r="S13" s="5"/>
      <c r="T13" s="5"/>
      <c r="U13" s="5"/>
      <c r="V13" s="5"/>
      <c r="W13" s="5"/>
      <c r="X13" s="5"/>
      <c r="Y13" s="5"/>
      <c r="Z13" s="5"/>
    </row>
    <row r="14" spans="1:35" ht="54" customHeight="1">
      <c r="A14" s="16"/>
      <c r="B14" s="597" t="s">
        <v>130</v>
      </c>
      <c r="C14" s="597"/>
      <c r="D14" s="597" t="s">
        <v>163</v>
      </c>
      <c r="E14" s="597"/>
      <c r="F14" s="598" t="s">
        <v>151</v>
      </c>
      <c r="G14" s="599"/>
      <c r="H14" s="600"/>
      <c r="J14" s="16"/>
      <c r="K14" s="584"/>
      <c r="L14" s="584"/>
      <c r="M14" s="584"/>
      <c r="N14" s="584"/>
      <c r="O14" s="584"/>
      <c r="P14" s="584"/>
      <c r="Q14" s="584"/>
    </row>
    <row r="15" spans="1:35" ht="76.5" customHeight="1">
      <c r="A15" s="16"/>
      <c r="B15" s="597" t="s">
        <v>164</v>
      </c>
      <c r="C15" s="597"/>
      <c r="D15" s="597"/>
      <c r="E15" s="597"/>
      <c r="F15" s="598"/>
      <c r="G15" s="599"/>
      <c r="H15" s="600"/>
      <c r="J15" s="16"/>
      <c r="K15" s="584"/>
      <c r="L15" s="584"/>
      <c r="M15" s="584"/>
      <c r="N15" s="584"/>
      <c r="O15" s="584"/>
      <c r="P15" s="584"/>
      <c r="Q15" s="584"/>
    </row>
    <row r="16" spans="1:35" ht="18" customHeight="1">
      <c r="A16" s="16"/>
      <c r="B16" s="345"/>
      <c r="C16" s="345"/>
      <c r="D16" s="345"/>
      <c r="E16" s="345"/>
      <c r="F16" s="345"/>
      <c r="G16" s="345"/>
      <c r="H16" s="345"/>
      <c r="J16" s="16"/>
      <c r="K16" s="374"/>
      <c r="L16" s="374"/>
      <c r="M16" s="374"/>
      <c r="N16" s="374"/>
      <c r="O16" s="374"/>
      <c r="P16" s="374"/>
      <c r="Q16" s="374"/>
    </row>
    <row r="17" spans="1:26" ht="30" customHeight="1">
      <c r="A17" s="53" t="s">
        <v>94</v>
      </c>
      <c r="B17" s="54" t="s">
        <v>4</v>
      </c>
      <c r="C17" s="54" t="s">
        <v>5</v>
      </c>
      <c r="D17" s="54" t="s">
        <v>6</v>
      </c>
      <c r="E17" s="54" t="s">
        <v>7</v>
      </c>
      <c r="F17" s="54" t="s">
        <v>8</v>
      </c>
      <c r="G17" s="55" t="s">
        <v>9</v>
      </c>
      <c r="H17" s="55" t="s">
        <v>10</v>
      </c>
      <c r="J17" s="53" t="s">
        <v>94</v>
      </c>
      <c r="K17" s="238" t="s">
        <v>4</v>
      </c>
      <c r="L17" s="238" t="s">
        <v>5</v>
      </c>
      <c r="M17" s="238" t="s">
        <v>6</v>
      </c>
      <c r="N17" s="238" t="s">
        <v>7</v>
      </c>
      <c r="O17" s="238" t="s">
        <v>8</v>
      </c>
      <c r="P17" s="239" t="s">
        <v>9</v>
      </c>
      <c r="Q17" s="239" t="s">
        <v>10</v>
      </c>
    </row>
    <row r="18" spans="1:26" ht="35.1" customHeight="1">
      <c r="A18" s="327">
        <v>6.25E-2</v>
      </c>
      <c r="B18" s="366" t="s">
        <v>144</v>
      </c>
      <c r="C18" s="366" t="s">
        <v>148</v>
      </c>
      <c r="D18" s="366" t="s">
        <v>89</v>
      </c>
      <c r="E18" s="367" t="str">
        <f t="shared" ref="E18:G21" si="2">B18</f>
        <v>DISCIPLINA 1</v>
      </c>
      <c r="F18" s="367" t="str">
        <f t="shared" si="2"/>
        <v>DISCIPLINA 5</v>
      </c>
      <c r="G18" s="367" t="str">
        <f t="shared" si="2"/>
        <v>DISCIPLINA 9</v>
      </c>
      <c r="H18" s="368" t="s">
        <v>116</v>
      </c>
      <c r="J18" s="327">
        <v>6.25E-2</v>
      </c>
      <c r="K18" s="370" t="str">
        <f>M10</f>
        <v>DISCIPLINA 9</v>
      </c>
      <c r="L18" s="369"/>
      <c r="M18" s="369"/>
      <c r="N18" s="369"/>
      <c r="O18" s="369"/>
      <c r="P18" s="369"/>
      <c r="Q18" s="371" t="s">
        <v>116</v>
      </c>
    </row>
    <row r="19" spans="1:26" ht="35.1" customHeight="1">
      <c r="A19" s="327">
        <v>6.25E-2</v>
      </c>
      <c r="B19" s="366" t="s">
        <v>145</v>
      </c>
      <c r="C19" s="366" t="s">
        <v>149</v>
      </c>
      <c r="D19" s="366" t="s">
        <v>90</v>
      </c>
      <c r="E19" s="367" t="str">
        <f t="shared" si="2"/>
        <v>DISCIPLINA 2</v>
      </c>
      <c r="F19" s="367" t="str">
        <f t="shared" si="2"/>
        <v>DISCIPLINA 6</v>
      </c>
      <c r="G19" s="367" t="str">
        <f t="shared" si="2"/>
        <v>DISCIPLINA 10</v>
      </c>
      <c r="H19" s="368" t="s">
        <v>97</v>
      </c>
      <c r="J19" s="327">
        <v>6.25E-2</v>
      </c>
      <c r="K19" s="370" t="str">
        <f>N8</f>
        <v>DISCIPLINA 10</v>
      </c>
      <c r="L19" s="369"/>
      <c r="M19" s="369"/>
      <c r="N19" s="369"/>
      <c r="O19" s="369"/>
      <c r="P19" s="369"/>
      <c r="Q19" s="371" t="s">
        <v>97</v>
      </c>
    </row>
    <row r="20" spans="1:26" s="338" customFormat="1" ht="35.1" customHeight="1">
      <c r="A20" s="327">
        <v>6.25E-2</v>
      </c>
      <c r="B20" s="366" t="s">
        <v>146</v>
      </c>
      <c r="C20" s="366" t="s">
        <v>88</v>
      </c>
      <c r="D20" s="366" t="s">
        <v>142</v>
      </c>
      <c r="E20" s="367" t="str">
        <f t="shared" si="2"/>
        <v>DISCIPLINA 3</v>
      </c>
      <c r="F20" s="367" t="str">
        <f t="shared" si="2"/>
        <v>DISCIPLINA 7</v>
      </c>
      <c r="G20" s="370" t="str">
        <f t="shared" si="2"/>
        <v>xx</v>
      </c>
      <c r="H20" s="368" t="s">
        <v>96</v>
      </c>
      <c r="I20" s="5"/>
      <c r="J20" s="327">
        <v>6.25E-2</v>
      </c>
      <c r="K20" s="369" t="str">
        <f>N9</f>
        <v>DISCIPLINA 1</v>
      </c>
      <c r="L20" s="369"/>
      <c r="M20" s="369"/>
      <c r="N20" s="369"/>
      <c r="O20" s="369"/>
      <c r="P20" s="369"/>
      <c r="Q20" s="371" t="s">
        <v>96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s="338" customFormat="1" ht="35.1" customHeight="1">
      <c r="A21" s="327">
        <v>6.25E-2</v>
      </c>
      <c r="B21" s="366" t="s">
        <v>147</v>
      </c>
      <c r="C21" s="366" t="s">
        <v>150</v>
      </c>
      <c r="D21" s="366" t="s">
        <v>142</v>
      </c>
      <c r="E21" s="367" t="str">
        <f t="shared" si="2"/>
        <v>DISCIPLINA 4</v>
      </c>
      <c r="F21" s="367" t="str">
        <f t="shared" si="2"/>
        <v>DISCIPLINA 8</v>
      </c>
      <c r="G21" s="370" t="str">
        <f t="shared" si="2"/>
        <v>xx</v>
      </c>
      <c r="H21" s="368"/>
      <c r="I21" s="5"/>
      <c r="J21" s="339"/>
      <c r="K21" s="372"/>
      <c r="L21" s="372"/>
      <c r="M21" s="372"/>
      <c r="N21" s="372"/>
      <c r="O21" s="372"/>
      <c r="P21" s="372"/>
      <c r="Q21" s="372"/>
      <c r="R21" s="5"/>
      <c r="S21" s="5"/>
      <c r="T21" s="5"/>
      <c r="U21" s="5"/>
      <c r="V21" s="5"/>
      <c r="W21" s="5"/>
      <c r="X21" s="5"/>
      <c r="Y21" s="5"/>
      <c r="Z21" s="5"/>
    </row>
    <row r="22" spans="1:26" s="5" customFormat="1" ht="12" customHeight="1">
      <c r="A22" s="339"/>
      <c r="B22" s="375"/>
      <c r="C22" s="375"/>
      <c r="D22" s="375"/>
      <c r="E22" s="375"/>
      <c r="F22" s="375"/>
      <c r="G22" s="375"/>
      <c r="H22" s="375"/>
      <c r="J22" s="339"/>
      <c r="K22" s="372"/>
      <c r="L22" s="372"/>
      <c r="M22" s="372"/>
      <c r="N22" s="372"/>
      <c r="O22" s="372"/>
      <c r="P22" s="372"/>
      <c r="Q22" s="372"/>
    </row>
    <row r="23" spans="1:26" s="338" customFormat="1" ht="35.1" customHeight="1">
      <c r="A23" s="53" t="s">
        <v>94</v>
      </c>
      <c r="B23" s="54" t="s">
        <v>4</v>
      </c>
      <c r="C23" s="54" t="s">
        <v>5</v>
      </c>
      <c r="D23" s="54" t="s">
        <v>6</v>
      </c>
      <c r="E23" s="54" t="s">
        <v>7</v>
      </c>
      <c r="F23" s="54" t="s">
        <v>8</v>
      </c>
      <c r="G23" s="55" t="s">
        <v>9</v>
      </c>
      <c r="H23" s="55" t="s">
        <v>10</v>
      </c>
      <c r="I23" s="5"/>
      <c r="J23" s="53" t="s">
        <v>94</v>
      </c>
      <c r="K23" s="238" t="s">
        <v>4</v>
      </c>
      <c r="L23" s="238" t="s">
        <v>5</v>
      </c>
      <c r="M23" s="238" t="s">
        <v>6</v>
      </c>
      <c r="N23" s="238" t="s">
        <v>7</v>
      </c>
      <c r="O23" s="238" t="s">
        <v>8</v>
      </c>
      <c r="P23" s="239" t="s">
        <v>9</v>
      </c>
      <c r="Q23" s="239" t="s">
        <v>10</v>
      </c>
      <c r="R23" s="5"/>
      <c r="S23" s="5"/>
      <c r="T23" s="5"/>
      <c r="U23" s="5"/>
      <c r="V23" s="5"/>
      <c r="W23" s="5"/>
      <c r="X23" s="5"/>
      <c r="Y23" s="5"/>
      <c r="Z23" s="5"/>
    </row>
    <row r="24" spans="1:26" s="338" customFormat="1" ht="35.1" customHeight="1">
      <c r="A24" s="327">
        <v>6.25E-2</v>
      </c>
      <c r="B24" s="366" t="s">
        <v>144</v>
      </c>
      <c r="C24" s="366" t="s">
        <v>148</v>
      </c>
      <c r="D24" s="366" t="s">
        <v>89</v>
      </c>
      <c r="E24" s="367" t="str">
        <f t="shared" ref="E24:G27" si="3">B24</f>
        <v>DISCIPLINA 1</v>
      </c>
      <c r="F24" s="367" t="str">
        <f t="shared" si="3"/>
        <v>DISCIPLINA 5</v>
      </c>
      <c r="G24" s="367" t="str">
        <f t="shared" si="3"/>
        <v>DISCIPLINA 9</v>
      </c>
      <c r="H24" s="368" t="s">
        <v>116</v>
      </c>
      <c r="I24" s="5"/>
      <c r="J24" s="327">
        <v>6.25E-2</v>
      </c>
      <c r="K24" s="369"/>
      <c r="L24" s="369"/>
      <c r="M24" s="369"/>
      <c r="N24" s="369"/>
      <c r="O24" s="369"/>
      <c r="P24" s="369"/>
      <c r="Q24" s="371" t="s">
        <v>116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s="338" customFormat="1" ht="35.1" customHeight="1">
      <c r="A25" s="327">
        <v>6.25E-2</v>
      </c>
      <c r="B25" s="366" t="s">
        <v>145</v>
      </c>
      <c r="C25" s="366" t="s">
        <v>149</v>
      </c>
      <c r="D25" s="366" t="s">
        <v>90</v>
      </c>
      <c r="E25" s="367" t="str">
        <f t="shared" si="3"/>
        <v>DISCIPLINA 2</v>
      </c>
      <c r="F25" s="367" t="str">
        <f t="shared" si="3"/>
        <v>DISCIPLINA 6</v>
      </c>
      <c r="G25" s="367" t="str">
        <f t="shared" si="3"/>
        <v>DISCIPLINA 10</v>
      </c>
      <c r="H25" s="368" t="s">
        <v>97</v>
      </c>
      <c r="I25" s="5"/>
      <c r="J25" s="327">
        <v>6.25E-2</v>
      </c>
      <c r="K25" s="369"/>
      <c r="L25" s="369"/>
      <c r="M25" s="369"/>
      <c r="N25" s="369"/>
      <c r="O25" s="369"/>
      <c r="P25" s="369"/>
      <c r="Q25" s="371" t="s">
        <v>97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s="338" customFormat="1" ht="35.1" customHeight="1">
      <c r="A26" s="327">
        <v>6.25E-2</v>
      </c>
      <c r="B26" s="366" t="s">
        <v>146</v>
      </c>
      <c r="C26" s="366" t="s">
        <v>88</v>
      </c>
      <c r="D26" s="366" t="s">
        <v>142</v>
      </c>
      <c r="E26" s="367" t="str">
        <f t="shared" si="3"/>
        <v>DISCIPLINA 3</v>
      </c>
      <c r="F26" s="367" t="str">
        <f t="shared" si="3"/>
        <v>DISCIPLINA 7</v>
      </c>
      <c r="G26" s="370" t="str">
        <f t="shared" si="3"/>
        <v>xx</v>
      </c>
      <c r="H26" s="368" t="s">
        <v>96</v>
      </c>
      <c r="I26" s="5"/>
      <c r="J26" s="327">
        <v>6.25E-2</v>
      </c>
      <c r="K26" s="369"/>
      <c r="L26" s="369"/>
      <c r="M26" s="369"/>
      <c r="N26" s="369"/>
      <c r="O26" s="369"/>
      <c r="P26" s="369"/>
      <c r="Q26" s="371" t="s">
        <v>96</v>
      </c>
      <c r="R26" s="5"/>
      <c r="S26" s="5"/>
      <c r="T26" s="5"/>
      <c r="U26" s="5"/>
      <c r="V26" s="5"/>
      <c r="W26" s="5"/>
      <c r="X26" s="5"/>
      <c r="Y26" s="5"/>
      <c r="Z26" s="5"/>
    </row>
    <row r="27" spans="1:26" s="338" customFormat="1" ht="35.1" customHeight="1">
      <c r="A27" s="327">
        <v>6.25E-2</v>
      </c>
      <c r="B27" s="366" t="s">
        <v>147</v>
      </c>
      <c r="C27" s="366" t="s">
        <v>150</v>
      </c>
      <c r="D27" s="366" t="s">
        <v>142</v>
      </c>
      <c r="E27" s="367" t="str">
        <f t="shared" si="3"/>
        <v>DISCIPLINA 4</v>
      </c>
      <c r="F27" s="367" t="str">
        <f t="shared" si="3"/>
        <v>DISCIPLINA 8</v>
      </c>
      <c r="G27" s="370" t="str">
        <f t="shared" si="3"/>
        <v>xx</v>
      </c>
      <c r="H27" s="368"/>
      <c r="I27" s="5"/>
      <c r="J27" s="339"/>
      <c r="K27" s="372"/>
      <c r="L27" s="372"/>
      <c r="M27" s="372"/>
      <c r="N27" s="372"/>
      <c r="O27" s="372"/>
      <c r="P27" s="372"/>
      <c r="Q27" s="372"/>
      <c r="R27" s="5"/>
      <c r="S27" s="5"/>
      <c r="T27" s="5"/>
      <c r="U27" s="5"/>
      <c r="V27" s="5"/>
      <c r="W27" s="5"/>
      <c r="X27" s="5"/>
      <c r="Y27" s="5"/>
      <c r="Z27" s="5"/>
    </row>
    <row r="28" spans="1:26" s="5" customFormat="1" ht="14.25" customHeight="1">
      <c r="A28" s="339"/>
      <c r="B28" s="375"/>
      <c r="C28" s="375"/>
      <c r="D28" s="375"/>
      <c r="E28" s="375"/>
      <c r="F28" s="375"/>
      <c r="G28" s="375"/>
      <c r="H28" s="375"/>
      <c r="J28" s="339"/>
      <c r="K28" s="372"/>
      <c r="L28" s="372"/>
      <c r="M28" s="372"/>
      <c r="N28" s="372"/>
      <c r="O28" s="372"/>
      <c r="P28" s="372"/>
      <c r="Q28" s="372"/>
    </row>
    <row r="29" spans="1:26" s="338" customFormat="1" ht="35.1" customHeight="1">
      <c r="A29" s="53" t="s">
        <v>94</v>
      </c>
      <c r="B29" s="54" t="s">
        <v>4</v>
      </c>
      <c r="C29" s="54" t="s">
        <v>5</v>
      </c>
      <c r="D29" s="54" t="s">
        <v>6</v>
      </c>
      <c r="E29" s="54" t="s">
        <v>7</v>
      </c>
      <c r="F29" s="54" t="s">
        <v>8</v>
      </c>
      <c r="G29" s="55" t="s">
        <v>9</v>
      </c>
      <c r="H29" s="55" t="s">
        <v>10</v>
      </c>
      <c r="I29" s="5"/>
      <c r="J29" s="53" t="s">
        <v>94</v>
      </c>
      <c r="K29" s="238" t="s">
        <v>4</v>
      </c>
      <c r="L29" s="238" t="s">
        <v>5</v>
      </c>
      <c r="M29" s="238" t="s">
        <v>6</v>
      </c>
      <c r="N29" s="238" t="s">
        <v>7</v>
      </c>
      <c r="O29" s="238" t="s">
        <v>8</v>
      </c>
      <c r="P29" s="239" t="s">
        <v>9</v>
      </c>
      <c r="Q29" s="239" t="s">
        <v>10</v>
      </c>
      <c r="R29" s="5"/>
      <c r="S29" s="5"/>
      <c r="T29" s="5"/>
      <c r="U29" s="5"/>
      <c r="V29" s="5"/>
      <c r="W29" s="5"/>
      <c r="X29" s="5"/>
      <c r="Y29" s="5"/>
      <c r="Z29" s="5"/>
    </row>
    <row r="30" spans="1:26" s="338" customFormat="1" ht="35.1" customHeight="1">
      <c r="A30" s="327">
        <v>6.25E-2</v>
      </c>
      <c r="B30" s="366" t="s">
        <v>144</v>
      </c>
      <c r="C30" s="366" t="s">
        <v>148</v>
      </c>
      <c r="D30" s="366" t="s">
        <v>89</v>
      </c>
      <c r="E30" s="367" t="str">
        <f t="shared" ref="E30:G33" si="4">B30</f>
        <v>DISCIPLINA 1</v>
      </c>
      <c r="F30" s="367" t="str">
        <f t="shared" si="4"/>
        <v>DISCIPLINA 5</v>
      </c>
      <c r="G30" s="367" t="str">
        <f t="shared" si="4"/>
        <v>DISCIPLINA 9</v>
      </c>
      <c r="H30" s="368" t="s">
        <v>116</v>
      </c>
      <c r="I30" s="5"/>
      <c r="J30" s="327">
        <v>6.25E-2</v>
      </c>
      <c r="K30" s="369"/>
      <c r="L30" s="369"/>
      <c r="M30" s="369"/>
      <c r="N30" s="369"/>
      <c r="O30" s="369"/>
      <c r="P30" s="369"/>
      <c r="Q30" s="371" t="s">
        <v>116</v>
      </c>
      <c r="R30" s="5"/>
      <c r="S30" s="5"/>
      <c r="T30" s="5"/>
      <c r="U30" s="5"/>
      <c r="V30" s="5"/>
      <c r="W30" s="5"/>
      <c r="X30" s="5"/>
      <c r="Y30" s="5"/>
      <c r="Z30" s="5"/>
    </row>
    <row r="31" spans="1:26" s="338" customFormat="1" ht="35.1" customHeight="1">
      <c r="A31" s="327">
        <v>6.25E-2</v>
      </c>
      <c r="B31" s="366" t="s">
        <v>145</v>
      </c>
      <c r="C31" s="366" t="s">
        <v>149</v>
      </c>
      <c r="D31" s="366" t="s">
        <v>90</v>
      </c>
      <c r="E31" s="367" t="str">
        <f t="shared" si="4"/>
        <v>DISCIPLINA 2</v>
      </c>
      <c r="F31" s="367" t="str">
        <f t="shared" si="4"/>
        <v>DISCIPLINA 6</v>
      </c>
      <c r="G31" s="367" t="str">
        <f t="shared" si="4"/>
        <v>DISCIPLINA 10</v>
      </c>
      <c r="H31" s="368" t="s">
        <v>97</v>
      </c>
      <c r="I31" s="5"/>
      <c r="J31" s="327">
        <v>6.25E-2</v>
      </c>
      <c r="K31" s="369"/>
      <c r="L31" s="369"/>
      <c r="M31" s="369"/>
      <c r="N31" s="369"/>
      <c r="O31" s="369"/>
      <c r="P31" s="369"/>
      <c r="Q31" s="371" t="s">
        <v>97</v>
      </c>
      <c r="R31" s="5"/>
      <c r="S31" s="5"/>
      <c r="T31" s="5"/>
      <c r="U31" s="5"/>
      <c r="V31" s="5"/>
      <c r="W31" s="5"/>
      <c r="X31" s="5"/>
      <c r="Y31" s="5"/>
      <c r="Z31" s="5"/>
    </row>
    <row r="32" spans="1:26" s="338" customFormat="1" ht="35.1" customHeight="1">
      <c r="A32" s="327">
        <v>6.25E-2</v>
      </c>
      <c r="B32" s="366" t="s">
        <v>146</v>
      </c>
      <c r="C32" s="366" t="s">
        <v>88</v>
      </c>
      <c r="D32" s="366" t="s">
        <v>142</v>
      </c>
      <c r="E32" s="367" t="str">
        <f t="shared" si="4"/>
        <v>DISCIPLINA 3</v>
      </c>
      <c r="F32" s="367" t="str">
        <f t="shared" si="4"/>
        <v>DISCIPLINA 7</v>
      </c>
      <c r="G32" s="370" t="str">
        <f t="shared" si="4"/>
        <v>xx</v>
      </c>
      <c r="H32" s="368" t="s">
        <v>96</v>
      </c>
      <c r="I32" s="5"/>
      <c r="J32" s="327">
        <v>6.25E-2</v>
      </c>
      <c r="K32" s="369"/>
      <c r="L32" s="369"/>
      <c r="M32" s="369"/>
      <c r="N32" s="369"/>
      <c r="O32" s="369"/>
      <c r="P32" s="369"/>
      <c r="Q32" s="371" t="s">
        <v>96</v>
      </c>
      <c r="R32" s="5"/>
      <c r="S32" s="5"/>
      <c r="T32" s="5"/>
      <c r="U32" s="5"/>
      <c r="V32" s="5"/>
      <c r="W32" s="5"/>
      <c r="X32" s="5"/>
      <c r="Y32" s="5"/>
      <c r="Z32" s="5"/>
    </row>
    <row r="33" spans="1:26" s="338" customFormat="1" ht="35.1" customHeight="1">
      <c r="A33" s="327">
        <v>6.25E-2</v>
      </c>
      <c r="B33" s="366" t="s">
        <v>147</v>
      </c>
      <c r="C33" s="366" t="s">
        <v>150</v>
      </c>
      <c r="D33" s="366" t="s">
        <v>142</v>
      </c>
      <c r="E33" s="367" t="str">
        <f t="shared" si="4"/>
        <v>DISCIPLINA 4</v>
      </c>
      <c r="F33" s="367" t="str">
        <f t="shared" si="4"/>
        <v>DISCIPLINA 8</v>
      </c>
      <c r="G33" s="370" t="str">
        <f t="shared" si="4"/>
        <v>xx</v>
      </c>
      <c r="H33" s="368"/>
      <c r="I33" s="5"/>
      <c r="J33" s="339"/>
      <c r="K33" s="372"/>
      <c r="L33" s="372"/>
      <c r="M33" s="372"/>
      <c r="N33" s="372"/>
      <c r="O33" s="372"/>
      <c r="P33" s="372"/>
      <c r="Q33" s="372"/>
      <c r="R33" s="5"/>
      <c r="S33" s="5"/>
      <c r="T33" s="5"/>
      <c r="U33" s="5"/>
      <c r="V33" s="5"/>
      <c r="W33" s="5"/>
      <c r="X33" s="5"/>
      <c r="Y33" s="5"/>
      <c r="Z33" s="5"/>
    </row>
    <row r="34" spans="1:26" s="5" customFormat="1" ht="12" customHeight="1">
      <c r="A34" s="339"/>
      <c r="B34" s="375"/>
      <c r="C34" s="375"/>
      <c r="D34" s="375"/>
      <c r="E34" s="375"/>
      <c r="F34" s="375"/>
      <c r="G34" s="375"/>
      <c r="H34" s="375"/>
      <c r="J34" s="339"/>
      <c r="K34" s="372"/>
      <c r="L34" s="372"/>
      <c r="M34" s="372"/>
      <c r="N34" s="372"/>
      <c r="O34" s="372"/>
      <c r="P34" s="372"/>
      <c r="Q34" s="372"/>
    </row>
    <row r="35" spans="1:26" s="338" customFormat="1" ht="35.1" customHeight="1">
      <c r="A35" s="53" t="s">
        <v>94</v>
      </c>
      <c r="B35" s="54" t="s">
        <v>4</v>
      </c>
      <c r="C35" s="54" t="s">
        <v>5</v>
      </c>
      <c r="D35" s="54" t="s">
        <v>6</v>
      </c>
      <c r="E35" s="54" t="s">
        <v>7</v>
      </c>
      <c r="F35" s="54" t="s">
        <v>8</v>
      </c>
      <c r="G35" s="55" t="s">
        <v>9</v>
      </c>
      <c r="H35" s="55" t="s">
        <v>10</v>
      </c>
      <c r="I35" s="5"/>
      <c r="J35" s="53" t="s">
        <v>94</v>
      </c>
      <c r="K35" s="238" t="s">
        <v>4</v>
      </c>
      <c r="L35" s="238" t="s">
        <v>5</v>
      </c>
      <c r="M35" s="238" t="s">
        <v>6</v>
      </c>
      <c r="N35" s="238" t="s">
        <v>7</v>
      </c>
      <c r="O35" s="238" t="s">
        <v>8</v>
      </c>
      <c r="P35" s="239" t="s">
        <v>9</v>
      </c>
      <c r="Q35" s="239" t="s">
        <v>10</v>
      </c>
      <c r="R35" s="5"/>
      <c r="S35" s="5"/>
      <c r="T35" s="5"/>
      <c r="U35" s="5"/>
      <c r="V35" s="5"/>
      <c r="W35" s="5"/>
      <c r="X35" s="5"/>
      <c r="Y35" s="5"/>
      <c r="Z35" s="5"/>
    </row>
    <row r="36" spans="1:26" s="338" customFormat="1" ht="35.1" customHeight="1">
      <c r="A36" s="327">
        <v>6.25E-2</v>
      </c>
      <c r="B36" s="366" t="s">
        <v>144</v>
      </c>
      <c r="C36" s="366" t="s">
        <v>148</v>
      </c>
      <c r="D36" s="366" t="s">
        <v>89</v>
      </c>
      <c r="E36" s="367" t="str">
        <f t="shared" ref="E36:G39" si="5">B36</f>
        <v>DISCIPLINA 1</v>
      </c>
      <c r="F36" s="367" t="str">
        <f t="shared" si="5"/>
        <v>DISCIPLINA 5</v>
      </c>
      <c r="G36" s="367" t="str">
        <f t="shared" si="5"/>
        <v>DISCIPLINA 9</v>
      </c>
      <c r="H36" s="368" t="s">
        <v>116</v>
      </c>
      <c r="I36" s="5"/>
      <c r="J36" s="327">
        <v>6.25E-2</v>
      </c>
      <c r="K36" s="369"/>
      <c r="L36" s="369"/>
      <c r="M36" s="369"/>
      <c r="N36" s="369"/>
      <c r="O36" s="369"/>
      <c r="P36" s="369"/>
      <c r="Q36" s="371" t="s">
        <v>116</v>
      </c>
      <c r="R36" s="5"/>
      <c r="S36" s="5"/>
      <c r="T36" s="5"/>
      <c r="U36" s="5"/>
      <c r="V36" s="5"/>
      <c r="W36" s="5"/>
      <c r="X36" s="5"/>
      <c r="Y36" s="5"/>
      <c r="Z36" s="5"/>
    </row>
    <row r="37" spans="1:26" s="338" customFormat="1" ht="35.1" customHeight="1">
      <c r="A37" s="327">
        <v>6.25E-2</v>
      </c>
      <c r="B37" s="366" t="s">
        <v>145</v>
      </c>
      <c r="C37" s="366" t="s">
        <v>149</v>
      </c>
      <c r="D37" s="366" t="s">
        <v>90</v>
      </c>
      <c r="E37" s="367" t="str">
        <f t="shared" si="5"/>
        <v>DISCIPLINA 2</v>
      </c>
      <c r="F37" s="367" t="str">
        <f t="shared" si="5"/>
        <v>DISCIPLINA 6</v>
      </c>
      <c r="G37" s="367" t="str">
        <f t="shared" si="5"/>
        <v>DISCIPLINA 10</v>
      </c>
      <c r="H37" s="368" t="s">
        <v>97</v>
      </c>
      <c r="I37" s="5"/>
      <c r="J37" s="327">
        <v>6.25E-2</v>
      </c>
      <c r="K37" s="369"/>
      <c r="L37" s="369"/>
      <c r="M37" s="369"/>
      <c r="N37" s="369"/>
      <c r="O37" s="369"/>
      <c r="P37" s="369"/>
      <c r="Q37" s="371" t="s">
        <v>97</v>
      </c>
      <c r="R37" s="5"/>
      <c r="S37" s="5"/>
      <c r="T37" s="5"/>
      <c r="U37" s="5"/>
      <c r="V37" s="5"/>
      <c r="W37" s="5"/>
      <c r="X37" s="5"/>
      <c r="Y37" s="5"/>
      <c r="Z37" s="5"/>
    </row>
    <row r="38" spans="1:26" s="5" customFormat="1" ht="35.1" customHeight="1">
      <c r="A38" s="327">
        <v>6.25E-2</v>
      </c>
      <c r="B38" s="366" t="s">
        <v>146</v>
      </c>
      <c r="C38" s="366" t="s">
        <v>88</v>
      </c>
      <c r="D38" s="366" t="s">
        <v>142</v>
      </c>
      <c r="E38" s="367" t="str">
        <f t="shared" si="5"/>
        <v>DISCIPLINA 3</v>
      </c>
      <c r="F38" s="367" t="str">
        <f t="shared" si="5"/>
        <v>DISCIPLINA 7</v>
      </c>
      <c r="G38" s="370" t="str">
        <f t="shared" si="5"/>
        <v>xx</v>
      </c>
      <c r="H38" s="368" t="s">
        <v>96</v>
      </c>
      <c r="J38" s="327">
        <v>6.25E-2</v>
      </c>
      <c r="K38" s="369"/>
      <c r="L38" s="369"/>
      <c r="M38" s="369"/>
      <c r="N38" s="369"/>
      <c r="O38" s="369"/>
      <c r="P38" s="369"/>
      <c r="Q38" s="371" t="s">
        <v>96</v>
      </c>
    </row>
    <row r="39" spans="1:26" s="5" customFormat="1" ht="35.1" customHeight="1">
      <c r="A39" s="327">
        <v>6.25E-2</v>
      </c>
      <c r="B39" s="366" t="s">
        <v>147</v>
      </c>
      <c r="C39" s="366" t="s">
        <v>150</v>
      </c>
      <c r="D39" s="366" t="s">
        <v>142</v>
      </c>
      <c r="E39" s="367" t="str">
        <f t="shared" si="5"/>
        <v>DISCIPLINA 4</v>
      </c>
      <c r="F39" s="367" t="str">
        <f t="shared" si="5"/>
        <v>DISCIPLINA 8</v>
      </c>
      <c r="G39" s="370" t="str">
        <f t="shared" si="5"/>
        <v>xx</v>
      </c>
      <c r="H39" s="368"/>
      <c r="J39" s="339"/>
      <c r="K39" s="372"/>
      <c r="L39" s="372"/>
      <c r="M39" s="372"/>
      <c r="N39" s="372"/>
      <c r="O39" s="372"/>
      <c r="P39" s="372"/>
      <c r="Q39" s="372"/>
    </row>
    <row r="40" spans="1:26">
      <c r="A40" s="16"/>
      <c r="B40" s="16"/>
      <c r="C40" s="16"/>
      <c r="D40" s="337"/>
      <c r="E40" s="337"/>
      <c r="F40" s="337"/>
      <c r="G40" s="337"/>
      <c r="H40" s="337"/>
    </row>
    <row r="41" spans="1:26">
      <c r="A41" s="16"/>
      <c r="B41" s="16"/>
      <c r="C41" s="16"/>
      <c r="D41" s="337"/>
      <c r="E41" s="337"/>
      <c r="F41" s="337"/>
      <c r="G41" s="337"/>
      <c r="H41" s="337"/>
    </row>
    <row r="42" spans="1:26">
      <c r="A42" s="16"/>
      <c r="B42" s="16"/>
      <c r="C42" s="16"/>
      <c r="D42" s="337"/>
      <c r="E42" s="337"/>
      <c r="F42" s="337"/>
      <c r="G42" s="337"/>
      <c r="H42" s="337"/>
    </row>
    <row r="43" spans="1:26">
      <c r="A43" s="16"/>
      <c r="B43" s="16"/>
      <c r="C43" s="16"/>
      <c r="D43" s="337"/>
      <c r="E43" s="337"/>
      <c r="F43" s="337"/>
      <c r="G43" s="337"/>
      <c r="H43" s="337"/>
    </row>
    <row r="44" spans="1:26">
      <c r="A44" s="12"/>
      <c r="B44" s="12"/>
      <c r="C44" s="12"/>
      <c r="D44" s="330"/>
      <c r="E44" s="330"/>
      <c r="F44" s="330"/>
      <c r="G44" s="330"/>
      <c r="H44" s="330"/>
    </row>
    <row r="45" spans="1:26" s="11" customFormat="1">
      <c r="A45" s="12"/>
      <c r="B45" s="12"/>
      <c r="C45" s="12"/>
      <c r="D45" s="330"/>
      <c r="E45" s="330"/>
      <c r="F45" s="330"/>
      <c r="G45" s="330"/>
      <c r="H45" s="330"/>
      <c r="K45" s="376"/>
      <c r="L45" s="376"/>
      <c r="M45" s="376"/>
      <c r="N45" s="376"/>
      <c r="O45" s="376"/>
      <c r="P45" s="376"/>
      <c r="Q45" s="376"/>
    </row>
    <row r="46" spans="1:26" s="11" customFormat="1">
      <c r="A46" s="12"/>
      <c r="B46" s="362"/>
      <c r="C46" s="362"/>
      <c r="D46" s="330"/>
      <c r="E46" s="330"/>
      <c r="F46" s="330"/>
      <c r="G46" s="330"/>
      <c r="H46" s="330"/>
      <c r="K46" s="376"/>
      <c r="L46" s="376"/>
      <c r="M46" s="376"/>
      <c r="N46" s="376"/>
      <c r="O46" s="376"/>
      <c r="P46" s="376"/>
      <c r="Q46" s="376"/>
    </row>
    <row r="47" spans="1:26" s="11" customFormat="1">
      <c r="A47" s="12"/>
      <c r="B47" s="12"/>
      <c r="C47" s="12"/>
      <c r="D47" s="363"/>
      <c r="E47" s="330"/>
      <c r="F47" s="330"/>
      <c r="G47" s="330"/>
      <c r="H47" s="330"/>
      <c r="K47" s="376"/>
      <c r="L47" s="376"/>
      <c r="M47" s="376"/>
      <c r="N47" s="376"/>
      <c r="O47" s="376"/>
      <c r="P47" s="376"/>
      <c r="Q47" s="376"/>
    </row>
    <row r="48" spans="1:26" s="11" customFormat="1" ht="18" customHeight="1">
      <c r="A48" s="12"/>
      <c r="B48" s="12"/>
      <c r="C48" s="12"/>
      <c r="D48" s="363"/>
      <c r="E48" s="330"/>
      <c r="F48" s="330"/>
      <c r="G48" s="330"/>
      <c r="H48" s="330"/>
      <c r="K48" s="376"/>
      <c r="L48" s="376"/>
      <c r="M48" s="376"/>
      <c r="N48" s="376"/>
      <c r="O48" s="376"/>
      <c r="P48" s="376"/>
      <c r="Q48" s="376"/>
    </row>
    <row r="49" spans="1:17" s="11" customFormat="1" ht="18" customHeight="1">
      <c r="A49" s="12"/>
      <c r="B49" s="12"/>
      <c r="C49" s="12"/>
      <c r="D49" s="363"/>
      <c r="E49" s="330"/>
      <c r="F49" s="330"/>
      <c r="G49" s="330"/>
      <c r="H49" s="330"/>
      <c r="K49" s="376"/>
      <c r="L49" s="376"/>
      <c r="M49" s="376"/>
      <c r="N49" s="376"/>
      <c r="O49" s="376"/>
      <c r="P49" s="376"/>
      <c r="Q49" s="376"/>
    </row>
    <row r="50" spans="1:17" s="11" customFormat="1" ht="18" customHeight="1">
      <c r="A50" s="12"/>
      <c r="B50" s="12"/>
      <c r="C50" s="12"/>
      <c r="D50" s="363"/>
      <c r="E50" s="330"/>
      <c r="F50" s="330"/>
      <c r="G50" s="330"/>
      <c r="H50" s="330"/>
      <c r="K50" s="376"/>
      <c r="L50" s="376"/>
      <c r="M50" s="376"/>
      <c r="N50" s="376"/>
      <c r="O50" s="376"/>
      <c r="P50" s="376"/>
      <c r="Q50" s="376"/>
    </row>
    <row r="51" spans="1:17" s="11" customFormat="1" ht="18" customHeight="1">
      <c r="A51" s="12"/>
      <c r="B51" s="12"/>
      <c r="C51" s="12"/>
      <c r="D51" s="363"/>
      <c r="E51" s="330"/>
      <c r="F51" s="330"/>
      <c r="G51" s="330"/>
      <c r="H51" s="330"/>
      <c r="K51" s="376"/>
      <c r="L51" s="376"/>
      <c r="M51" s="376"/>
      <c r="N51" s="376"/>
      <c r="O51" s="376"/>
      <c r="P51" s="376"/>
      <c r="Q51" s="376"/>
    </row>
    <row r="52" spans="1:17" s="11" customFormat="1" ht="18" customHeight="1">
      <c r="A52" s="12"/>
      <c r="B52" s="12"/>
      <c r="C52" s="12"/>
      <c r="D52" s="363"/>
      <c r="E52" s="330"/>
      <c r="F52" s="330"/>
      <c r="G52" s="330"/>
      <c r="H52" s="330"/>
      <c r="K52" s="376"/>
      <c r="L52" s="376"/>
      <c r="M52" s="376"/>
      <c r="N52" s="376"/>
      <c r="O52" s="376"/>
      <c r="P52" s="376"/>
      <c r="Q52" s="376"/>
    </row>
    <row r="53" spans="1:17" s="11" customFormat="1" ht="18" customHeight="1">
      <c r="A53" s="12"/>
      <c r="B53" s="12"/>
      <c r="C53" s="12"/>
      <c r="D53" s="363"/>
      <c r="E53" s="330"/>
      <c r="F53" s="330"/>
      <c r="G53" s="330"/>
      <c r="H53" s="330"/>
      <c r="K53" s="376"/>
      <c r="L53" s="376"/>
      <c r="M53" s="376"/>
      <c r="N53" s="376"/>
      <c r="O53" s="376"/>
      <c r="P53" s="376"/>
      <c r="Q53" s="376"/>
    </row>
    <row r="54" spans="1:17" s="11" customFormat="1" ht="18" customHeight="1">
      <c r="A54" s="12"/>
      <c r="B54" s="12"/>
      <c r="C54" s="12"/>
      <c r="D54" s="363"/>
      <c r="E54" s="330"/>
      <c r="F54" s="330"/>
      <c r="G54" s="330"/>
      <c r="H54" s="330"/>
      <c r="K54" s="376"/>
      <c r="L54" s="376"/>
      <c r="M54" s="376"/>
      <c r="N54" s="376"/>
      <c r="O54" s="376"/>
      <c r="P54" s="376"/>
      <c r="Q54" s="376"/>
    </row>
    <row r="55" spans="1:17" s="11" customFormat="1" ht="18" customHeight="1">
      <c r="A55" s="12"/>
      <c r="B55" s="12"/>
      <c r="C55" s="12"/>
      <c r="D55" s="363"/>
      <c r="E55" s="330"/>
      <c r="F55" s="330"/>
      <c r="G55" s="330"/>
      <c r="H55" s="330"/>
      <c r="K55" s="376"/>
      <c r="L55" s="376"/>
      <c r="M55" s="376"/>
      <c r="N55" s="376"/>
      <c r="O55" s="376"/>
      <c r="P55" s="376"/>
      <c r="Q55" s="376"/>
    </row>
    <row r="56" spans="1:17" s="11" customFormat="1" ht="18" customHeight="1">
      <c r="A56" s="12"/>
      <c r="B56" s="12"/>
      <c r="C56" s="12"/>
      <c r="D56" s="363"/>
      <c r="E56" s="330"/>
      <c r="F56" s="330"/>
      <c r="G56" s="330"/>
      <c r="H56" s="330"/>
      <c r="K56" s="376"/>
      <c r="L56" s="376"/>
      <c r="M56" s="376"/>
      <c r="N56" s="376"/>
      <c r="O56" s="376"/>
      <c r="P56" s="376"/>
      <c r="Q56" s="376"/>
    </row>
    <row r="57" spans="1:17" s="11" customFormat="1" ht="18" customHeight="1">
      <c r="A57" s="12"/>
      <c r="B57" s="12"/>
      <c r="C57" s="12"/>
      <c r="D57" s="363"/>
      <c r="E57" s="330"/>
      <c r="F57" s="330"/>
      <c r="G57" s="330"/>
      <c r="H57" s="330"/>
      <c r="K57" s="376"/>
      <c r="L57" s="376"/>
      <c r="M57" s="376"/>
      <c r="N57" s="376"/>
      <c r="O57" s="376"/>
      <c r="P57" s="376"/>
      <c r="Q57" s="376"/>
    </row>
    <row r="58" spans="1:17" s="11" customFormat="1" ht="18" customHeight="1">
      <c r="A58" s="12"/>
      <c r="B58" s="12"/>
      <c r="C58" s="12"/>
      <c r="D58" s="330"/>
      <c r="E58" s="330"/>
      <c r="F58" s="330"/>
      <c r="G58" s="330"/>
      <c r="H58" s="330"/>
      <c r="K58" s="376"/>
      <c r="L58" s="376"/>
      <c r="M58" s="376"/>
      <c r="N58" s="376"/>
      <c r="O58" s="376"/>
      <c r="P58" s="376"/>
      <c r="Q58" s="376"/>
    </row>
    <row r="59" spans="1:17" s="11" customFormat="1" ht="18" customHeight="1">
      <c r="A59" s="12"/>
      <c r="B59" s="12"/>
      <c r="C59" s="12"/>
      <c r="D59" s="330"/>
      <c r="E59" s="330"/>
      <c r="F59" s="330"/>
      <c r="G59" s="330"/>
      <c r="H59" s="330"/>
      <c r="K59" s="376"/>
      <c r="L59" s="376"/>
      <c r="M59" s="376"/>
      <c r="N59" s="376"/>
      <c r="O59" s="376"/>
      <c r="P59" s="376"/>
      <c r="Q59" s="376"/>
    </row>
    <row r="60" spans="1:17" s="11" customFormat="1" ht="18" customHeight="1">
      <c r="A60" s="12"/>
      <c r="B60" s="12"/>
      <c r="C60" s="12"/>
      <c r="D60" s="330"/>
      <c r="E60" s="330"/>
      <c r="F60" s="330"/>
      <c r="G60" s="330"/>
      <c r="H60" s="330"/>
      <c r="K60" s="376"/>
      <c r="L60" s="376"/>
      <c r="M60" s="376"/>
      <c r="N60" s="376"/>
      <c r="O60" s="376"/>
      <c r="P60" s="376"/>
      <c r="Q60" s="376"/>
    </row>
    <row r="61" spans="1:17" s="11" customFormat="1" ht="18" customHeight="1">
      <c r="A61" s="12"/>
      <c r="B61" s="12"/>
      <c r="C61" s="12"/>
      <c r="D61" s="330"/>
      <c r="E61" s="330"/>
      <c r="F61" s="330"/>
      <c r="G61" s="330"/>
      <c r="H61" s="330"/>
      <c r="K61" s="376"/>
      <c r="L61" s="376"/>
      <c r="M61" s="376"/>
      <c r="N61" s="376"/>
      <c r="O61" s="376"/>
      <c r="P61" s="376"/>
      <c r="Q61" s="376"/>
    </row>
    <row r="62" spans="1:17" s="11" customFormat="1" ht="18" customHeight="1">
      <c r="A62" s="12"/>
      <c r="B62" s="12"/>
      <c r="C62" s="12"/>
      <c r="D62" s="330"/>
      <c r="E62" s="330"/>
      <c r="F62" s="330"/>
      <c r="G62" s="330"/>
      <c r="H62" s="330"/>
      <c r="K62" s="376"/>
      <c r="L62" s="376"/>
      <c r="M62" s="376"/>
      <c r="N62" s="376"/>
      <c r="O62" s="376"/>
      <c r="P62" s="376"/>
      <c r="Q62" s="376"/>
    </row>
    <row r="63" spans="1:17" s="11" customFormat="1" ht="15.75" customHeight="1">
      <c r="A63" s="12"/>
      <c r="B63" s="12"/>
      <c r="C63" s="12"/>
      <c r="D63" s="330"/>
      <c r="E63" s="330"/>
      <c r="F63" s="330"/>
      <c r="G63" s="330"/>
      <c r="H63" s="330"/>
      <c r="K63" s="376"/>
      <c r="L63" s="376"/>
      <c r="M63" s="376"/>
      <c r="N63" s="376"/>
      <c r="O63" s="376"/>
      <c r="P63" s="376"/>
      <c r="Q63" s="376"/>
    </row>
    <row r="64" spans="1:17" s="11" customFormat="1" ht="15.75" customHeight="1">
      <c r="A64" s="12"/>
      <c r="B64" s="12"/>
      <c r="C64" s="12"/>
      <c r="D64" s="330"/>
      <c r="E64" s="330"/>
      <c r="F64" s="330"/>
      <c r="G64" s="330"/>
      <c r="H64" s="330"/>
      <c r="K64" s="376"/>
      <c r="L64" s="376"/>
      <c r="M64" s="376"/>
      <c r="N64" s="376"/>
      <c r="O64" s="376"/>
      <c r="P64" s="376"/>
      <c r="Q64" s="376"/>
    </row>
    <row r="65" spans="1:17" s="11" customFormat="1" ht="15.75" customHeight="1">
      <c r="A65" s="12"/>
      <c r="B65" s="12"/>
      <c r="C65" s="12"/>
      <c r="D65" s="330"/>
      <c r="E65" s="330"/>
      <c r="F65" s="330"/>
      <c r="G65" s="330"/>
      <c r="H65" s="330"/>
      <c r="K65" s="376"/>
      <c r="L65" s="376"/>
      <c r="M65" s="376"/>
      <c r="N65" s="376"/>
      <c r="O65" s="376"/>
      <c r="P65" s="376"/>
      <c r="Q65" s="376"/>
    </row>
    <row r="66" spans="1:17" s="11" customFormat="1" ht="15.75" customHeight="1">
      <c r="A66" s="12"/>
      <c r="B66" s="12"/>
      <c r="C66" s="12"/>
      <c r="D66" s="330"/>
      <c r="E66" s="330"/>
      <c r="F66" s="330"/>
      <c r="G66" s="330"/>
      <c r="H66" s="330"/>
      <c r="K66" s="376"/>
      <c r="L66" s="376"/>
      <c r="M66" s="376"/>
      <c r="N66" s="376"/>
      <c r="O66" s="376"/>
      <c r="P66" s="376"/>
      <c r="Q66" s="376"/>
    </row>
    <row r="67" spans="1:17" s="11" customFormat="1" ht="15.75" customHeight="1">
      <c r="A67" s="12"/>
      <c r="B67" s="12"/>
      <c r="C67" s="12"/>
      <c r="D67" s="330"/>
      <c r="E67" s="330"/>
      <c r="F67" s="330"/>
      <c r="G67" s="330"/>
      <c r="H67" s="330"/>
      <c r="K67" s="376"/>
      <c r="L67" s="376"/>
      <c r="M67" s="376"/>
      <c r="N67" s="376"/>
      <c r="O67" s="376"/>
      <c r="P67" s="376"/>
      <c r="Q67" s="376"/>
    </row>
    <row r="68" spans="1:17" s="11" customFormat="1" ht="15.75" customHeight="1">
      <c r="A68" s="12"/>
      <c r="B68" s="12"/>
      <c r="C68" s="12"/>
      <c r="D68" s="330"/>
      <c r="E68" s="330"/>
      <c r="F68" s="330"/>
      <c r="G68" s="330"/>
      <c r="H68" s="330"/>
      <c r="K68" s="376"/>
      <c r="L68" s="376"/>
      <c r="M68" s="376"/>
      <c r="N68" s="376"/>
      <c r="O68" s="376"/>
      <c r="P68" s="376"/>
      <c r="Q68" s="376"/>
    </row>
    <row r="69" spans="1:17" s="11" customFormat="1" ht="15.75" customHeight="1">
      <c r="A69" s="12"/>
      <c r="B69" s="12"/>
      <c r="C69" s="12"/>
      <c r="D69" s="330"/>
      <c r="E69" s="330"/>
      <c r="F69" s="330"/>
      <c r="G69" s="330"/>
      <c r="H69" s="330"/>
      <c r="K69" s="376"/>
      <c r="L69" s="376"/>
      <c r="M69" s="376"/>
      <c r="N69" s="376"/>
      <c r="O69" s="376"/>
      <c r="P69" s="376"/>
      <c r="Q69" s="376"/>
    </row>
    <row r="70" spans="1:17" s="11" customFormat="1" ht="15.75" customHeight="1">
      <c r="A70" s="12"/>
      <c r="B70" s="12"/>
      <c r="C70" s="12"/>
      <c r="D70" s="330"/>
      <c r="E70" s="330"/>
      <c r="F70" s="330"/>
      <c r="G70" s="330"/>
      <c r="H70" s="330"/>
      <c r="K70" s="376"/>
      <c r="L70" s="376"/>
      <c r="M70" s="376"/>
      <c r="N70" s="376"/>
      <c r="O70" s="376"/>
      <c r="P70" s="376"/>
      <c r="Q70" s="376"/>
    </row>
    <row r="71" spans="1:17" s="11" customFormat="1" ht="15.75" customHeight="1">
      <c r="A71" s="12"/>
      <c r="B71" s="12"/>
      <c r="C71" s="12"/>
      <c r="D71" s="330"/>
      <c r="E71" s="330"/>
      <c r="F71" s="330"/>
      <c r="G71" s="330"/>
      <c r="H71" s="330"/>
      <c r="K71" s="376"/>
      <c r="L71" s="376"/>
      <c r="M71" s="376"/>
      <c r="N71" s="376"/>
      <c r="O71" s="376"/>
      <c r="P71" s="376"/>
      <c r="Q71" s="376"/>
    </row>
    <row r="72" spans="1:17" s="11" customFormat="1" ht="15.75" customHeight="1">
      <c r="A72" s="12"/>
      <c r="B72" s="12"/>
      <c r="C72" s="12"/>
      <c r="D72" s="330"/>
      <c r="E72" s="330"/>
      <c r="F72" s="330"/>
      <c r="G72" s="330"/>
      <c r="H72" s="330"/>
      <c r="K72" s="376"/>
      <c r="L72" s="376"/>
      <c r="M72" s="376"/>
      <c r="N72" s="376"/>
      <c r="O72" s="376"/>
      <c r="P72" s="376"/>
      <c r="Q72" s="376"/>
    </row>
    <row r="73" spans="1:17" s="11" customFormat="1" ht="15.75" customHeight="1">
      <c r="A73" s="12"/>
      <c r="B73" s="12"/>
      <c r="C73" s="12"/>
      <c r="D73" s="330"/>
      <c r="E73" s="330"/>
      <c r="F73" s="330"/>
      <c r="G73" s="330"/>
      <c r="H73" s="330"/>
      <c r="K73" s="376"/>
      <c r="L73" s="376"/>
      <c r="M73" s="376"/>
      <c r="N73" s="376"/>
      <c r="O73" s="376"/>
      <c r="P73" s="376"/>
      <c r="Q73" s="376"/>
    </row>
    <row r="74" spans="1:17" s="11" customFormat="1" ht="15.75" customHeight="1">
      <c r="A74" s="12"/>
      <c r="B74" s="12"/>
      <c r="C74" s="12"/>
      <c r="D74" s="330"/>
      <c r="E74" s="330"/>
      <c r="F74" s="330"/>
      <c r="G74" s="330"/>
      <c r="H74" s="330"/>
      <c r="K74" s="376"/>
      <c r="L74" s="376"/>
      <c r="M74" s="376"/>
      <c r="N74" s="376"/>
      <c r="O74" s="376"/>
      <c r="P74" s="376"/>
      <c r="Q74" s="376"/>
    </row>
    <row r="75" spans="1:17" s="11" customFormat="1" ht="15.75" customHeight="1">
      <c r="A75" s="12"/>
      <c r="B75" s="12"/>
      <c r="C75" s="12"/>
      <c r="D75" s="330"/>
      <c r="E75" s="330"/>
      <c r="F75" s="330"/>
      <c r="G75" s="330"/>
      <c r="H75" s="330"/>
      <c r="K75" s="376"/>
      <c r="L75" s="376"/>
      <c r="M75" s="376"/>
      <c r="N75" s="376"/>
      <c r="O75" s="376"/>
      <c r="P75" s="376"/>
      <c r="Q75" s="376"/>
    </row>
    <row r="76" spans="1:17" s="11" customFormat="1" ht="15.75" customHeight="1">
      <c r="A76" s="12"/>
      <c r="B76" s="12"/>
      <c r="C76" s="12"/>
      <c r="D76" s="330"/>
      <c r="E76" s="330"/>
      <c r="F76" s="330"/>
      <c r="G76" s="330"/>
      <c r="H76" s="330"/>
      <c r="K76" s="376"/>
      <c r="L76" s="376"/>
      <c r="M76" s="376"/>
      <c r="N76" s="376"/>
      <c r="O76" s="376"/>
      <c r="P76" s="376"/>
      <c r="Q76" s="376"/>
    </row>
    <row r="77" spans="1:17" s="11" customFormat="1" ht="15.75" customHeight="1">
      <c r="A77" s="12"/>
      <c r="B77" s="12"/>
      <c r="C77" s="12"/>
      <c r="D77" s="330"/>
      <c r="E77" s="330"/>
      <c r="F77" s="330"/>
      <c r="G77" s="330"/>
      <c r="H77" s="330"/>
      <c r="K77" s="376"/>
      <c r="L77" s="376"/>
      <c r="M77" s="376"/>
      <c r="N77" s="376"/>
      <c r="O77" s="376"/>
      <c r="P77" s="376"/>
      <c r="Q77" s="376"/>
    </row>
    <row r="78" spans="1:17" s="11" customFormat="1" ht="15.75" customHeight="1">
      <c r="A78" s="12"/>
      <c r="B78" s="12"/>
      <c r="C78" s="12"/>
      <c r="D78" s="330"/>
      <c r="E78" s="330"/>
      <c r="F78" s="330"/>
      <c r="G78" s="330"/>
      <c r="H78" s="330"/>
      <c r="K78" s="376"/>
      <c r="L78" s="376"/>
      <c r="M78" s="376"/>
      <c r="N78" s="376"/>
      <c r="O78" s="376"/>
      <c r="P78" s="376"/>
      <c r="Q78" s="376"/>
    </row>
    <row r="79" spans="1:17" s="11" customFormat="1" ht="15.75" customHeight="1">
      <c r="A79" s="12"/>
      <c r="B79" s="12"/>
      <c r="C79" s="12"/>
      <c r="D79" s="330"/>
      <c r="E79" s="330"/>
      <c r="F79" s="330"/>
      <c r="G79" s="330"/>
      <c r="H79" s="330"/>
      <c r="K79" s="376"/>
      <c r="L79" s="376"/>
      <c r="M79" s="376"/>
      <c r="N79" s="376"/>
      <c r="O79" s="376"/>
      <c r="P79" s="376"/>
      <c r="Q79" s="376"/>
    </row>
    <row r="80" spans="1:17" s="11" customFormat="1" ht="15.75" customHeight="1">
      <c r="A80" s="12"/>
      <c r="B80" s="12"/>
      <c r="C80" s="12"/>
      <c r="D80" s="330"/>
      <c r="E80" s="330"/>
      <c r="F80" s="330"/>
      <c r="G80" s="330"/>
      <c r="H80" s="330"/>
      <c r="K80" s="376"/>
      <c r="L80" s="376"/>
      <c r="M80" s="376"/>
      <c r="N80" s="376"/>
      <c r="O80" s="376"/>
      <c r="P80" s="376"/>
      <c r="Q80" s="376"/>
    </row>
    <row r="81" spans="1:17" s="11" customFormat="1" ht="15.75" customHeight="1">
      <c r="A81" s="12"/>
      <c r="B81" s="12"/>
      <c r="C81" s="12"/>
      <c r="D81" s="330"/>
      <c r="E81" s="330"/>
      <c r="F81" s="330"/>
      <c r="G81" s="330"/>
      <c r="H81" s="330"/>
      <c r="K81" s="376"/>
      <c r="L81" s="376"/>
      <c r="M81" s="376"/>
      <c r="N81" s="376"/>
      <c r="O81" s="376"/>
      <c r="P81" s="376"/>
      <c r="Q81" s="376"/>
    </row>
    <row r="82" spans="1:17" s="11" customFormat="1" ht="15.75" customHeight="1">
      <c r="A82" s="12"/>
      <c r="B82" s="12"/>
      <c r="C82" s="12"/>
      <c r="D82" s="330"/>
      <c r="E82" s="330"/>
      <c r="F82" s="330"/>
      <c r="G82" s="330"/>
      <c r="H82" s="330"/>
      <c r="K82" s="376"/>
      <c r="L82" s="376"/>
      <c r="M82" s="376"/>
      <c r="N82" s="376"/>
      <c r="O82" s="376"/>
      <c r="P82" s="376"/>
      <c r="Q82" s="376"/>
    </row>
    <row r="83" spans="1:17" s="11" customFormat="1" ht="15.75" customHeight="1">
      <c r="A83" s="12"/>
      <c r="B83" s="12"/>
      <c r="C83" s="12"/>
      <c r="D83" s="330"/>
      <c r="E83" s="330"/>
      <c r="F83" s="330"/>
      <c r="G83" s="330"/>
      <c r="H83" s="330"/>
      <c r="K83" s="376"/>
      <c r="L83" s="376"/>
      <c r="M83" s="376"/>
      <c r="N83" s="376"/>
      <c r="O83" s="376"/>
      <c r="P83" s="376"/>
      <c r="Q83" s="376"/>
    </row>
    <row r="84" spans="1:17" s="11" customFormat="1" ht="15.75" customHeight="1">
      <c r="A84" s="12"/>
      <c r="B84" s="12"/>
      <c r="C84" s="12"/>
      <c r="D84" s="330"/>
      <c r="E84" s="330"/>
      <c r="F84" s="330"/>
      <c r="G84" s="330"/>
      <c r="H84" s="330"/>
      <c r="K84" s="376"/>
      <c r="L84" s="376"/>
      <c r="M84" s="376"/>
      <c r="N84" s="376"/>
      <c r="O84" s="376"/>
      <c r="P84" s="376"/>
      <c r="Q84" s="376"/>
    </row>
    <row r="85" spans="1:17" s="11" customFormat="1" ht="15.75" customHeight="1">
      <c r="A85" s="12"/>
      <c r="B85" s="12"/>
      <c r="C85" s="12"/>
      <c r="D85" s="330"/>
      <c r="E85" s="330"/>
      <c r="F85" s="330"/>
      <c r="G85" s="330"/>
      <c r="H85" s="330"/>
      <c r="K85" s="376"/>
      <c r="L85" s="376"/>
      <c r="M85" s="376"/>
      <c r="N85" s="376"/>
      <c r="O85" s="376"/>
      <c r="P85" s="376"/>
      <c r="Q85" s="376"/>
    </row>
    <row r="86" spans="1:17" s="11" customFormat="1" ht="15.75" customHeight="1">
      <c r="A86" s="12"/>
      <c r="B86" s="12"/>
      <c r="C86" s="12"/>
      <c r="D86" s="330"/>
      <c r="E86" s="330"/>
      <c r="F86" s="330"/>
      <c r="G86" s="330"/>
      <c r="H86" s="330"/>
      <c r="K86" s="376"/>
      <c r="L86" s="376"/>
      <c r="M86" s="376"/>
      <c r="N86" s="376"/>
      <c r="O86" s="376"/>
      <c r="P86" s="376"/>
      <c r="Q86" s="376"/>
    </row>
    <row r="87" spans="1:17" s="11" customFormat="1" ht="15.75" customHeight="1">
      <c r="A87" s="12"/>
      <c r="B87" s="12"/>
      <c r="C87" s="12"/>
      <c r="D87" s="330"/>
      <c r="E87" s="330"/>
      <c r="F87" s="330"/>
      <c r="G87" s="330"/>
      <c r="H87" s="330"/>
      <c r="K87" s="376"/>
      <c r="L87" s="376"/>
      <c r="M87" s="376"/>
      <c r="N87" s="376"/>
      <c r="O87" s="376"/>
      <c r="P87" s="376"/>
      <c r="Q87" s="376"/>
    </row>
    <row r="88" spans="1:17" s="11" customFormat="1" ht="15.75" customHeight="1">
      <c r="A88" s="12"/>
      <c r="B88" s="12"/>
      <c r="C88" s="12"/>
      <c r="D88" s="330"/>
      <c r="E88" s="330"/>
      <c r="F88" s="330"/>
      <c r="G88" s="330"/>
      <c r="H88" s="330"/>
      <c r="K88" s="376"/>
      <c r="L88" s="376"/>
      <c r="M88" s="376"/>
      <c r="N88" s="376"/>
      <c r="O88" s="376"/>
      <c r="P88" s="376"/>
      <c r="Q88" s="376"/>
    </row>
    <row r="89" spans="1:17" s="11" customFormat="1" ht="15.75" customHeight="1">
      <c r="A89" s="12"/>
      <c r="B89" s="12"/>
      <c r="C89" s="12"/>
      <c r="D89" s="330"/>
      <c r="E89" s="330"/>
      <c r="F89" s="330"/>
      <c r="G89" s="330"/>
      <c r="H89" s="330"/>
      <c r="K89" s="376"/>
      <c r="L89" s="376"/>
      <c r="M89" s="376"/>
      <c r="N89" s="376"/>
      <c r="O89" s="376"/>
      <c r="P89" s="376"/>
      <c r="Q89" s="376"/>
    </row>
    <row r="90" spans="1:17" s="11" customFormat="1" ht="15.75" customHeight="1">
      <c r="A90" s="12"/>
      <c r="B90" s="12"/>
      <c r="C90" s="12"/>
      <c r="D90" s="330"/>
      <c r="E90" s="330"/>
      <c r="F90" s="330"/>
      <c r="G90" s="330"/>
      <c r="H90" s="330"/>
      <c r="K90" s="376"/>
      <c r="L90" s="376"/>
      <c r="M90" s="376"/>
      <c r="N90" s="376"/>
      <c r="O90" s="376"/>
      <c r="P90" s="376"/>
      <c r="Q90" s="376"/>
    </row>
    <row r="91" spans="1:17" s="11" customFormat="1" ht="15.75" customHeight="1">
      <c r="A91" s="12"/>
      <c r="B91" s="12"/>
      <c r="C91" s="12"/>
      <c r="D91" s="330"/>
      <c r="E91" s="330"/>
      <c r="F91" s="330"/>
      <c r="G91" s="330"/>
      <c r="H91" s="330"/>
      <c r="K91" s="376"/>
      <c r="L91" s="376"/>
      <c r="M91" s="376"/>
      <c r="N91" s="376"/>
      <c r="O91" s="376"/>
      <c r="P91" s="376"/>
      <c r="Q91" s="376"/>
    </row>
    <row r="92" spans="1:17" s="11" customFormat="1" ht="15.75" customHeight="1">
      <c r="A92" s="12"/>
      <c r="B92" s="12"/>
      <c r="C92" s="12"/>
      <c r="D92" s="330"/>
      <c r="E92" s="330"/>
      <c r="F92" s="330"/>
      <c r="G92" s="330"/>
      <c r="H92" s="330"/>
      <c r="K92" s="376"/>
      <c r="L92" s="376"/>
      <c r="M92" s="376"/>
      <c r="N92" s="376"/>
      <c r="O92" s="376"/>
      <c r="P92" s="376"/>
      <c r="Q92" s="376"/>
    </row>
    <row r="93" spans="1:17" s="11" customFormat="1" ht="15.75" customHeight="1">
      <c r="A93" s="12"/>
      <c r="B93" s="12"/>
      <c r="C93" s="12"/>
      <c r="D93" s="330"/>
      <c r="E93" s="330"/>
      <c r="F93" s="330"/>
      <c r="G93" s="330"/>
      <c r="H93" s="330"/>
      <c r="K93" s="376"/>
      <c r="L93" s="376"/>
      <c r="M93" s="376"/>
      <c r="N93" s="376"/>
      <c r="O93" s="376"/>
      <c r="P93" s="376"/>
      <c r="Q93" s="376"/>
    </row>
    <row r="94" spans="1:17" s="11" customFormat="1" ht="15.75" customHeight="1">
      <c r="A94" s="12"/>
      <c r="B94" s="12"/>
      <c r="C94" s="12"/>
      <c r="D94" s="330"/>
      <c r="E94" s="330"/>
      <c r="F94" s="330"/>
      <c r="G94" s="330"/>
      <c r="H94" s="330"/>
      <c r="K94" s="376"/>
      <c r="L94" s="376"/>
      <c r="M94" s="376"/>
      <c r="N94" s="376"/>
      <c r="O94" s="376"/>
      <c r="P94" s="376"/>
      <c r="Q94" s="376"/>
    </row>
    <row r="95" spans="1:17" s="11" customFormat="1" ht="15.75" customHeight="1">
      <c r="A95" s="12"/>
      <c r="B95" s="12"/>
      <c r="C95" s="12"/>
      <c r="D95" s="330"/>
      <c r="E95" s="330"/>
      <c r="F95" s="330"/>
      <c r="G95" s="330"/>
      <c r="H95" s="330"/>
      <c r="K95" s="376"/>
      <c r="L95" s="376"/>
      <c r="M95" s="376"/>
      <c r="N95" s="376"/>
      <c r="O95" s="376"/>
      <c r="P95" s="376"/>
      <c r="Q95" s="376"/>
    </row>
    <row r="96" spans="1:17" s="11" customFormat="1" ht="15.75" customHeight="1">
      <c r="A96" s="12"/>
      <c r="B96" s="12"/>
      <c r="C96" s="12"/>
      <c r="D96" s="330"/>
      <c r="E96" s="330"/>
      <c r="F96" s="330"/>
      <c r="G96" s="330"/>
      <c r="H96" s="330"/>
      <c r="K96" s="376"/>
      <c r="L96" s="376"/>
      <c r="M96" s="376"/>
      <c r="N96" s="376"/>
      <c r="O96" s="376"/>
      <c r="P96" s="376"/>
      <c r="Q96" s="376"/>
    </row>
    <row r="97" spans="1:17" s="11" customFormat="1" ht="15.75" customHeight="1">
      <c r="A97" s="12"/>
      <c r="B97" s="12"/>
      <c r="C97" s="12"/>
      <c r="D97" s="330"/>
      <c r="E97" s="330"/>
      <c r="F97" s="330"/>
      <c r="G97" s="330"/>
      <c r="H97" s="330"/>
      <c r="K97" s="376"/>
      <c r="L97" s="376"/>
      <c r="M97" s="376"/>
      <c r="N97" s="376"/>
      <c r="O97" s="376"/>
      <c r="P97" s="376"/>
      <c r="Q97" s="376"/>
    </row>
    <row r="98" spans="1:17" s="11" customFormat="1" ht="15.75" customHeight="1">
      <c r="A98" s="12"/>
      <c r="B98" s="12"/>
      <c r="C98" s="12"/>
      <c r="D98" s="330"/>
      <c r="E98" s="330"/>
      <c r="F98" s="330"/>
      <c r="G98" s="330"/>
      <c r="H98" s="330"/>
      <c r="K98" s="376"/>
      <c r="L98" s="376"/>
      <c r="M98" s="376"/>
      <c r="N98" s="376"/>
      <c r="O98" s="376"/>
      <c r="P98" s="376"/>
      <c r="Q98" s="376"/>
    </row>
    <row r="99" spans="1:17" s="11" customFormat="1" ht="15.75" customHeight="1">
      <c r="A99" s="364"/>
      <c r="B99" s="12"/>
      <c r="C99" s="364"/>
      <c r="D99" s="365"/>
      <c r="E99" s="330"/>
      <c r="F99" s="330"/>
      <c r="G99" s="330"/>
      <c r="H99" s="330"/>
      <c r="K99" s="376"/>
      <c r="L99" s="376"/>
      <c r="M99" s="376"/>
      <c r="N99" s="376"/>
      <c r="O99" s="376"/>
      <c r="P99" s="376"/>
      <c r="Q99" s="376"/>
    </row>
    <row r="100" spans="1:17" s="11" customFormat="1" ht="15.75" customHeight="1">
      <c r="A100" s="364"/>
      <c r="B100" s="12"/>
      <c r="C100" s="364"/>
      <c r="D100" s="365"/>
      <c r="E100" s="330"/>
      <c r="F100" s="330"/>
      <c r="G100" s="330"/>
      <c r="H100" s="330"/>
      <c r="K100" s="376"/>
      <c r="L100" s="376"/>
      <c r="M100" s="376"/>
      <c r="N100" s="376"/>
      <c r="O100" s="376"/>
      <c r="P100" s="376"/>
      <c r="Q100" s="376"/>
    </row>
    <row r="101" spans="1:17" s="11" customFormat="1" ht="15.75" customHeight="1">
      <c r="A101" s="364"/>
      <c r="B101" s="12"/>
      <c r="C101" s="364"/>
      <c r="D101" s="365"/>
      <c r="E101" s="330"/>
      <c r="F101" s="330"/>
      <c r="G101" s="330"/>
      <c r="H101" s="330"/>
      <c r="K101" s="376"/>
      <c r="L101" s="376"/>
      <c r="M101" s="376"/>
      <c r="N101" s="376"/>
      <c r="O101" s="376"/>
      <c r="P101" s="376"/>
      <c r="Q101" s="376"/>
    </row>
    <row r="102" spans="1:17" s="11" customFormat="1" ht="15.75" customHeight="1">
      <c r="A102" s="364"/>
      <c r="B102" s="12"/>
      <c r="C102" s="364"/>
      <c r="D102" s="365"/>
      <c r="E102" s="330"/>
      <c r="F102" s="330"/>
      <c r="G102" s="330"/>
      <c r="H102" s="330"/>
      <c r="K102" s="376"/>
      <c r="L102" s="376"/>
      <c r="M102" s="376"/>
      <c r="N102" s="376"/>
      <c r="O102" s="376"/>
      <c r="P102" s="376"/>
      <c r="Q102" s="376"/>
    </row>
    <row r="103" spans="1:17" s="11" customFormat="1" ht="15.75" customHeight="1">
      <c r="A103" s="364"/>
      <c r="B103" s="12"/>
      <c r="C103" s="364"/>
      <c r="D103" s="365"/>
      <c r="E103" s="330"/>
      <c r="F103" s="330"/>
      <c r="G103" s="330"/>
      <c r="H103" s="330"/>
      <c r="K103" s="376"/>
      <c r="L103" s="376"/>
      <c r="M103" s="376"/>
      <c r="N103" s="376"/>
      <c r="O103" s="376"/>
      <c r="P103" s="376"/>
      <c r="Q103" s="376"/>
    </row>
    <row r="104" spans="1:17" s="11" customFormat="1" ht="15.75" customHeight="1">
      <c r="A104" s="364"/>
      <c r="B104" s="12"/>
      <c r="C104" s="364"/>
      <c r="D104" s="365"/>
      <c r="E104" s="330"/>
      <c r="F104" s="330"/>
      <c r="G104" s="330"/>
      <c r="H104" s="330"/>
      <c r="K104" s="376"/>
      <c r="L104" s="376"/>
      <c r="M104" s="376"/>
      <c r="N104" s="376"/>
      <c r="O104" s="376"/>
      <c r="P104" s="376"/>
      <c r="Q104" s="376"/>
    </row>
    <row r="105" spans="1:17" s="11" customFormat="1" ht="15.75" customHeight="1">
      <c r="A105" s="364"/>
      <c r="B105" s="12"/>
      <c r="C105" s="364"/>
      <c r="D105" s="365"/>
      <c r="E105" s="330"/>
      <c r="F105" s="330"/>
      <c r="G105" s="330"/>
      <c r="H105" s="330"/>
      <c r="K105" s="376"/>
      <c r="L105" s="376"/>
      <c r="M105" s="376"/>
      <c r="N105" s="376"/>
      <c r="O105" s="376"/>
      <c r="P105" s="376"/>
      <c r="Q105" s="376"/>
    </row>
    <row r="106" spans="1:17" s="11" customFormat="1" ht="15.75" customHeight="1">
      <c r="A106" s="364"/>
      <c r="B106" s="12"/>
      <c r="C106" s="364"/>
      <c r="D106" s="365"/>
      <c r="E106" s="330"/>
      <c r="F106" s="330"/>
      <c r="G106" s="330"/>
      <c r="H106" s="330"/>
      <c r="K106" s="376"/>
      <c r="L106" s="376"/>
      <c r="M106" s="376"/>
      <c r="N106" s="376"/>
      <c r="O106" s="376"/>
      <c r="P106" s="376"/>
      <c r="Q106" s="376"/>
    </row>
    <row r="107" spans="1:17" s="11" customFormat="1" ht="15.75" customHeight="1">
      <c r="A107" s="364"/>
      <c r="B107" s="12"/>
      <c r="C107" s="364"/>
      <c r="D107" s="365"/>
      <c r="E107" s="330"/>
      <c r="F107" s="330"/>
      <c r="G107" s="330"/>
      <c r="H107" s="330"/>
      <c r="K107" s="376"/>
      <c r="L107" s="376"/>
      <c r="M107" s="376"/>
      <c r="N107" s="376"/>
      <c r="O107" s="376"/>
      <c r="P107" s="376"/>
      <c r="Q107" s="376"/>
    </row>
    <row r="108" spans="1:17" s="11" customFormat="1" ht="15.75" customHeight="1">
      <c r="A108" s="364"/>
      <c r="B108" s="12"/>
      <c r="C108" s="364"/>
      <c r="D108" s="365"/>
      <c r="E108" s="330"/>
      <c r="F108" s="330"/>
      <c r="G108" s="330"/>
      <c r="H108" s="330"/>
      <c r="K108" s="376"/>
      <c r="L108" s="376"/>
      <c r="M108" s="376"/>
      <c r="N108" s="376"/>
      <c r="O108" s="376"/>
      <c r="P108" s="376"/>
      <c r="Q108" s="376"/>
    </row>
    <row r="109" spans="1:17" s="11" customFormat="1" ht="15.75" customHeight="1">
      <c r="A109" s="364"/>
      <c r="B109" s="12"/>
      <c r="C109" s="364"/>
      <c r="D109" s="365"/>
      <c r="E109" s="330"/>
      <c r="F109" s="330"/>
      <c r="G109" s="330"/>
      <c r="H109" s="330"/>
      <c r="K109" s="376"/>
      <c r="L109" s="376"/>
      <c r="M109" s="376"/>
      <c r="N109" s="376"/>
      <c r="O109" s="376"/>
      <c r="P109" s="376"/>
      <c r="Q109" s="376"/>
    </row>
    <row r="110" spans="1:17" s="11" customFormat="1" ht="15.75" customHeight="1">
      <c r="A110" s="364"/>
      <c r="B110" s="12"/>
      <c r="C110" s="364"/>
      <c r="D110" s="365"/>
      <c r="E110" s="330"/>
      <c r="F110" s="330"/>
      <c r="G110" s="330"/>
      <c r="H110" s="330"/>
      <c r="K110" s="376"/>
      <c r="L110" s="376"/>
      <c r="M110" s="376"/>
      <c r="N110" s="376"/>
      <c r="O110" s="376"/>
      <c r="P110" s="376"/>
      <c r="Q110" s="376"/>
    </row>
    <row r="111" spans="1:17" s="11" customFormat="1" ht="15.75" customHeight="1">
      <c r="A111" s="364"/>
      <c r="B111" s="12"/>
      <c r="C111" s="364"/>
      <c r="D111" s="365"/>
      <c r="E111" s="330"/>
      <c r="F111" s="330"/>
      <c r="G111" s="330"/>
      <c r="H111" s="330"/>
      <c r="K111" s="376"/>
      <c r="L111" s="376"/>
      <c r="M111" s="376"/>
      <c r="N111" s="376"/>
      <c r="O111" s="376"/>
      <c r="P111" s="376"/>
      <c r="Q111" s="376"/>
    </row>
    <row r="112" spans="1:17" s="11" customFormat="1" ht="15.75" customHeight="1">
      <c r="A112" s="364"/>
      <c r="B112" s="12"/>
      <c r="C112" s="364"/>
      <c r="D112" s="365"/>
      <c r="E112" s="330"/>
      <c r="F112" s="330"/>
      <c r="G112" s="330"/>
      <c r="H112" s="330"/>
      <c r="K112" s="376"/>
      <c r="L112" s="376"/>
      <c r="M112" s="376"/>
      <c r="N112" s="376"/>
      <c r="O112" s="376"/>
      <c r="P112" s="376"/>
      <c r="Q112" s="376"/>
    </row>
    <row r="113" spans="1:17" s="11" customFormat="1" ht="15.75" customHeight="1">
      <c r="A113" s="364"/>
      <c r="B113" s="12"/>
      <c r="C113" s="364"/>
      <c r="D113" s="365"/>
      <c r="E113" s="330"/>
      <c r="F113" s="330"/>
      <c r="G113" s="330"/>
      <c r="H113" s="330"/>
      <c r="K113" s="376"/>
      <c r="L113" s="376"/>
      <c r="M113" s="376"/>
      <c r="N113" s="376"/>
      <c r="O113" s="376"/>
      <c r="P113" s="376"/>
      <c r="Q113" s="376"/>
    </row>
    <row r="114" spans="1:17" s="11" customFormat="1" ht="15.75" customHeight="1">
      <c r="A114" s="364"/>
      <c r="B114" s="12"/>
      <c r="C114" s="364"/>
      <c r="D114" s="365"/>
      <c r="E114" s="330"/>
      <c r="F114" s="330"/>
      <c r="G114" s="330"/>
      <c r="H114" s="330"/>
      <c r="K114" s="376"/>
      <c r="L114" s="376"/>
      <c r="M114" s="376"/>
      <c r="N114" s="376"/>
      <c r="O114" s="376"/>
      <c r="P114" s="376"/>
      <c r="Q114" s="376"/>
    </row>
    <row r="115" spans="1:17" s="11" customFormat="1" ht="15.75" customHeight="1">
      <c r="A115" s="364"/>
      <c r="B115" s="12"/>
      <c r="C115" s="364"/>
      <c r="D115" s="365"/>
      <c r="E115" s="330"/>
      <c r="F115" s="330"/>
      <c r="G115" s="330"/>
      <c r="H115" s="330"/>
      <c r="K115" s="376"/>
      <c r="L115" s="376"/>
      <c r="M115" s="376"/>
      <c r="N115" s="376"/>
      <c r="O115" s="376"/>
      <c r="P115" s="376"/>
      <c r="Q115" s="376"/>
    </row>
    <row r="116" spans="1:17" s="11" customFormat="1" ht="15.75" customHeight="1">
      <c r="A116" s="364"/>
      <c r="B116" s="12"/>
      <c r="C116" s="364"/>
      <c r="D116" s="365"/>
      <c r="E116" s="330"/>
      <c r="F116" s="330"/>
      <c r="G116" s="330"/>
      <c r="H116" s="330"/>
      <c r="K116" s="376"/>
      <c r="L116" s="376"/>
      <c r="M116" s="376"/>
      <c r="N116" s="376"/>
      <c r="O116" s="376"/>
      <c r="P116" s="376"/>
      <c r="Q116" s="376"/>
    </row>
    <row r="117" spans="1:17" s="11" customFormat="1" ht="15.75" customHeight="1">
      <c r="A117" s="364"/>
      <c r="B117" s="12"/>
      <c r="C117" s="364"/>
      <c r="D117" s="365"/>
      <c r="E117" s="330"/>
      <c r="F117" s="330"/>
      <c r="G117" s="330"/>
      <c r="H117" s="330"/>
      <c r="K117" s="376"/>
      <c r="L117" s="376"/>
      <c r="M117" s="376"/>
      <c r="N117" s="376"/>
      <c r="O117" s="376"/>
      <c r="P117" s="376"/>
      <c r="Q117" s="376"/>
    </row>
    <row r="118" spans="1:17" s="11" customFormat="1" ht="15.75" customHeight="1">
      <c r="A118" s="364"/>
      <c r="B118" s="12"/>
      <c r="C118" s="364"/>
      <c r="D118" s="365"/>
      <c r="E118" s="330"/>
      <c r="F118" s="330"/>
      <c r="G118" s="330"/>
      <c r="H118" s="330"/>
      <c r="K118" s="376"/>
      <c r="L118" s="376"/>
      <c r="M118" s="376"/>
      <c r="N118" s="376"/>
      <c r="O118" s="376"/>
      <c r="P118" s="376"/>
      <c r="Q118" s="376"/>
    </row>
    <row r="119" spans="1:17" s="11" customFormat="1" ht="15.75" customHeight="1">
      <c r="A119" s="364"/>
      <c r="B119" s="12"/>
      <c r="C119" s="364"/>
      <c r="D119" s="365"/>
      <c r="E119" s="330"/>
      <c r="F119" s="330"/>
      <c r="G119" s="330"/>
      <c r="H119" s="330"/>
      <c r="K119" s="376"/>
      <c r="L119" s="376"/>
      <c r="M119" s="376"/>
      <c r="N119" s="376"/>
      <c r="O119" s="376"/>
      <c r="P119" s="376"/>
      <c r="Q119" s="376"/>
    </row>
    <row r="120" spans="1:17" s="11" customFormat="1" ht="15.75" customHeight="1">
      <c r="A120" s="364"/>
      <c r="B120" s="12"/>
      <c r="C120" s="364"/>
      <c r="D120" s="365"/>
      <c r="E120" s="330"/>
      <c r="F120" s="330"/>
      <c r="G120" s="330"/>
      <c r="H120" s="330"/>
      <c r="K120" s="376"/>
      <c r="L120" s="376"/>
      <c r="M120" s="376"/>
      <c r="N120" s="376"/>
      <c r="O120" s="376"/>
      <c r="P120" s="376"/>
      <c r="Q120" s="376"/>
    </row>
    <row r="121" spans="1:17" s="11" customFormat="1" ht="15.75" customHeight="1">
      <c r="A121" s="364"/>
      <c r="B121" s="12"/>
      <c r="C121" s="364"/>
      <c r="D121" s="365"/>
      <c r="E121" s="330"/>
      <c r="F121" s="330"/>
      <c r="G121" s="330"/>
      <c r="H121" s="330"/>
      <c r="K121" s="376"/>
      <c r="L121" s="376"/>
      <c r="M121" s="376"/>
      <c r="N121" s="376"/>
      <c r="O121" s="376"/>
      <c r="P121" s="376"/>
      <c r="Q121" s="376"/>
    </row>
    <row r="122" spans="1:17" s="11" customFormat="1" ht="15.75" customHeight="1">
      <c r="A122" s="364"/>
      <c r="B122" s="12"/>
      <c r="C122" s="364"/>
      <c r="D122" s="365"/>
      <c r="E122" s="330"/>
      <c r="F122" s="330"/>
      <c r="G122" s="330"/>
      <c r="H122" s="330"/>
      <c r="K122" s="376"/>
      <c r="L122" s="376"/>
      <c r="M122" s="376"/>
      <c r="N122" s="376"/>
      <c r="O122" s="376"/>
      <c r="P122" s="376"/>
      <c r="Q122" s="376"/>
    </row>
    <row r="123" spans="1:17" s="11" customFormat="1" ht="15.75" customHeight="1">
      <c r="A123" s="364"/>
      <c r="B123" s="12"/>
      <c r="C123" s="364"/>
      <c r="D123" s="365"/>
      <c r="E123" s="330"/>
      <c r="F123" s="330"/>
      <c r="G123" s="330"/>
      <c r="H123" s="330"/>
      <c r="K123" s="376"/>
      <c r="L123" s="376"/>
      <c r="M123" s="376"/>
      <c r="N123" s="376"/>
      <c r="O123" s="376"/>
      <c r="P123" s="376"/>
      <c r="Q123" s="376"/>
    </row>
    <row r="124" spans="1:17" s="11" customFormat="1" ht="15.75" customHeight="1">
      <c r="A124" s="364"/>
      <c r="B124" s="12"/>
      <c r="C124" s="364"/>
      <c r="D124" s="365"/>
      <c r="E124" s="330"/>
      <c r="F124" s="330"/>
      <c r="G124" s="330"/>
      <c r="H124" s="330"/>
      <c r="K124" s="376"/>
      <c r="L124" s="376"/>
      <c r="M124" s="376"/>
      <c r="N124" s="376"/>
      <c r="O124" s="376"/>
      <c r="P124" s="376"/>
      <c r="Q124" s="376"/>
    </row>
    <row r="125" spans="1:17" s="11" customFormat="1" ht="15.75" customHeight="1">
      <c r="A125" s="364"/>
      <c r="B125" s="12"/>
      <c r="C125" s="364"/>
      <c r="D125" s="365"/>
      <c r="E125" s="330"/>
      <c r="F125" s="330"/>
      <c r="G125" s="330"/>
      <c r="H125" s="330"/>
      <c r="K125" s="376"/>
      <c r="L125" s="376"/>
      <c r="M125" s="376"/>
      <c r="N125" s="376"/>
      <c r="O125" s="376"/>
      <c r="P125" s="376"/>
      <c r="Q125" s="376"/>
    </row>
    <row r="126" spans="1:17" s="11" customFormat="1" ht="15.75" customHeight="1">
      <c r="A126" s="364"/>
      <c r="B126" s="12"/>
      <c r="C126" s="364"/>
      <c r="D126" s="365"/>
      <c r="E126" s="330"/>
      <c r="F126" s="330"/>
      <c r="G126" s="330"/>
      <c r="H126" s="330"/>
      <c r="K126" s="376"/>
      <c r="L126" s="376"/>
      <c r="M126" s="376"/>
      <c r="N126" s="376"/>
      <c r="O126" s="376"/>
      <c r="P126" s="376"/>
      <c r="Q126" s="376"/>
    </row>
    <row r="127" spans="1:17" s="11" customFormat="1" ht="15.75" customHeight="1">
      <c r="A127" s="364"/>
      <c r="B127" s="12"/>
      <c r="C127" s="364"/>
      <c r="D127" s="365"/>
      <c r="E127" s="330"/>
      <c r="F127" s="330"/>
      <c r="G127" s="330"/>
      <c r="H127" s="330"/>
      <c r="K127" s="376"/>
      <c r="L127" s="376"/>
      <c r="M127" s="376"/>
      <c r="N127" s="376"/>
      <c r="O127" s="376"/>
      <c r="P127" s="376"/>
      <c r="Q127" s="376"/>
    </row>
    <row r="128" spans="1:17" s="11" customFormat="1" ht="15.75" customHeight="1">
      <c r="A128" s="364"/>
      <c r="B128" s="12"/>
      <c r="C128" s="364"/>
      <c r="D128" s="365"/>
      <c r="E128" s="330"/>
      <c r="F128" s="330"/>
      <c r="G128" s="330"/>
      <c r="H128" s="330"/>
      <c r="K128" s="376"/>
      <c r="L128" s="376"/>
      <c r="M128" s="376"/>
      <c r="N128" s="376"/>
      <c r="O128" s="376"/>
      <c r="P128" s="376"/>
      <c r="Q128" s="376"/>
    </row>
    <row r="129" spans="1:17" s="11" customFormat="1" ht="15.75" customHeight="1">
      <c r="A129" s="364"/>
      <c r="B129" s="12"/>
      <c r="C129" s="364"/>
      <c r="D129" s="365"/>
      <c r="E129" s="330"/>
      <c r="F129" s="330"/>
      <c r="G129" s="330"/>
      <c r="H129" s="330"/>
      <c r="K129" s="376"/>
      <c r="L129" s="376"/>
      <c r="M129" s="376"/>
      <c r="N129" s="376"/>
      <c r="O129" s="376"/>
      <c r="P129" s="376"/>
      <c r="Q129" s="376"/>
    </row>
    <row r="130" spans="1:17" s="11" customFormat="1" ht="15.75" customHeight="1">
      <c r="A130" s="364"/>
      <c r="B130" s="12"/>
      <c r="C130" s="364"/>
      <c r="D130" s="365"/>
      <c r="E130" s="330"/>
      <c r="F130" s="330"/>
      <c r="G130" s="330"/>
      <c r="H130" s="330"/>
      <c r="K130" s="376"/>
      <c r="L130" s="376"/>
      <c r="M130" s="376"/>
      <c r="N130" s="376"/>
      <c r="O130" s="376"/>
      <c r="P130" s="376"/>
      <c r="Q130" s="376"/>
    </row>
    <row r="131" spans="1:17" s="11" customFormat="1" ht="15.75" customHeight="1">
      <c r="A131" s="364"/>
      <c r="B131" s="12"/>
      <c r="C131" s="364"/>
      <c r="D131" s="365"/>
      <c r="E131" s="330"/>
      <c r="F131" s="330"/>
      <c r="G131" s="330"/>
      <c r="H131" s="330"/>
      <c r="K131" s="376"/>
      <c r="L131" s="376"/>
      <c r="M131" s="376"/>
      <c r="N131" s="376"/>
      <c r="O131" s="376"/>
      <c r="P131" s="376"/>
      <c r="Q131" s="376"/>
    </row>
    <row r="132" spans="1:17" s="11" customFormat="1" ht="15.75" customHeight="1">
      <c r="A132" s="364"/>
      <c r="B132" s="12"/>
      <c r="C132" s="364"/>
      <c r="D132" s="365"/>
      <c r="E132" s="330"/>
      <c r="F132" s="330"/>
      <c r="G132" s="330"/>
      <c r="H132" s="330"/>
      <c r="K132" s="376"/>
      <c r="L132" s="376"/>
      <c r="M132" s="376"/>
      <c r="N132" s="376"/>
      <c r="O132" s="376"/>
      <c r="P132" s="376"/>
      <c r="Q132" s="376"/>
    </row>
    <row r="133" spans="1:17" s="11" customFormat="1" ht="15.75" customHeight="1">
      <c r="A133" s="364"/>
      <c r="B133" s="12"/>
      <c r="C133" s="364"/>
      <c r="D133" s="365"/>
      <c r="E133" s="330"/>
      <c r="F133" s="330"/>
      <c r="G133" s="330"/>
      <c r="H133" s="330"/>
      <c r="K133" s="376"/>
      <c r="L133" s="376"/>
      <c r="M133" s="376"/>
      <c r="N133" s="376"/>
      <c r="O133" s="376"/>
      <c r="P133" s="376"/>
      <c r="Q133" s="376"/>
    </row>
    <row r="134" spans="1:17" s="11" customFormat="1" ht="15.75" customHeight="1">
      <c r="A134" s="364"/>
      <c r="B134" s="12"/>
      <c r="C134" s="364"/>
      <c r="D134" s="365"/>
      <c r="E134" s="330"/>
      <c r="F134" s="330"/>
      <c r="G134" s="330"/>
      <c r="H134" s="330"/>
      <c r="K134" s="376"/>
      <c r="L134" s="376"/>
      <c r="M134" s="376"/>
      <c r="N134" s="376"/>
      <c r="O134" s="376"/>
      <c r="P134" s="376"/>
      <c r="Q134" s="376"/>
    </row>
    <row r="135" spans="1:17" s="11" customFormat="1" ht="15.75" customHeight="1">
      <c r="A135" s="364"/>
      <c r="B135" s="12"/>
      <c r="C135" s="364"/>
      <c r="D135" s="365"/>
      <c r="E135" s="330"/>
      <c r="F135" s="330"/>
      <c r="G135" s="330"/>
      <c r="H135" s="330"/>
      <c r="K135" s="376"/>
      <c r="L135" s="376"/>
      <c r="M135" s="376"/>
      <c r="N135" s="376"/>
      <c r="O135" s="376"/>
      <c r="P135" s="376"/>
      <c r="Q135" s="376"/>
    </row>
    <row r="136" spans="1:17" s="11" customFormat="1" ht="15.75" customHeight="1">
      <c r="A136" s="364"/>
      <c r="B136" s="12"/>
      <c r="C136" s="364"/>
      <c r="D136" s="365"/>
      <c r="E136" s="330"/>
      <c r="F136" s="330"/>
      <c r="G136" s="330"/>
      <c r="H136" s="330"/>
      <c r="K136" s="376"/>
      <c r="L136" s="376"/>
      <c r="M136" s="376"/>
      <c r="N136" s="376"/>
      <c r="O136" s="376"/>
      <c r="P136" s="376"/>
      <c r="Q136" s="376"/>
    </row>
    <row r="137" spans="1:17" s="11" customFormat="1" ht="15.75" customHeight="1">
      <c r="A137" s="364"/>
      <c r="B137" s="12"/>
      <c r="C137" s="364"/>
      <c r="D137" s="365"/>
      <c r="E137" s="330"/>
      <c r="F137" s="330"/>
      <c r="G137" s="330"/>
      <c r="H137" s="330"/>
      <c r="K137" s="376"/>
      <c r="L137" s="376"/>
      <c r="M137" s="376"/>
      <c r="N137" s="376"/>
      <c r="O137" s="376"/>
      <c r="P137" s="376"/>
      <c r="Q137" s="376"/>
    </row>
    <row r="138" spans="1:17" s="11" customFormat="1" ht="15.75" customHeight="1">
      <c r="A138" s="364"/>
      <c r="B138" s="12"/>
      <c r="C138" s="364"/>
      <c r="D138" s="365"/>
      <c r="E138" s="330"/>
      <c r="F138" s="330"/>
      <c r="G138" s="330"/>
      <c r="H138" s="330"/>
      <c r="K138" s="376"/>
      <c r="L138" s="376"/>
      <c r="M138" s="376"/>
      <c r="N138" s="376"/>
      <c r="O138" s="376"/>
      <c r="P138" s="376"/>
      <c r="Q138" s="376"/>
    </row>
    <row r="139" spans="1:17" s="11" customFormat="1" ht="15.75" customHeight="1">
      <c r="A139" s="364"/>
      <c r="B139" s="12"/>
      <c r="C139" s="364"/>
      <c r="D139" s="365"/>
      <c r="E139" s="330"/>
      <c r="F139" s="330"/>
      <c r="G139" s="330"/>
      <c r="H139" s="330"/>
      <c r="K139" s="376"/>
      <c r="L139" s="376"/>
      <c r="M139" s="376"/>
      <c r="N139" s="376"/>
      <c r="O139" s="376"/>
      <c r="P139" s="376"/>
      <c r="Q139" s="376"/>
    </row>
    <row r="140" spans="1:17" s="11" customFormat="1" ht="15.75" customHeight="1">
      <c r="A140" s="364"/>
      <c r="B140" s="12"/>
      <c r="C140" s="364"/>
      <c r="D140" s="365"/>
      <c r="E140" s="330"/>
      <c r="F140" s="330"/>
      <c r="G140" s="330"/>
      <c r="H140" s="330"/>
      <c r="K140" s="376"/>
      <c r="L140" s="376"/>
      <c r="M140" s="376"/>
      <c r="N140" s="376"/>
      <c r="O140" s="376"/>
      <c r="P140" s="376"/>
      <c r="Q140" s="376"/>
    </row>
    <row r="141" spans="1:17" s="11" customFormat="1" ht="15.75" customHeight="1">
      <c r="A141" s="364"/>
      <c r="B141" s="12"/>
      <c r="C141" s="364"/>
      <c r="D141" s="365"/>
      <c r="E141" s="330"/>
      <c r="F141" s="330"/>
      <c r="G141" s="330"/>
      <c r="H141" s="330"/>
      <c r="K141" s="376"/>
      <c r="L141" s="376"/>
      <c r="M141" s="376"/>
      <c r="N141" s="376"/>
      <c r="O141" s="376"/>
      <c r="P141" s="376"/>
      <c r="Q141" s="376"/>
    </row>
    <row r="142" spans="1:17" s="11" customFormat="1" ht="15.75" customHeight="1">
      <c r="A142" s="364"/>
      <c r="B142" s="12"/>
      <c r="C142" s="364"/>
      <c r="D142" s="365"/>
      <c r="E142" s="330"/>
      <c r="F142" s="330"/>
      <c r="G142" s="330"/>
      <c r="H142" s="330"/>
      <c r="K142" s="376"/>
      <c r="L142" s="376"/>
      <c r="M142" s="376"/>
      <c r="N142" s="376"/>
      <c r="O142" s="376"/>
      <c r="P142" s="376"/>
      <c r="Q142" s="376"/>
    </row>
    <row r="143" spans="1:17" s="11" customFormat="1" ht="15.75" customHeight="1">
      <c r="A143" s="364"/>
      <c r="B143" s="12"/>
      <c r="C143" s="364"/>
      <c r="D143" s="365"/>
      <c r="E143" s="330"/>
      <c r="F143" s="330"/>
      <c r="G143" s="330"/>
      <c r="H143" s="330"/>
      <c r="K143" s="376"/>
      <c r="L143" s="376"/>
      <c r="M143" s="376"/>
      <c r="N143" s="376"/>
      <c r="O143" s="376"/>
      <c r="P143" s="376"/>
      <c r="Q143" s="376"/>
    </row>
    <row r="144" spans="1:17" s="11" customFormat="1" ht="15.75" customHeight="1">
      <c r="A144" s="364"/>
      <c r="B144" s="12"/>
      <c r="C144" s="364"/>
      <c r="D144" s="365"/>
      <c r="E144" s="330"/>
      <c r="F144" s="330"/>
      <c r="G144" s="330"/>
      <c r="H144" s="330"/>
      <c r="K144" s="376"/>
      <c r="L144" s="376"/>
      <c r="M144" s="376"/>
      <c r="N144" s="376"/>
      <c r="O144" s="376"/>
      <c r="P144" s="376"/>
      <c r="Q144" s="376"/>
    </row>
    <row r="145" spans="1:17" s="11" customFormat="1" ht="15.75" customHeight="1">
      <c r="A145" s="364"/>
      <c r="B145" s="12"/>
      <c r="C145" s="364"/>
      <c r="D145" s="365"/>
      <c r="E145" s="330"/>
      <c r="F145" s="330"/>
      <c r="G145" s="330"/>
      <c r="H145" s="330"/>
      <c r="K145" s="376"/>
      <c r="L145" s="376"/>
      <c r="M145" s="376"/>
      <c r="N145" s="376"/>
      <c r="O145" s="376"/>
      <c r="P145" s="376"/>
      <c r="Q145" s="376"/>
    </row>
    <row r="146" spans="1:17" s="11" customFormat="1" ht="15.75" customHeight="1">
      <c r="A146" s="364"/>
      <c r="B146" s="12"/>
      <c r="C146" s="364"/>
      <c r="D146" s="365"/>
      <c r="E146" s="330"/>
      <c r="F146" s="330"/>
      <c r="G146" s="330"/>
      <c r="H146" s="330"/>
      <c r="K146" s="376"/>
      <c r="L146" s="376"/>
      <c r="M146" s="376"/>
      <c r="N146" s="376"/>
      <c r="O146" s="376"/>
      <c r="P146" s="376"/>
      <c r="Q146" s="376"/>
    </row>
    <row r="147" spans="1:17" s="11" customFormat="1" ht="15.75" customHeight="1">
      <c r="A147" s="364"/>
      <c r="B147" s="12"/>
      <c r="C147" s="364"/>
      <c r="D147" s="365"/>
      <c r="E147" s="330"/>
      <c r="F147" s="330"/>
      <c r="G147" s="330"/>
      <c r="H147" s="330"/>
      <c r="K147" s="376"/>
      <c r="L147" s="376"/>
      <c r="M147" s="376"/>
      <c r="N147" s="376"/>
      <c r="O147" s="376"/>
      <c r="P147" s="376"/>
      <c r="Q147" s="376"/>
    </row>
    <row r="148" spans="1:17" s="11" customFormat="1" ht="15.75" customHeight="1">
      <c r="A148" s="364"/>
      <c r="B148" s="12"/>
      <c r="C148" s="364"/>
      <c r="D148" s="365"/>
      <c r="E148" s="330"/>
      <c r="F148" s="330"/>
      <c r="G148" s="330"/>
      <c r="H148" s="330"/>
      <c r="K148" s="376"/>
      <c r="L148" s="376"/>
      <c r="M148" s="376"/>
      <c r="N148" s="376"/>
      <c r="O148" s="376"/>
      <c r="P148" s="376"/>
      <c r="Q148" s="376"/>
    </row>
    <row r="149" spans="1:17" s="11" customFormat="1" ht="15.75" customHeight="1">
      <c r="A149" s="364"/>
      <c r="B149" s="12"/>
      <c r="C149" s="364"/>
      <c r="D149" s="365"/>
      <c r="E149" s="330"/>
      <c r="F149" s="330"/>
      <c r="G149" s="330"/>
      <c r="H149" s="330"/>
      <c r="K149" s="376"/>
      <c r="L149" s="376"/>
      <c r="M149" s="376"/>
      <c r="N149" s="376"/>
      <c r="O149" s="376"/>
      <c r="P149" s="376"/>
      <c r="Q149" s="376"/>
    </row>
    <row r="150" spans="1:17" s="11" customFormat="1" ht="15.75" customHeight="1">
      <c r="A150" s="364"/>
      <c r="B150" s="12"/>
      <c r="C150" s="364"/>
      <c r="D150" s="365"/>
      <c r="E150" s="330"/>
      <c r="F150" s="330"/>
      <c r="G150" s="330"/>
      <c r="H150" s="330"/>
      <c r="K150" s="376"/>
      <c r="L150" s="376"/>
      <c r="M150" s="376"/>
      <c r="N150" s="376"/>
      <c r="O150" s="376"/>
      <c r="P150" s="376"/>
      <c r="Q150" s="376"/>
    </row>
    <row r="151" spans="1:17" s="11" customFormat="1" ht="15.75" customHeight="1">
      <c r="A151" s="364"/>
      <c r="B151" s="12"/>
      <c r="C151" s="364"/>
      <c r="D151" s="365"/>
      <c r="E151" s="330"/>
      <c r="F151" s="330"/>
      <c r="G151" s="330"/>
      <c r="H151" s="330"/>
      <c r="K151" s="376"/>
      <c r="L151" s="376"/>
      <c r="M151" s="376"/>
      <c r="N151" s="376"/>
      <c r="O151" s="376"/>
      <c r="P151" s="376"/>
      <c r="Q151" s="376"/>
    </row>
    <row r="152" spans="1:17" s="11" customFormat="1" ht="15.75" customHeight="1">
      <c r="A152" s="364"/>
      <c r="B152" s="12"/>
      <c r="C152" s="364"/>
      <c r="D152" s="365"/>
      <c r="E152" s="330"/>
      <c r="F152" s="330"/>
      <c r="G152" s="330"/>
      <c r="H152" s="330"/>
      <c r="K152" s="376"/>
      <c r="L152" s="376"/>
      <c r="M152" s="376"/>
      <c r="N152" s="376"/>
      <c r="O152" s="376"/>
      <c r="P152" s="376"/>
      <c r="Q152" s="376"/>
    </row>
    <row r="153" spans="1:17" s="11" customFormat="1" ht="15.75" customHeight="1">
      <c r="A153" s="364"/>
      <c r="B153" s="12"/>
      <c r="C153" s="364"/>
      <c r="D153" s="365"/>
      <c r="E153" s="330"/>
      <c r="F153" s="330"/>
      <c r="G153" s="330"/>
      <c r="H153" s="330"/>
      <c r="K153" s="376"/>
      <c r="L153" s="376"/>
      <c r="M153" s="376"/>
      <c r="N153" s="376"/>
      <c r="O153" s="376"/>
      <c r="P153" s="376"/>
      <c r="Q153" s="376"/>
    </row>
    <row r="154" spans="1:17" s="11" customFormat="1" ht="15.75" customHeight="1">
      <c r="A154" s="364"/>
      <c r="B154" s="12"/>
      <c r="C154" s="364"/>
      <c r="D154" s="365"/>
      <c r="E154" s="330"/>
      <c r="F154" s="330"/>
      <c r="G154" s="330"/>
      <c r="H154" s="330"/>
      <c r="K154" s="376"/>
      <c r="L154" s="376"/>
      <c r="M154" s="376"/>
      <c r="N154" s="376"/>
      <c r="O154" s="376"/>
      <c r="P154" s="376"/>
      <c r="Q154" s="376"/>
    </row>
    <row r="155" spans="1:17" s="11" customFormat="1" ht="15.75" customHeight="1">
      <c r="A155" s="364"/>
      <c r="B155" s="12"/>
      <c r="C155" s="364"/>
      <c r="D155" s="365"/>
      <c r="E155" s="330"/>
      <c r="F155" s="330"/>
      <c r="G155" s="330"/>
      <c r="H155" s="330"/>
      <c r="K155" s="376"/>
      <c r="L155" s="376"/>
      <c r="M155" s="376"/>
      <c r="N155" s="376"/>
      <c r="O155" s="376"/>
      <c r="P155" s="376"/>
      <c r="Q155" s="376"/>
    </row>
    <row r="156" spans="1:17" s="11" customFormat="1" ht="15.75" customHeight="1">
      <c r="A156" s="364"/>
      <c r="B156" s="12"/>
      <c r="C156" s="364"/>
      <c r="D156" s="365"/>
      <c r="E156" s="330"/>
      <c r="F156" s="330"/>
      <c r="G156" s="330"/>
      <c r="H156" s="330"/>
      <c r="K156" s="376"/>
      <c r="L156" s="376"/>
      <c r="M156" s="376"/>
      <c r="N156" s="376"/>
      <c r="O156" s="376"/>
      <c r="P156" s="376"/>
      <c r="Q156" s="376"/>
    </row>
    <row r="157" spans="1:17" s="11" customFormat="1" ht="15.75" customHeight="1">
      <c r="A157" s="364"/>
      <c r="B157" s="12"/>
      <c r="C157" s="364"/>
      <c r="D157" s="365"/>
      <c r="E157" s="330"/>
      <c r="F157" s="330"/>
      <c r="G157" s="330"/>
      <c r="H157" s="330"/>
      <c r="K157" s="376"/>
      <c r="L157" s="376"/>
      <c r="M157" s="376"/>
      <c r="N157" s="376"/>
      <c r="O157" s="376"/>
      <c r="P157" s="376"/>
      <c r="Q157" s="376"/>
    </row>
    <row r="158" spans="1:17" s="11" customFormat="1" ht="15.75" customHeight="1">
      <c r="A158" s="364"/>
      <c r="B158" s="12"/>
      <c r="C158" s="364"/>
      <c r="D158" s="365"/>
      <c r="E158" s="330"/>
      <c r="F158" s="330"/>
      <c r="G158" s="330"/>
      <c r="H158" s="330"/>
      <c r="K158" s="376"/>
      <c r="L158" s="376"/>
      <c r="M158" s="376"/>
      <c r="N158" s="376"/>
      <c r="O158" s="376"/>
      <c r="P158" s="376"/>
      <c r="Q158" s="376"/>
    </row>
    <row r="159" spans="1:17" s="11" customFormat="1" ht="15.75" customHeight="1">
      <c r="A159" s="364"/>
      <c r="B159" s="12"/>
      <c r="C159" s="364"/>
      <c r="D159" s="365"/>
      <c r="E159" s="330"/>
      <c r="F159" s="330"/>
      <c r="G159" s="330"/>
      <c r="H159" s="330"/>
      <c r="K159" s="376"/>
      <c r="L159" s="376"/>
      <c r="M159" s="376"/>
      <c r="N159" s="376"/>
      <c r="O159" s="376"/>
      <c r="P159" s="376"/>
      <c r="Q159" s="376"/>
    </row>
    <row r="160" spans="1:17" s="11" customFormat="1" ht="15.75" customHeight="1">
      <c r="A160" s="364"/>
      <c r="B160" s="12"/>
      <c r="C160" s="364"/>
      <c r="D160" s="365"/>
      <c r="E160" s="330"/>
      <c r="F160" s="330"/>
      <c r="G160" s="330"/>
      <c r="H160" s="330"/>
      <c r="K160" s="376"/>
      <c r="L160" s="376"/>
      <c r="M160" s="376"/>
      <c r="N160" s="376"/>
      <c r="O160" s="376"/>
      <c r="P160" s="376"/>
      <c r="Q160" s="376"/>
    </row>
    <row r="161" spans="1:17" s="11" customFormat="1" ht="15.75" customHeight="1">
      <c r="A161" s="364"/>
      <c r="B161" s="12"/>
      <c r="C161" s="364"/>
      <c r="D161" s="365"/>
      <c r="E161" s="330"/>
      <c r="F161" s="330"/>
      <c r="G161" s="330"/>
      <c r="H161" s="330"/>
      <c r="K161" s="376"/>
      <c r="L161" s="376"/>
      <c r="M161" s="376"/>
      <c r="N161" s="376"/>
      <c r="O161" s="376"/>
      <c r="P161" s="376"/>
      <c r="Q161" s="376"/>
    </row>
    <row r="162" spans="1:17" s="11" customFormat="1" ht="15.75" customHeight="1">
      <c r="A162" s="364"/>
      <c r="B162" s="12"/>
      <c r="C162" s="364"/>
      <c r="D162" s="365"/>
      <c r="E162" s="330"/>
      <c r="F162" s="330"/>
      <c r="G162" s="330"/>
      <c r="H162" s="330"/>
      <c r="K162" s="376"/>
      <c r="L162" s="376"/>
      <c r="M162" s="376"/>
      <c r="N162" s="376"/>
      <c r="O162" s="376"/>
      <c r="P162" s="376"/>
      <c r="Q162" s="376"/>
    </row>
    <row r="163" spans="1:17" s="11" customFormat="1" ht="15.75" customHeight="1">
      <c r="A163" s="364"/>
      <c r="B163" s="12"/>
      <c r="C163" s="364"/>
      <c r="D163" s="365"/>
      <c r="E163" s="330"/>
      <c r="F163" s="330"/>
      <c r="G163" s="330"/>
      <c r="H163" s="330"/>
      <c r="K163" s="376"/>
      <c r="L163" s="376"/>
      <c r="M163" s="376"/>
      <c r="N163" s="376"/>
      <c r="O163" s="376"/>
      <c r="P163" s="376"/>
      <c r="Q163" s="376"/>
    </row>
    <row r="164" spans="1:17" s="11" customFormat="1" ht="15.75" customHeight="1">
      <c r="A164" s="364"/>
      <c r="B164" s="12"/>
      <c r="C164" s="364"/>
      <c r="D164" s="365"/>
      <c r="E164" s="330"/>
      <c r="F164" s="330"/>
      <c r="G164" s="330"/>
      <c r="H164" s="330"/>
      <c r="K164" s="376"/>
      <c r="L164" s="376"/>
      <c r="M164" s="376"/>
      <c r="N164" s="376"/>
      <c r="O164" s="376"/>
      <c r="P164" s="376"/>
      <c r="Q164" s="376"/>
    </row>
    <row r="165" spans="1:17" s="11" customFormat="1" ht="15.75" customHeight="1">
      <c r="A165" s="364"/>
      <c r="B165" s="12"/>
      <c r="C165" s="364"/>
      <c r="D165" s="365"/>
      <c r="E165" s="330"/>
      <c r="F165" s="330"/>
      <c r="G165" s="330"/>
      <c r="H165" s="330"/>
      <c r="K165" s="376"/>
      <c r="L165" s="376"/>
      <c r="M165" s="376"/>
      <c r="N165" s="376"/>
      <c r="O165" s="376"/>
      <c r="P165" s="376"/>
      <c r="Q165" s="376"/>
    </row>
    <row r="166" spans="1:17" s="11" customFormat="1" ht="15.75" customHeight="1">
      <c r="A166" s="364"/>
      <c r="B166" s="12"/>
      <c r="C166" s="364"/>
      <c r="D166" s="365"/>
      <c r="E166" s="330"/>
      <c r="F166" s="330"/>
      <c r="G166" s="330"/>
      <c r="H166" s="330"/>
      <c r="K166" s="376"/>
      <c r="L166" s="376"/>
      <c r="M166" s="376"/>
      <c r="N166" s="376"/>
      <c r="O166" s="376"/>
      <c r="P166" s="376"/>
      <c r="Q166" s="376"/>
    </row>
    <row r="167" spans="1:17" s="11" customFormat="1" ht="15.75" customHeight="1">
      <c r="A167" s="364"/>
      <c r="B167" s="12"/>
      <c r="C167" s="364"/>
      <c r="D167" s="365"/>
      <c r="E167" s="330"/>
      <c r="F167" s="330"/>
      <c r="G167" s="330"/>
      <c r="H167" s="330"/>
      <c r="K167" s="376"/>
      <c r="L167" s="376"/>
      <c r="M167" s="376"/>
      <c r="N167" s="376"/>
      <c r="O167" s="376"/>
      <c r="P167" s="376"/>
      <c r="Q167" s="376"/>
    </row>
    <row r="168" spans="1:17" s="11" customFormat="1" ht="15.75" customHeight="1">
      <c r="A168" s="364"/>
      <c r="B168" s="12"/>
      <c r="C168" s="364"/>
      <c r="D168" s="365"/>
      <c r="E168" s="330"/>
      <c r="F168" s="330"/>
      <c r="G168" s="330"/>
      <c r="H168" s="330"/>
      <c r="K168" s="376"/>
      <c r="L168" s="376"/>
      <c r="M168" s="376"/>
      <c r="N168" s="376"/>
      <c r="O168" s="376"/>
      <c r="P168" s="376"/>
      <c r="Q168" s="376"/>
    </row>
    <row r="169" spans="1:17" s="11" customFormat="1" ht="15.75" customHeight="1">
      <c r="A169" s="364"/>
      <c r="B169" s="12"/>
      <c r="C169" s="364"/>
      <c r="D169" s="365"/>
      <c r="E169" s="330"/>
      <c r="F169" s="330"/>
      <c r="G169" s="330"/>
      <c r="H169" s="330"/>
      <c r="K169" s="376"/>
      <c r="L169" s="376"/>
      <c r="M169" s="376"/>
      <c r="N169" s="376"/>
      <c r="O169" s="376"/>
      <c r="P169" s="376"/>
      <c r="Q169" s="376"/>
    </row>
    <row r="170" spans="1:17" s="11" customFormat="1" ht="15.75" customHeight="1">
      <c r="A170" s="364"/>
      <c r="B170" s="12"/>
      <c r="C170" s="364"/>
      <c r="D170" s="365"/>
      <c r="E170" s="330"/>
      <c r="F170" s="330"/>
      <c r="G170" s="330"/>
      <c r="H170" s="330"/>
      <c r="K170" s="376"/>
      <c r="L170" s="376"/>
      <c r="M170" s="376"/>
      <c r="N170" s="376"/>
      <c r="O170" s="376"/>
      <c r="P170" s="376"/>
      <c r="Q170" s="376"/>
    </row>
    <row r="171" spans="1:17" s="11" customFormat="1" ht="15.75" customHeight="1">
      <c r="A171" s="364"/>
      <c r="B171" s="12"/>
      <c r="C171" s="364"/>
      <c r="D171" s="365"/>
      <c r="E171" s="330"/>
      <c r="F171" s="330"/>
      <c r="G171" s="330"/>
      <c r="H171" s="330"/>
      <c r="K171" s="376"/>
      <c r="L171" s="376"/>
      <c r="M171" s="376"/>
      <c r="N171" s="376"/>
      <c r="O171" s="376"/>
      <c r="P171" s="376"/>
      <c r="Q171" s="376"/>
    </row>
    <row r="172" spans="1:17" s="11" customFormat="1" ht="15.75" customHeight="1">
      <c r="A172" s="364"/>
      <c r="B172" s="12"/>
      <c r="C172" s="364"/>
      <c r="D172" s="365"/>
      <c r="E172" s="330"/>
      <c r="F172" s="330"/>
      <c r="G172" s="330"/>
      <c r="H172" s="330"/>
      <c r="K172" s="376"/>
      <c r="L172" s="376"/>
      <c r="M172" s="376"/>
      <c r="N172" s="376"/>
      <c r="O172" s="376"/>
      <c r="P172" s="376"/>
      <c r="Q172" s="376"/>
    </row>
    <row r="173" spans="1:17" s="11" customFormat="1" ht="15.75" customHeight="1">
      <c r="A173" s="364"/>
      <c r="B173" s="12"/>
      <c r="C173" s="364"/>
      <c r="D173" s="365"/>
      <c r="E173" s="330"/>
      <c r="F173" s="330"/>
      <c r="G173" s="330"/>
      <c r="H173" s="330"/>
      <c r="K173" s="376"/>
      <c r="L173" s="376"/>
      <c r="M173" s="376"/>
      <c r="N173" s="376"/>
      <c r="O173" s="376"/>
      <c r="P173" s="376"/>
      <c r="Q173" s="376"/>
    </row>
    <row r="174" spans="1:17" s="11" customFormat="1" ht="15.75" customHeight="1">
      <c r="A174" s="364"/>
      <c r="B174" s="12"/>
      <c r="C174" s="364"/>
      <c r="D174" s="365"/>
      <c r="E174" s="330"/>
      <c r="F174" s="330"/>
      <c r="G174" s="330"/>
      <c r="H174" s="330"/>
      <c r="K174" s="376"/>
      <c r="L174" s="376"/>
      <c r="M174" s="376"/>
      <c r="N174" s="376"/>
      <c r="O174" s="376"/>
      <c r="P174" s="376"/>
      <c r="Q174" s="376"/>
    </row>
    <row r="175" spans="1:17" s="11" customFormat="1" ht="15.75" customHeight="1">
      <c r="A175" s="364"/>
      <c r="B175" s="12"/>
      <c r="C175" s="364"/>
      <c r="D175" s="365"/>
      <c r="E175" s="330"/>
      <c r="F175" s="330"/>
      <c r="G175" s="330"/>
      <c r="H175" s="330"/>
      <c r="K175" s="376"/>
      <c r="L175" s="376"/>
      <c r="M175" s="376"/>
      <c r="N175" s="376"/>
      <c r="O175" s="376"/>
      <c r="P175" s="376"/>
      <c r="Q175" s="376"/>
    </row>
    <row r="176" spans="1:17" s="11" customFormat="1" ht="15.75" customHeight="1">
      <c r="A176" s="364"/>
      <c r="B176" s="12"/>
      <c r="C176" s="364"/>
      <c r="D176" s="365"/>
      <c r="E176" s="330"/>
      <c r="F176" s="330"/>
      <c r="G176" s="330"/>
      <c r="H176" s="330"/>
      <c r="K176" s="376"/>
      <c r="L176" s="376"/>
      <c r="M176" s="376"/>
      <c r="N176" s="376"/>
      <c r="O176" s="376"/>
      <c r="P176" s="376"/>
      <c r="Q176" s="376"/>
    </row>
    <row r="177" spans="1:17" s="11" customFormat="1" ht="15.75" customHeight="1">
      <c r="A177" s="364"/>
      <c r="B177" s="12"/>
      <c r="C177" s="364"/>
      <c r="D177" s="365"/>
      <c r="E177" s="330"/>
      <c r="F177" s="330"/>
      <c r="G177" s="330"/>
      <c r="H177" s="330"/>
      <c r="K177" s="376"/>
      <c r="L177" s="376"/>
      <c r="M177" s="376"/>
      <c r="N177" s="376"/>
      <c r="O177" s="376"/>
      <c r="P177" s="376"/>
      <c r="Q177" s="376"/>
    </row>
    <row r="178" spans="1:17" s="11" customFormat="1" ht="15.75" customHeight="1">
      <c r="A178" s="364"/>
      <c r="B178" s="12"/>
      <c r="C178" s="364"/>
      <c r="D178" s="365"/>
      <c r="E178" s="330"/>
      <c r="F178" s="330"/>
      <c r="G178" s="330"/>
      <c r="H178" s="330"/>
      <c r="K178" s="376"/>
      <c r="L178" s="376"/>
      <c r="M178" s="376"/>
      <c r="N178" s="376"/>
      <c r="O178" s="376"/>
      <c r="P178" s="376"/>
      <c r="Q178" s="376"/>
    </row>
    <row r="179" spans="1:17" s="11" customFormat="1" ht="15.75" customHeight="1">
      <c r="A179" s="364"/>
      <c r="B179" s="12"/>
      <c r="C179" s="364"/>
      <c r="D179" s="365"/>
      <c r="E179" s="330"/>
      <c r="F179" s="330"/>
      <c r="G179" s="330"/>
      <c r="H179" s="330"/>
      <c r="K179" s="376"/>
      <c r="L179" s="376"/>
      <c r="M179" s="376"/>
      <c r="N179" s="376"/>
      <c r="O179" s="376"/>
      <c r="P179" s="376"/>
      <c r="Q179" s="376"/>
    </row>
    <row r="180" spans="1:17" s="11" customFormat="1" ht="15.75" customHeight="1">
      <c r="A180" s="364"/>
      <c r="B180" s="12"/>
      <c r="C180" s="364"/>
      <c r="D180" s="365"/>
      <c r="E180" s="330"/>
      <c r="F180" s="330"/>
      <c r="G180" s="330"/>
      <c r="H180" s="330"/>
      <c r="K180" s="376"/>
      <c r="L180" s="376"/>
      <c r="M180" s="376"/>
      <c r="N180" s="376"/>
      <c r="O180" s="376"/>
      <c r="P180" s="376"/>
      <c r="Q180" s="376"/>
    </row>
    <row r="181" spans="1:17" s="11" customFormat="1" ht="15.75" customHeight="1">
      <c r="A181" s="364"/>
      <c r="B181" s="12"/>
      <c r="C181" s="364"/>
      <c r="D181" s="365"/>
      <c r="E181" s="330"/>
      <c r="F181" s="330"/>
      <c r="G181" s="330"/>
      <c r="H181" s="330"/>
      <c r="K181" s="376"/>
      <c r="L181" s="376"/>
      <c r="M181" s="376"/>
      <c r="N181" s="376"/>
      <c r="O181" s="376"/>
      <c r="P181" s="376"/>
      <c r="Q181" s="376"/>
    </row>
    <row r="182" spans="1:17" s="11" customFormat="1" ht="15.75" customHeight="1">
      <c r="A182" s="364"/>
      <c r="B182" s="12"/>
      <c r="C182" s="364"/>
      <c r="D182" s="365"/>
      <c r="E182" s="330"/>
      <c r="F182" s="330"/>
      <c r="G182" s="330"/>
      <c r="H182" s="330"/>
      <c r="K182" s="376"/>
      <c r="L182" s="376"/>
      <c r="M182" s="376"/>
      <c r="N182" s="376"/>
      <c r="O182" s="376"/>
      <c r="P182" s="376"/>
      <c r="Q182" s="376"/>
    </row>
    <row r="183" spans="1:17" s="11" customFormat="1" ht="15.75" customHeight="1">
      <c r="A183" s="364"/>
      <c r="B183" s="12"/>
      <c r="C183" s="364"/>
      <c r="D183" s="365"/>
      <c r="E183" s="330"/>
      <c r="F183" s="330"/>
      <c r="G183" s="330"/>
      <c r="H183" s="330"/>
      <c r="K183" s="376"/>
      <c r="L183" s="376"/>
      <c r="M183" s="376"/>
      <c r="N183" s="376"/>
      <c r="O183" s="376"/>
      <c r="P183" s="376"/>
      <c r="Q183" s="376"/>
    </row>
    <row r="184" spans="1:17" s="11" customFormat="1" ht="15.75" customHeight="1">
      <c r="A184" s="364"/>
      <c r="B184" s="12"/>
      <c r="C184" s="364"/>
      <c r="D184" s="365"/>
      <c r="E184" s="330"/>
      <c r="F184" s="330"/>
      <c r="G184" s="330"/>
      <c r="H184" s="330"/>
      <c r="K184" s="376"/>
      <c r="L184" s="376"/>
      <c r="M184" s="376"/>
      <c r="N184" s="376"/>
      <c r="O184" s="376"/>
      <c r="P184" s="376"/>
      <c r="Q184" s="376"/>
    </row>
    <row r="185" spans="1:17" s="11" customFormat="1" ht="15.75" customHeight="1">
      <c r="A185" s="364"/>
      <c r="B185" s="12"/>
      <c r="C185" s="364"/>
      <c r="D185" s="365"/>
      <c r="E185" s="330"/>
      <c r="F185" s="330"/>
      <c r="G185" s="330"/>
      <c r="H185" s="330"/>
      <c r="K185" s="376"/>
      <c r="L185" s="376"/>
      <c r="M185" s="376"/>
      <c r="N185" s="376"/>
      <c r="O185" s="376"/>
      <c r="P185" s="376"/>
      <c r="Q185" s="376"/>
    </row>
    <row r="186" spans="1:17" s="11" customFormat="1" ht="15.75" customHeight="1">
      <c r="A186" s="364"/>
      <c r="B186" s="12"/>
      <c r="C186" s="364"/>
      <c r="D186" s="365"/>
      <c r="E186" s="330"/>
      <c r="F186" s="330"/>
      <c r="G186" s="330"/>
      <c r="H186" s="330"/>
      <c r="K186" s="376"/>
      <c r="L186" s="376"/>
      <c r="M186" s="376"/>
      <c r="N186" s="376"/>
      <c r="O186" s="376"/>
      <c r="P186" s="376"/>
      <c r="Q186" s="376"/>
    </row>
    <row r="187" spans="1:17" s="11" customFormat="1" ht="15.75" customHeight="1">
      <c r="A187" s="364"/>
      <c r="B187" s="12"/>
      <c r="C187" s="364"/>
      <c r="D187" s="365"/>
      <c r="E187" s="330"/>
      <c r="F187" s="330"/>
      <c r="G187" s="330"/>
      <c r="H187" s="330"/>
      <c r="K187" s="376"/>
      <c r="L187" s="376"/>
      <c r="M187" s="376"/>
      <c r="N187" s="376"/>
      <c r="O187" s="376"/>
      <c r="P187" s="376"/>
      <c r="Q187" s="376"/>
    </row>
    <row r="188" spans="1:17" s="11" customFormat="1" ht="15.75" customHeight="1">
      <c r="A188" s="364"/>
      <c r="B188" s="12"/>
      <c r="C188" s="364"/>
      <c r="D188" s="365"/>
      <c r="E188" s="330"/>
      <c r="F188" s="330"/>
      <c r="G188" s="330"/>
      <c r="H188" s="330"/>
      <c r="K188" s="376"/>
      <c r="L188" s="376"/>
      <c r="M188" s="376"/>
      <c r="N188" s="376"/>
      <c r="O188" s="376"/>
      <c r="P188" s="376"/>
      <c r="Q188" s="376"/>
    </row>
    <row r="189" spans="1:17" s="11" customFormat="1" ht="15.75" customHeight="1">
      <c r="A189" s="364"/>
      <c r="B189" s="12"/>
      <c r="C189" s="364"/>
      <c r="D189" s="365"/>
      <c r="E189" s="330"/>
      <c r="F189" s="330"/>
      <c r="G189" s="330"/>
      <c r="H189" s="330"/>
      <c r="K189" s="376"/>
      <c r="L189" s="376"/>
      <c r="M189" s="376"/>
      <c r="N189" s="376"/>
      <c r="O189" s="376"/>
      <c r="P189" s="376"/>
      <c r="Q189" s="376"/>
    </row>
    <row r="190" spans="1:17" s="11" customFormat="1" ht="15.75" customHeight="1">
      <c r="A190" s="364"/>
      <c r="B190" s="12"/>
      <c r="C190" s="364"/>
      <c r="D190" s="365"/>
      <c r="E190" s="330"/>
      <c r="F190" s="330"/>
      <c r="G190" s="330"/>
      <c r="H190" s="330"/>
      <c r="K190" s="376"/>
      <c r="L190" s="376"/>
      <c r="M190" s="376"/>
      <c r="N190" s="376"/>
      <c r="O190" s="376"/>
      <c r="P190" s="376"/>
      <c r="Q190" s="376"/>
    </row>
    <row r="191" spans="1:17" s="11" customFormat="1" ht="15.75" customHeight="1">
      <c r="A191" s="364"/>
      <c r="B191" s="12"/>
      <c r="C191" s="364"/>
      <c r="D191" s="365"/>
      <c r="E191" s="330"/>
      <c r="F191" s="330"/>
      <c r="G191" s="330"/>
      <c r="H191" s="330"/>
      <c r="K191" s="376"/>
      <c r="L191" s="376"/>
      <c r="M191" s="376"/>
      <c r="N191" s="376"/>
      <c r="O191" s="376"/>
      <c r="P191" s="376"/>
      <c r="Q191" s="376"/>
    </row>
    <row r="192" spans="1:17" s="11" customFormat="1" ht="15.75" customHeight="1">
      <c r="A192" s="364"/>
      <c r="B192" s="12"/>
      <c r="C192" s="364"/>
      <c r="D192" s="365"/>
      <c r="E192" s="330"/>
      <c r="F192" s="330"/>
      <c r="G192" s="330"/>
      <c r="H192" s="330"/>
      <c r="K192" s="376"/>
      <c r="L192" s="376"/>
      <c r="M192" s="376"/>
      <c r="N192" s="376"/>
      <c r="O192" s="376"/>
      <c r="P192" s="376"/>
      <c r="Q192" s="376"/>
    </row>
    <row r="193" spans="1:17" s="11" customFormat="1" ht="15.75" customHeight="1">
      <c r="A193" s="364"/>
      <c r="B193" s="12"/>
      <c r="C193" s="364"/>
      <c r="D193" s="365"/>
      <c r="E193" s="330"/>
      <c r="F193" s="330"/>
      <c r="G193" s="330"/>
      <c r="H193" s="330"/>
      <c r="K193" s="376"/>
      <c r="L193" s="376"/>
      <c r="M193" s="376"/>
      <c r="N193" s="376"/>
      <c r="O193" s="376"/>
      <c r="P193" s="376"/>
      <c r="Q193" s="376"/>
    </row>
    <row r="194" spans="1:17" s="11" customFormat="1" ht="15.75" customHeight="1">
      <c r="A194" s="364"/>
      <c r="B194" s="12"/>
      <c r="C194" s="364"/>
      <c r="D194" s="365"/>
      <c r="E194" s="330"/>
      <c r="F194" s="330"/>
      <c r="G194" s="330"/>
      <c r="H194" s="330"/>
      <c r="K194" s="376"/>
      <c r="L194" s="376"/>
      <c r="M194" s="376"/>
      <c r="N194" s="376"/>
      <c r="O194" s="376"/>
      <c r="P194" s="376"/>
      <c r="Q194" s="376"/>
    </row>
    <row r="195" spans="1:17" s="11" customFormat="1" ht="15.75" customHeight="1">
      <c r="A195" s="364"/>
      <c r="B195" s="12"/>
      <c r="C195" s="364"/>
      <c r="D195" s="365"/>
      <c r="E195" s="330"/>
      <c r="F195" s="330"/>
      <c r="G195" s="330"/>
      <c r="H195" s="330"/>
      <c r="K195" s="376"/>
      <c r="L195" s="376"/>
      <c r="M195" s="376"/>
      <c r="N195" s="376"/>
      <c r="O195" s="376"/>
      <c r="P195" s="376"/>
      <c r="Q195" s="376"/>
    </row>
    <row r="196" spans="1:17" s="11" customFormat="1" ht="15.75" customHeight="1">
      <c r="A196" s="364"/>
      <c r="B196" s="12"/>
      <c r="C196" s="364"/>
      <c r="D196" s="365"/>
      <c r="E196" s="330"/>
      <c r="F196" s="330"/>
      <c r="G196" s="330"/>
      <c r="H196" s="330"/>
      <c r="K196" s="376"/>
      <c r="L196" s="376"/>
      <c r="M196" s="376"/>
      <c r="N196" s="376"/>
      <c r="O196" s="376"/>
      <c r="P196" s="376"/>
      <c r="Q196" s="376"/>
    </row>
    <row r="197" spans="1:17" s="11" customFormat="1" ht="15.75" customHeight="1">
      <c r="A197" s="364"/>
      <c r="B197" s="12"/>
      <c r="C197" s="364"/>
      <c r="D197" s="365"/>
      <c r="E197" s="330"/>
      <c r="F197" s="330"/>
      <c r="G197" s="330"/>
      <c r="H197" s="330"/>
      <c r="K197" s="376"/>
      <c r="L197" s="376"/>
      <c r="M197" s="376"/>
      <c r="N197" s="376"/>
      <c r="O197" s="376"/>
      <c r="P197" s="376"/>
      <c r="Q197" s="376"/>
    </row>
    <row r="198" spans="1:17" s="11" customFormat="1" ht="15.75" customHeight="1">
      <c r="A198" s="364"/>
      <c r="B198" s="12"/>
      <c r="C198" s="364"/>
      <c r="D198" s="365"/>
      <c r="E198" s="330"/>
      <c r="F198" s="330"/>
      <c r="G198" s="330"/>
      <c r="H198" s="330"/>
      <c r="K198" s="376"/>
      <c r="L198" s="376"/>
      <c r="M198" s="376"/>
      <c r="N198" s="376"/>
      <c r="O198" s="376"/>
      <c r="P198" s="376"/>
      <c r="Q198" s="376"/>
    </row>
    <row r="199" spans="1:17" s="11" customFormat="1" ht="15.75" customHeight="1">
      <c r="A199" s="364"/>
      <c r="B199" s="12"/>
      <c r="C199" s="364"/>
      <c r="D199" s="365"/>
      <c r="E199" s="330"/>
      <c r="F199" s="330"/>
      <c r="G199" s="330"/>
      <c r="H199" s="330"/>
      <c r="K199" s="376"/>
      <c r="L199" s="376"/>
      <c r="M199" s="376"/>
      <c r="N199" s="376"/>
      <c r="O199" s="376"/>
      <c r="P199" s="376"/>
      <c r="Q199" s="376"/>
    </row>
    <row r="200" spans="1:17" s="11" customFormat="1" ht="15.75" customHeight="1">
      <c r="A200" s="364"/>
      <c r="B200" s="12"/>
      <c r="C200" s="364"/>
      <c r="D200" s="365"/>
      <c r="E200" s="330"/>
      <c r="F200" s="330"/>
      <c r="G200" s="330"/>
      <c r="H200" s="330"/>
      <c r="K200" s="376"/>
      <c r="L200" s="376"/>
      <c r="M200" s="376"/>
      <c r="N200" s="376"/>
      <c r="O200" s="376"/>
      <c r="P200" s="376"/>
      <c r="Q200" s="376"/>
    </row>
    <row r="201" spans="1:17" s="11" customFormat="1" ht="15.75" customHeight="1">
      <c r="A201" s="364"/>
      <c r="B201" s="12"/>
      <c r="C201" s="364"/>
      <c r="D201" s="365"/>
      <c r="E201" s="330"/>
      <c r="F201" s="330"/>
      <c r="G201" s="330"/>
      <c r="H201" s="330"/>
      <c r="K201" s="376"/>
      <c r="L201" s="376"/>
      <c r="M201" s="376"/>
      <c r="N201" s="376"/>
      <c r="O201" s="376"/>
      <c r="P201" s="376"/>
      <c r="Q201" s="376"/>
    </row>
    <row r="202" spans="1:17" s="11" customFormat="1" ht="15.75" customHeight="1">
      <c r="A202" s="364"/>
      <c r="B202" s="12"/>
      <c r="C202" s="364"/>
      <c r="D202" s="365"/>
      <c r="E202" s="330"/>
      <c r="F202" s="330"/>
      <c r="G202" s="330"/>
      <c r="H202" s="330"/>
      <c r="K202" s="376"/>
      <c r="L202" s="376"/>
      <c r="M202" s="376"/>
      <c r="N202" s="376"/>
      <c r="O202" s="376"/>
      <c r="P202" s="376"/>
      <c r="Q202" s="376"/>
    </row>
    <row r="203" spans="1:17" s="11" customFormat="1" ht="15.75" customHeight="1">
      <c r="A203" s="364"/>
      <c r="B203" s="12"/>
      <c r="C203" s="364"/>
      <c r="D203" s="365"/>
      <c r="E203" s="330"/>
      <c r="F203" s="330"/>
      <c r="G203" s="330"/>
      <c r="H203" s="330"/>
      <c r="K203" s="376"/>
      <c r="L203" s="376"/>
      <c r="M203" s="376"/>
      <c r="N203" s="376"/>
      <c r="O203" s="376"/>
      <c r="P203" s="376"/>
      <c r="Q203" s="376"/>
    </row>
    <row r="204" spans="1:17" s="11" customFormat="1" ht="15.75" customHeight="1">
      <c r="A204" s="364"/>
      <c r="B204" s="12"/>
      <c r="C204" s="364"/>
      <c r="D204" s="365"/>
      <c r="E204" s="330"/>
      <c r="F204" s="330"/>
      <c r="G204" s="330"/>
      <c r="H204" s="330"/>
      <c r="K204" s="376"/>
      <c r="L204" s="376"/>
      <c r="M204" s="376"/>
      <c r="N204" s="376"/>
      <c r="O204" s="376"/>
      <c r="P204" s="376"/>
      <c r="Q204" s="376"/>
    </row>
    <row r="205" spans="1:17" s="11" customFormat="1" ht="15.75" customHeight="1">
      <c r="A205" s="364"/>
      <c r="B205" s="12"/>
      <c r="C205" s="364"/>
      <c r="D205" s="365"/>
      <c r="E205" s="330"/>
      <c r="F205" s="330"/>
      <c r="G205" s="330"/>
      <c r="H205" s="330"/>
      <c r="K205" s="376"/>
      <c r="L205" s="376"/>
      <c r="M205" s="376"/>
      <c r="N205" s="376"/>
      <c r="O205" s="376"/>
      <c r="P205" s="376"/>
      <c r="Q205" s="376"/>
    </row>
    <row r="206" spans="1:17" s="11" customFormat="1" ht="15.75" customHeight="1">
      <c r="A206" s="364"/>
      <c r="B206" s="12"/>
      <c r="C206" s="364"/>
      <c r="D206" s="365"/>
      <c r="E206" s="330"/>
      <c r="F206" s="330"/>
      <c r="G206" s="330"/>
      <c r="H206" s="330"/>
      <c r="K206" s="376"/>
      <c r="L206" s="376"/>
      <c r="M206" s="376"/>
      <c r="N206" s="376"/>
      <c r="O206" s="376"/>
      <c r="P206" s="376"/>
      <c r="Q206" s="376"/>
    </row>
    <row r="207" spans="1:17" s="11" customFormat="1" ht="15.75" customHeight="1">
      <c r="A207" s="364"/>
      <c r="B207" s="12"/>
      <c r="C207" s="364"/>
      <c r="D207" s="365"/>
      <c r="E207" s="330"/>
      <c r="F207" s="330"/>
      <c r="G207" s="330"/>
      <c r="H207" s="330"/>
      <c r="K207" s="376"/>
      <c r="L207" s="376"/>
      <c r="M207" s="376"/>
      <c r="N207" s="376"/>
      <c r="O207" s="376"/>
      <c r="P207" s="376"/>
      <c r="Q207" s="376"/>
    </row>
    <row r="208" spans="1:17" s="11" customFormat="1" ht="15.75" customHeight="1">
      <c r="A208" s="364"/>
      <c r="B208" s="12"/>
      <c r="C208" s="364"/>
      <c r="D208" s="365"/>
      <c r="E208" s="330"/>
      <c r="F208" s="330"/>
      <c r="G208" s="330"/>
      <c r="H208" s="330"/>
      <c r="K208" s="376"/>
      <c r="L208" s="376"/>
      <c r="M208" s="376"/>
      <c r="N208" s="376"/>
      <c r="O208" s="376"/>
      <c r="P208" s="376"/>
      <c r="Q208" s="376"/>
    </row>
    <row r="209" spans="1:17" s="11" customFormat="1" ht="15.75" customHeight="1">
      <c r="A209" s="364"/>
      <c r="B209" s="12"/>
      <c r="C209" s="364"/>
      <c r="D209" s="365"/>
      <c r="E209" s="330"/>
      <c r="F209" s="330"/>
      <c r="G209" s="330"/>
      <c r="H209" s="330"/>
      <c r="K209" s="376"/>
      <c r="L209" s="376"/>
      <c r="M209" s="376"/>
      <c r="N209" s="376"/>
      <c r="O209" s="376"/>
      <c r="P209" s="376"/>
      <c r="Q209" s="376"/>
    </row>
    <row r="210" spans="1:17" s="11" customFormat="1" ht="15.75" customHeight="1">
      <c r="A210" s="364"/>
      <c r="B210" s="12"/>
      <c r="C210" s="364"/>
      <c r="D210" s="365"/>
      <c r="E210" s="330"/>
      <c r="F210" s="330"/>
      <c r="G210" s="330"/>
      <c r="H210" s="330"/>
      <c r="K210" s="376"/>
      <c r="L210" s="376"/>
      <c r="M210" s="376"/>
      <c r="N210" s="376"/>
      <c r="O210" s="376"/>
      <c r="P210" s="376"/>
      <c r="Q210" s="376"/>
    </row>
    <row r="211" spans="1:17" s="11" customFormat="1" ht="15.75" customHeight="1">
      <c r="A211" s="364"/>
      <c r="B211" s="12"/>
      <c r="C211" s="364"/>
      <c r="D211" s="365"/>
      <c r="E211" s="330"/>
      <c r="F211" s="330"/>
      <c r="G211" s="330"/>
      <c r="H211" s="330"/>
      <c r="K211" s="376"/>
      <c r="L211" s="376"/>
      <c r="M211" s="376"/>
      <c r="N211" s="376"/>
      <c r="O211" s="376"/>
      <c r="P211" s="376"/>
      <c r="Q211" s="376"/>
    </row>
    <row r="212" spans="1:17" s="11" customFormat="1" ht="15.75" customHeight="1">
      <c r="A212" s="364"/>
      <c r="B212" s="12"/>
      <c r="C212" s="364"/>
      <c r="D212" s="365"/>
      <c r="E212" s="330"/>
      <c r="F212" s="330"/>
      <c r="G212" s="330"/>
      <c r="H212" s="330"/>
      <c r="K212" s="376"/>
      <c r="L212" s="376"/>
      <c r="M212" s="376"/>
      <c r="N212" s="376"/>
      <c r="O212" s="376"/>
      <c r="P212" s="376"/>
      <c r="Q212" s="376"/>
    </row>
    <row r="213" spans="1:17" s="11" customFormat="1" ht="15.75" customHeight="1">
      <c r="A213" s="364"/>
      <c r="B213" s="12"/>
      <c r="C213" s="364"/>
      <c r="D213" s="365"/>
      <c r="E213" s="330"/>
      <c r="F213" s="330"/>
      <c r="G213" s="330"/>
      <c r="H213" s="330"/>
      <c r="K213" s="376"/>
      <c r="L213" s="376"/>
      <c r="M213" s="376"/>
      <c r="N213" s="376"/>
      <c r="O213" s="376"/>
      <c r="P213" s="376"/>
      <c r="Q213" s="376"/>
    </row>
    <row r="214" spans="1:17" s="11" customFormat="1" ht="15.75" customHeight="1">
      <c r="A214" s="364"/>
      <c r="B214" s="12"/>
      <c r="C214" s="364"/>
      <c r="D214" s="365"/>
      <c r="E214" s="330"/>
      <c r="F214" s="330"/>
      <c r="G214" s="330"/>
      <c r="H214" s="330"/>
      <c r="K214" s="376"/>
      <c r="L214" s="376"/>
      <c r="M214" s="376"/>
      <c r="N214" s="376"/>
      <c r="O214" s="376"/>
      <c r="P214" s="376"/>
      <c r="Q214" s="376"/>
    </row>
    <row r="215" spans="1:17" s="11" customFormat="1" ht="15.75" customHeight="1">
      <c r="A215" s="364"/>
      <c r="B215" s="12"/>
      <c r="C215" s="364"/>
      <c r="D215" s="365"/>
      <c r="E215" s="330"/>
      <c r="F215" s="330"/>
      <c r="G215" s="330"/>
      <c r="H215" s="330"/>
      <c r="K215" s="376"/>
      <c r="L215" s="376"/>
      <c r="M215" s="376"/>
      <c r="N215" s="376"/>
      <c r="O215" s="376"/>
      <c r="P215" s="376"/>
      <c r="Q215" s="376"/>
    </row>
    <row r="216" spans="1:17" s="11" customFormat="1" ht="15.75" customHeight="1">
      <c r="A216" s="364"/>
      <c r="B216" s="12"/>
      <c r="C216" s="364"/>
      <c r="D216" s="365"/>
      <c r="E216" s="330"/>
      <c r="F216" s="330"/>
      <c r="G216" s="330"/>
      <c r="H216" s="330"/>
      <c r="K216" s="376"/>
      <c r="L216" s="376"/>
      <c r="M216" s="376"/>
      <c r="N216" s="376"/>
      <c r="O216" s="376"/>
      <c r="P216" s="376"/>
      <c r="Q216" s="376"/>
    </row>
    <row r="217" spans="1:17" s="11" customFormat="1" ht="15.75" customHeight="1">
      <c r="A217" s="364"/>
      <c r="B217" s="12"/>
      <c r="C217" s="364"/>
      <c r="D217" s="365"/>
      <c r="E217" s="330"/>
      <c r="F217" s="330"/>
      <c r="G217" s="330"/>
      <c r="H217" s="330"/>
      <c r="K217" s="376"/>
      <c r="L217" s="376"/>
      <c r="M217" s="376"/>
      <c r="N217" s="376"/>
      <c r="O217" s="376"/>
      <c r="P217" s="376"/>
      <c r="Q217" s="376"/>
    </row>
    <row r="218" spans="1:17" s="11" customFormat="1" ht="15.75" customHeight="1">
      <c r="A218" s="364"/>
      <c r="B218" s="12"/>
      <c r="C218" s="364"/>
      <c r="D218" s="365"/>
      <c r="E218" s="330"/>
      <c r="F218" s="330"/>
      <c r="G218" s="330"/>
      <c r="H218" s="330"/>
      <c r="K218" s="376"/>
      <c r="L218" s="376"/>
      <c r="M218" s="376"/>
      <c r="N218" s="376"/>
      <c r="O218" s="376"/>
      <c r="P218" s="376"/>
      <c r="Q218" s="376"/>
    </row>
    <row r="219" spans="1:17" s="11" customFormat="1" ht="15.75" customHeight="1">
      <c r="A219" s="364"/>
      <c r="B219" s="12"/>
      <c r="C219" s="364"/>
      <c r="D219" s="365"/>
      <c r="E219" s="330"/>
      <c r="F219" s="330"/>
      <c r="G219" s="330"/>
      <c r="H219" s="330"/>
      <c r="K219" s="376"/>
      <c r="L219" s="376"/>
      <c r="M219" s="376"/>
      <c r="N219" s="376"/>
      <c r="O219" s="376"/>
      <c r="P219" s="376"/>
      <c r="Q219" s="376"/>
    </row>
    <row r="220" spans="1:17" s="11" customFormat="1" ht="15.75" customHeight="1">
      <c r="A220" s="364"/>
      <c r="B220" s="12"/>
      <c r="C220" s="364"/>
      <c r="D220" s="365"/>
      <c r="E220" s="330"/>
      <c r="F220" s="330"/>
      <c r="G220" s="330"/>
      <c r="H220" s="330"/>
      <c r="K220" s="376"/>
      <c r="L220" s="376"/>
      <c r="M220" s="376"/>
      <c r="N220" s="376"/>
      <c r="O220" s="376"/>
      <c r="P220" s="376"/>
      <c r="Q220" s="376"/>
    </row>
    <row r="221" spans="1:17" s="11" customFormat="1" ht="15.75" customHeight="1">
      <c r="A221" s="364"/>
      <c r="B221" s="12"/>
      <c r="C221" s="364"/>
      <c r="D221" s="365"/>
      <c r="E221" s="330"/>
      <c r="F221" s="330"/>
      <c r="G221" s="330"/>
      <c r="H221" s="330"/>
      <c r="K221" s="376"/>
      <c r="L221" s="376"/>
      <c r="M221" s="376"/>
      <c r="N221" s="376"/>
      <c r="O221" s="376"/>
      <c r="P221" s="376"/>
      <c r="Q221" s="376"/>
    </row>
    <row r="222" spans="1:17" s="11" customFormat="1" ht="15.75" customHeight="1">
      <c r="A222" s="364"/>
      <c r="B222" s="12"/>
      <c r="C222" s="364"/>
      <c r="D222" s="365"/>
      <c r="E222" s="330"/>
      <c r="F222" s="330"/>
      <c r="G222" s="330"/>
      <c r="H222" s="330"/>
      <c r="K222" s="376"/>
      <c r="L222" s="376"/>
      <c r="M222" s="376"/>
      <c r="N222" s="376"/>
      <c r="O222" s="376"/>
      <c r="P222" s="376"/>
      <c r="Q222" s="376"/>
    </row>
    <row r="223" spans="1:17" s="11" customFormat="1" ht="15.75" customHeight="1">
      <c r="A223" s="364"/>
      <c r="B223" s="12"/>
      <c r="C223" s="364"/>
      <c r="D223" s="365"/>
      <c r="E223" s="330"/>
      <c r="F223" s="330"/>
      <c r="G223" s="330"/>
      <c r="H223" s="330"/>
      <c r="K223" s="376"/>
      <c r="L223" s="376"/>
      <c r="M223" s="376"/>
      <c r="N223" s="376"/>
      <c r="O223" s="376"/>
      <c r="P223" s="376"/>
      <c r="Q223" s="376"/>
    </row>
    <row r="224" spans="1:17" s="11" customFormat="1" ht="15.75" customHeight="1">
      <c r="A224" s="364"/>
      <c r="B224" s="12"/>
      <c r="C224" s="364"/>
      <c r="D224" s="365"/>
      <c r="E224" s="330"/>
      <c r="F224" s="330"/>
      <c r="G224" s="330"/>
      <c r="H224" s="330"/>
      <c r="K224" s="376"/>
      <c r="L224" s="376"/>
      <c r="M224" s="376"/>
      <c r="N224" s="376"/>
      <c r="O224" s="376"/>
      <c r="P224" s="376"/>
      <c r="Q224" s="376"/>
    </row>
    <row r="225" spans="1:17" s="11" customFormat="1" ht="15.75" customHeight="1">
      <c r="A225" s="364"/>
      <c r="B225" s="12"/>
      <c r="C225" s="364"/>
      <c r="D225" s="365"/>
      <c r="E225" s="330"/>
      <c r="F225" s="330"/>
      <c r="G225" s="330"/>
      <c r="H225" s="330"/>
      <c r="K225" s="376"/>
      <c r="L225" s="376"/>
      <c r="M225" s="376"/>
      <c r="N225" s="376"/>
      <c r="O225" s="376"/>
      <c r="P225" s="376"/>
      <c r="Q225" s="376"/>
    </row>
    <row r="226" spans="1:17" s="11" customFormat="1" ht="15.75" customHeight="1">
      <c r="A226" s="364"/>
      <c r="B226" s="12"/>
      <c r="C226" s="364"/>
      <c r="D226" s="365"/>
      <c r="E226" s="330"/>
      <c r="F226" s="330"/>
      <c r="G226" s="330"/>
      <c r="H226" s="330"/>
      <c r="K226" s="376"/>
      <c r="L226" s="376"/>
      <c r="M226" s="376"/>
      <c r="N226" s="376"/>
      <c r="O226" s="376"/>
      <c r="P226" s="376"/>
      <c r="Q226" s="376"/>
    </row>
    <row r="227" spans="1:17" s="11" customFormat="1" ht="15.75" customHeight="1">
      <c r="A227" s="364"/>
      <c r="B227" s="12"/>
      <c r="C227" s="364"/>
      <c r="D227" s="365"/>
      <c r="E227" s="330"/>
      <c r="F227" s="330"/>
      <c r="G227" s="330"/>
      <c r="H227" s="330"/>
      <c r="K227" s="376"/>
      <c r="L227" s="376"/>
      <c r="M227" s="376"/>
      <c r="N227" s="376"/>
      <c r="O227" s="376"/>
      <c r="P227" s="376"/>
      <c r="Q227" s="376"/>
    </row>
    <row r="228" spans="1:17" s="11" customFormat="1" ht="15.75" customHeight="1">
      <c r="A228" s="364"/>
      <c r="B228" s="12"/>
      <c r="C228" s="364"/>
      <c r="D228" s="365"/>
      <c r="E228" s="330"/>
      <c r="F228" s="330"/>
      <c r="G228" s="330"/>
      <c r="H228" s="330"/>
      <c r="K228" s="376"/>
      <c r="L228" s="376"/>
      <c r="M228" s="376"/>
      <c r="N228" s="376"/>
      <c r="O228" s="376"/>
      <c r="P228" s="376"/>
      <c r="Q228" s="376"/>
    </row>
    <row r="229" spans="1:17" s="11" customFormat="1" ht="15.75" customHeight="1">
      <c r="A229" s="364"/>
      <c r="B229" s="12"/>
      <c r="C229" s="364"/>
      <c r="D229" s="365"/>
      <c r="E229" s="330"/>
      <c r="F229" s="330"/>
      <c r="G229" s="330"/>
      <c r="H229" s="330"/>
      <c r="K229" s="376"/>
      <c r="L229" s="376"/>
      <c r="M229" s="376"/>
      <c r="N229" s="376"/>
      <c r="O229" s="376"/>
      <c r="P229" s="376"/>
      <c r="Q229" s="376"/>
    </row>
    <row r="230" spans="1:17" s="11" customFormat="1" ht="15.75" customHeight="1">
      <c r="A230" s="364"/>
      <c r="B230" s="12"/>
      <c r="C230" s="364"/>
      <c r="D230" s="365"/>
      <c r="E230" s="330"/>
      <c r="F230" s="330"/>
      <c r="G230" s="330"/>
      <c r="H230" s="330"/>
      <c r="K230" s="376"/>
      <c r="L230" s="376"/>
      <c r="M230" s="376"/>
      <c r="N230" s="376"/>
      <c r="O230" s="376"/>
      <c r="P230" s="376"/>
      <c r="Q230" s="376"/>
    </row>
    <row r="231" spans="1:17" s="11" customFormat="1" ht="15.75" customHeight="1">
      <c r="A231" s="364"/>
      <c r="B231" s="12"/>
      <c r="C231" s="364"/>
      <c r="D231" s="365"/>
      <c r="E231" s="330"/>
      <c r="F231" s="330"/>
      <c r="G231" s="330"/>
      <c r="H231" s="330"/>
      <c r="K231" s="376"/>
      <c r="L231" s="376"/>
      <c r="M231" s="376"/>
      <c r="N231" s="376"/>
      <c r="O231" s="376"/>
      <c r="P231" s="376"/>
      <c r="Q231" s="376"/>
    </row>
    <row r="232" spans="1:17" s="11" customFormat="1" ht="15.75" customHeight="1">
      <c r="A232" s="364"/>
      <c r="B232" s="12"/>
      <c r="C232" s="364"/>
      <c r="D232" s="365"/>
      <c r="E232" s="330"/>
      <c r="F232" s="330"/>
      <c r="G232" s="330"/>
      <c r="H232" s="330"/>
      <c r="K232" s="376"/>
      <c r="L232" s="376"/>
      <c r="M232" s="376"/>
      <c r="N232" s="376"/>
      <c r="O232" s="376"/>
      <c r="P232" s="376"/>
      <c r="Q232" s="376"/>
    </row>
    <row r="233" spans="1:17" s="11" customFormat="1" ht="15.75" customHeight="1">
      <c r="A233" s="364"/>
      <c r="B233" s="12"/>
      <c r="C233" s="364"/>
      <c r="D233" s="365"/>
      <c r="E233" s="330"/>
      <c r="F233" s="330"/>
      <c r="G233" s="330"/>
      <c r="H233" s="330"/>
      <c r="K233" s="376"/>
      <c r="L233" s="376"/>
      <c r="M233" s="376"/>
      <c r="N233" s="376"/>
      <c r="O233" s="376"/>
      <c r="P233" s="376"/>
      <c r="Q233" s="376"/>
    </row>
    <row r="234" spans="1:17" s="11" customFormat="1" ht="15.75" customHeight="1">
      <c r="A234" s="364"/>
      <c r="B234" s="12"/>
      <c r="C234" s="364"/>
      <c r="D234" s="365"/>
      <c r="E234" s="330"/>
      <c r="F234" s="330"/>
      <c r="G234" s="330"/>
      <c r="H234" s="330"/>
      <c r="K234" s="376"/>
      <c r="L234" s="376"/>
      <c r="M234" s="376"/>
      <c r="N234" s="376"/>
      <c r="O234" s="376"/>
      <c r="P234" s="376"/>
      <c r="Q234" s="376"/>
    </row>
    <row r="235" spans="1:17" s="11" customFormat="1" ht="15.75" customHeight="1">
      <c r="A235" s="364"/>
      <c r="B235" s="12"/>
      <c r="C235" s="364"/>
      <c r="D235" s="365"/>
      <c r="E235" s="330"/>
      <c r="F235" s="330"/>
      <c r="G235" s="330"/>
      <c r="H235" s="330"/>
      <c r="K235" s="376"/>
      <c r="L235" s="376"/>
      <c r="M235" s="376"/>
      <c r="N235" s="376"/>
      <c r="O235" s="376"/>
      <c r="P235" s="376"/>
      <c r="Q235" s="376"/>
    </row>
    <row r="236" spans="1:17" s="11" customFormat="1" ht="15.75" customHeight="1">
      <c r="A236" s="364"/>
      <c r="B236" s="12"/>
      <c r="C236" s="364"/>
      <c r="D236" s="365"/>
      <c r="E236" s="330"/>
      <c r="F236" s="330"/>
      <c r="G236" s="330"/>
      <c r="H236" s="330"/>
      <c r="K236" s="376"/>
      <c r="L236" s="376"/>
      <c r="M236" s="376"/>
      <c r="N236" s="376"/>
      <c r="O236" s="376"/>
      <c r="P236" s="376"/>
      <c r="Q236" s="376"/>
    </row>
    <row r="237" spans="1:17" s="11" customFormat="1" ht="15.75" customHeight="1">
      <c r="A237" s="364"/>
      <c r="B237" s="12"/>
      <c r="C237" s="364"/>
      <c r="D237" s="365"/>
      <c r="E237" s="330"/>
      <c r="F237" s="330"/>
      <c r="G237" s="330"/>
      <c r="H237" s="330"/>
      <c r="K237" s="376"/>
      <c r="L237" s="376"/>
      <c r="M237" s="376"/>
      <c r="N237" s="376"/>
      <c r="O237" s="376"/>
      <c r="P237" s="376"/>
      <c r="Q237" s="376"/>
    </row>
    <row r="238" spans="1:17" s="11" customFormat="1" ht="15.75" customHeight="1">
      <c r="A238" s="364"/>
      <c r="B238" s="12"/>
      <c r="C238" s="364"/>
      <c r="D238" s="365"/>
      <c r="E238" s="330"/>
      <c r="F238" s="330"/>
      <c r="G238" s="330"/>
      <c r="H238" s="330"/>
      <c r="K238" s="376"/>
      <c r="L238" s="376"/>
      <c r="M238" s="376"/>
      <c r="N238" s="376"/>
      <c r="O238" s="376"/>
      <c r="P238" s="376"/>
      <c r="Q238" s="376"/>
    </row>
    <row r="239" spans="1:17" s="11" customFormat="1" ht="15.75" customHeight="1">
      <c r="A239" s="364"/>
      <c r="B239" s="12"/>
      <c r="C239" s="364"/>
      <c r="D239" s="365"/>
      <c r="E239" s="330"/>
      <c r="F239" s="330"/>
      <c r="G239" s="330"/>
      <c r="H239" s="330"/>
      <c r="K239" s="376"/>
      <c r="L239" s="376"/>
      <c r="M239" s="376"/>
      <c r="N239" s="376"/>
      <c r="O239" s="376"/>
      <c r="P239" s="376"/>
      <c r="Q239" s="376"/>
    </row>
    <row r="240" spans="1:17" s="11" customFormat="1" ht="15.75" customHeight="1">
      <c r="A240" s="364"/>
      <c r="B240" s="12"/>
      <c r="C240" s="364"/>
      <c r="D240" s="365"/>
      <c r="E240" s="330"/>
      <c r="F240" s="330"/>
      <c r="G240" s="330"/>
      <c r="H240" s="330"/>
      <c r="K240" s="376"/>
      <c r="L240" s="376"/>
      <c r="M240" s="376"/>
      <c r="N240" s="376"/>
      <c r="O240" s="376"/>
      <c r="P240" s="376"/>
      <c r="Q240" s="376"/>
    </row>
    <row r="241" spans="1:17" s="11" customFormat="1" ht="15.75" customHeight="1">
      <c r="A241" s="364"/>
      <c r="B241" s="12"/>
      <c r="C241" s="364"/>
      <c r="D241" s="365"/>
      <c r="E241" s="330"/>
      <c r="F241" s="330"/>
      <c r="G241" s="330"/>
      <c r="H241" s="330"/>
      <c r="K241" s="376"/>
      <c r="L241" s="376"/>
      <c r="M241" s="376"/>
      <c r="N241" s="376"/>
      <c r="O241" s="376"/>
      <c r="P241" s="376"/>
      <c r="Q241" s="376"/>
    </row>
    <row r="242" spans="1:17" s="11" customFormat="1" ht="15.75" customHeight="1">
      <c r="A242" s="364"/>
      <c r="B242" s="12"/>
      <c r="C242" s="364"/>
      <c r="D242" s="365"/>
      <c r="E242" s="330"/>
      <c r="F242" s="330"/>
      <c r="G242" s="330"/>
      <c r="H242" s="330"/>
      <c r="K242" s="376"/>
      <c r="L242" s="376"/>
      <c r="M242" s="376"/>
      <c r="N242" s="376"/>
      <c r="O242" s="376"/>
      <c r="P242" s="376"/>
      <c r="Q242" s="376"/>
    </row>
    <row r="243" spans="1:17" s="11" customFormat="1" ht="15.75" customHeight="1">
      <c r="A243" s="364"/>
      <c r="B243" s="12"/>
      <c r="C243" s="364"/>
      <c r="D243" s="365"/>
      <c r="E243" s="330"/>
      <c r="F243" s="330"/>
      <c r="G243" s="330"/>
      <c r="H243" s="330"/>
      <c r="K243" s="376"/>
      <c r="L243" s="376"/>
      <c r="M243" s="376"/>
      <c r="N243" s="376"/>
      <c r="O243" s="376"/>
      <c r="P243" s="376"/>
      <c r="Q243" s="376"/>
    </row>
    <row r="244" spans="1:17" s="11" customFormat="1" ht="15.75" customHeight="1">
      <c r="A244" s="364"/>
      <c r="B244" s="12"/>
      <c r="C244" s="364"/>
      <c r="D244" s="365"/>
      <c r="E244" s="330"/>
      <c r="F244" s="330"/>
      <c r="G244" s="330"/>
      <c r="H244" s="330"/>
      <c r="K244" s="376"/>
      <c r="L244" s="376"/>
      <c r="M244" s="376"/>
      <c r="N244" s="376"/>
      <c r="O244" s="376"/>
      <c r="P244" s="376"/>
      <c r="Q244" s="376"/>
    </row>
    <row r="245" spans="1:17" s="11" customFormat="1" ht="15.75" customHeight="1">
      <c r="A245" s="364"/>
      <c r="B245" s="12"/>
      <c r="C245" s="364"/>
      <c r="D245" s="365"/>
      <c r="E245" s="330"/>
      <c r="F245" s="330"/>
      <c r="G245" s="330"/>
      <c r="H245" s="330"/>
      <c r="K245" s="376"/>
      <c r="L245" s="376"/>
      <c r="M245" s="376"/>
      <c r="N245" s="376"/>
      <c r="O245" s="376"/>
      <c r="P245" s="376"/>
      <c r="Q245" s="376"/>
    </row>
    <row r="246" spans="1:17" s="11" customFormat="1" ht="15.75" customHeight="1">
      <c r="A246" s="364"/>
      <c r="B246" s="12"/>
      <c r="C246" s="364"/>
      <c r="D246" s="365"/>
      <c r="E246" s="330"/>
      <c r="F246" s="330"/>
      <c r="G246" s="330"/>
      <c r="H246" s="330"/>
      <c r="K246" s="376"/>
      <c r="L246" s="376"/>
      <c r="M246" s="376"/>
      <c r="N246" s="376"/>
      <c r="O246" s="376"/>
      <c r="P246" s="376"/>
      <c r="Q246" s="376"/>
    </row>
    <row r="247" spans="1:17" s="11" customFormat="1" ht="15.75" customHeight="1">
      <c r="A247" s="364"/>
      <c r="B247" s="12"/>
      <c r="C247" s="364"/>
      <c r="D247" s="365"/>
      <c r="E247" s="330"/>
      <c r="F247" s="330"/>
      <c r="G247" s="330"/>
      <c r="H247" s="330"/>
      <c r="K247" s="376"/>
      <c r="L247" s="376"/>
      <c r="M247" s="376"/>
      <c r="N247" s="376"/>
      <c r="O247" s="376"/>
      <c r="P247" s="376"/>
      <c r="Q247" s="376"/>
    </row>
    <row r="248" spans="1:17" s="11" customFormat="1" ht="15.75" customHeight="1">
      <c r="A248" s="13"/>
      <c r="B248" s="13"/>
      <c r="C248" s="13"/>
      <c r="D248" s="13"/>
      <c r="E248" s="13"/>
      <c r="F248" s="13"/>
      <c r="G248" s="13"/>
      <c r="H248" s="13"/>
      <c r="K248" s="376"/>
      <c r="L248" s="376"/>
      <c r="M248" s="376"/>
      <c r="N248" s="376"/>
      <c r="O248" s="376"/>
      <c r="P248" s="376"/>
      <c r="Q248" s="376"/>
    </row>
    <row r="249" spans="1:17" s="11" customFormat="1" ht="15.75" customHeight="1">
      <c r="A249" s="13"/>
      <c r="B249" s="13"/>
      <c r="C249" s="13"/>
      <c r="D249" s="13"/>
      <c r="E249" s="13"/>
      <c r="F249" s="13"/>
      <c r="G249" s="13"/>
      <c r="H249" s="13"/>
      <c r="K249" s="376"/>
      <c r="L249" s="376"/>
      <c r="M249" s="376"/>
      <c r="N249" s="376"/>
      <c r="O249" s="376"/>
      <c r="P249" s="376"/>
      <c r="Q249" s="376"/>
    </row>
    <row r="250" spans="1:17" s="11" customFormat="1" ht="15.75" customHeight="1">
      <c r="A250" s="13"/>
      <c r="B250" s="13"/>
      <c r="C250" s="13"/>
      <c r="D250" s="13"/>
      <c r="E250" s="13"/>
      <c r="F250" s="13"/>
      <c r="G250" s="13"/>
      <c r="H250" s="13"/>
      <c r="K250" s="376"/>
      <c r="L250" s="376"/>
      <c r="M250" s="376"/>
      <c r="N250" s="376"/>
      <c r="O250" s="376"/>
      <c r="P250" s="376"/>
      <c r="Q250" s="376"/>
    </row>
    <row r="251" spans="1:17" s="11" customFormat="1" ht="15.75" customHeight="1">
      <c r="A251" s="13"/>
      <c r="B251" s="13"/>
      <c r="C251" s="13"/>
      <c r="D251" s="13"/>
      <c r="E251" s="13"/>
      <c r="F251" s="13"/>
      <c r="G251" s="13"/>
      <c r="H251" s="13"/>
      <c r="K251" s="376"/>
      <c r="L251" s="376"/>
      <c r="M251" s="376"/>
      <c r="N251" s="376"/>
      <c r="O251" s="376"/>
      <c r="P251" s="376"/>
      <c r="Q251" s="376"/>
    </row>
    <row r="252" spans="1:17" s="11" customFormat="1" ht="15.75" customHeight="1">
      <c r="A252" s="13"/>
      <c r="B252" s="13"/>
      <c r="C252" s="13"/>
      <c r="D252" s="13"/>
      <c r="E252" s="13"/>
      <c r="F252" s="13"/>
      <c r="G252" s="13"/>
      <c r="H252" s="13"/>
      <c r="K252" s="376"/>
      <c r="L252" s="376"/>
      <c r="M252" s="376"/>
      <c r="N252" s="376"/>
      <c r="O252" s="376"/>
      <c r="P252" s="376"/>
      <c r="Q252" s="376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sheetProtection algorithmName="SHA-512" hashValue="14KVYNS+P2d8GV4HjjKlAb4s6SmFqFaziwGlZAM2sdRNiemtmkzoRoGwoDoGsrRUGtcH1QLNB1JNPcr2/UZoAg==" saltValue="jFZkZY5Ot4KJPfFCFiRc5Q==" spinCount="100000" sheet="1" objects="1" scenarios="1" formatCells="0" formatColumns="0" formatRows="0"/>
  <mergeCells count="23">
    <mergeCell ref="F13:H13"/>
    <mergeCell ref="B14:C14"/>
    <mergeCell ref="D14:E14"/>
    <mergeCell ref="F14:H14"/>
    <mergeCell ref="B15:C15"/>
    <mergeCell ref="D15:E15"/>
    <mergeCell ref="F15:H15"/>
    <mergeCell ref="E1:H1"/>
    <mergeCell ref="K14:L14"/>
    <mergeCell ref="M14:N14"/>
    <mergeCell ref="O14:Q14"/>
    <mergeCell ref="K15:L15"/>
    <mergeCell ref="M15:N15"/>
    <mergeCell ref="O15:Q15"/>
    <mergeCell ref="K5:Q5"/>
    <mergeCell ref="K6:Q6"/>
    <mergeCell ref="K13:L13"/>
    <mergeCell ref="M13:N13"/>
    <mergeCell ref="O13:Q13"/>
    <mergeCell ref="B5:H5"/>
    <mergeCell ref="B6:H6"/>
    <mergeCell ref="B13:C13"/>
    <mergeCell ref="D13:E13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53"/>
  <sheetViews>
    <sheetView showGridLines="0" zoomScale="90" zoomScaleNormal="90" workbookViewId="0">
      <pane xSplit="5" ySplit="6" topLeftCell="Y7" activePane="bottomRight" state="frozen"/>
      <selection pane="topRight" activeCell="E1" sqref="E1"/>
      <selection pane="bottomLeft" activeCell="A7" sqref="A7"/>
      <selection pane="bottomRight" activeCell="C10" sqref="C10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SUM(Q21+T21+W21+Z21+AC21+AF21+AI21)</f>
        <v>0</v>
      </c>
      <c r="R2" s="380">
        <f>SUM(R21+U21+X21+AA21+AD21+AG21+AJ21)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Concurso'!D5</f>
        <v>PORTUGUES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106">
        <v>1</v>
      </c>
      <c r="B7" s="106"/>
      <c r="C7" s="433" t="s">
        <v>307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314">
        <f>IF(Q7,R7/Q7,0)</f>
        <v>0</v>
      </c>
      <c r="T7" s="313"/>
      <c r="U7" s="313"/>
      <c r="V7" s="314">
        <f>IF(T7,U7/T7,0)</f>
        <v>0</v>
      </c>
      <c r="W7" s="313"/>
      <c r="X7" s="313"/>
      <c r="Y7" s="314">
        <f>IF(W7,X7/W7,0)</f>
        <v>0</v>
      </c>
      <c r="Z7" s="313"/>
      <c r="AA7" s="313"/>
      <c r="AB7" s="314">
        <f>IF(Z7,AA7/Z7,0)</f>
        <v>0</v>
      </c>
      <c r="AC7" s="313"/>
      <c r="AD7" s="313"/>
      <c r="AE7" s="314">
        <f>IF(AC7,AD7/AC7,0)</f>
        <v>0</v>
      </c>
      <c r="AF7" s="313"/>
      <c r="AG7" s="313"/>
      <c r="AH7" s="314">
        <f>IF(AF7,AG7/AF7,0)</f>
        <v>0</v>
      </c>
      <c r="AI7" s="313"/>
      <c r="AJ7" s="313"/>
      <c r="AK7" s="314">
        <f>IF(AI7,AJ7/AI7,0)</f>
        <v>0</v>
      </c>
      <c r="AL7" s="36"/>
      <c r="AM7" s="34">
        <v>20</v>
      </c>
      <c r="AN7" s="315">
        <f t="shared" ref="AN7:AN20" si="0">AM7/$AM$21</f>
        <v>1</v>
      </c>
      <c r="AO7" s="316"/>
      <c r="AP7" s="317"/>
    </row>
    <row r="8" spans="1:56" ht="15.75">
      <c r="A8" s="106">
        <v>1</v>
      </c>
      <c r="B8" s="106"/>
      <c r="C8" s="433" t="s">
        <v>308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314">
        <f t="shared" ref="S8:S20" si="1">IF(Q8,R8/Q8,0)</f>
        <v>0</v>
      </c>
      <c r="T8" s="313"/>
      <c r="U8" s="313"/>
      <c r="V8" s="314">
        <f t="shared" ref="V8:V20" si="2">IF(T8,U8/T8,0)</f>
        <v>0</v>
      </c>
      <c r="W8" s="313"/>
      <c r="X8" s="313"/>
      <c r="Y8" s="314">
        <f t="shared" ref="Y8:Y20" si="3">IF(W8,X8/W8,0)</f>
        <v>0</v>
      </c>
      <c r="Z8" s="313"/>
      <c r="AA8" s="313"/>
      <c r="AB8" s="314">
        <f t="shared" ref="AB8:AB20" si="4">IF(Z8,AA8/Z8,0)</f>
        <v>0</v>
      </c>
      <c r="AC8" s="313"/>
      <c r="AD8" s="313"/>
      <c r="AE8" s="314">
        <f t="shared" ref="AE8:AE20" si="5">IF(AC8,AD8/AC8,0)</f>
        <v>0</v>
      </c>
      <c r="AF8" s="313"/>
      <c r="AG8" s="313"/>
      <c r="AH8" s="314">
        <f t="shared" ref="AH8:AH20" si="6">IF(AF8,AG8/AF8,0)</f>
        <v>0</v>
      </c>
      <c r="AI8" s="313"/>
      <c r="AJ8" s="313"/>
      <c r="AK8" s="314">
        <f t="shared" ref="AK8:AK20" si="7">IF(AI8,AJ8/AI8,0)</f>
        <v>0</v>
      </c>
      <c r="AL8" s="36"/>
      <c r="AM8" s="34"/>
      <c r="AN8" s="315">
        <f t="shared" si="0"/>
        <v>0</v>
      </c>
      <c r="AO8" s="316"/>
      <c r="AP8" s="317"/>
    </row>
    <row r="9" spans="1:56" ht="15.75">
      <c r="A9" s="106">
        <v>1</v>
      </c>
      <c r="B9" s="106"/>
      <c r="C9" s="433" t="s">
        <v>309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314">
        <f t="shared" si="1"/>
        <v>0</v>
      </c>
      <c r="T9" s="313"/>
      <c r="U9" s="313"/>
      <c r="V9" s="314">
        <f t="shared" si="2"/>
        <v>0</v>
      </c>
      <c r="W9" s="313"/>
      <c r="X9" s="313"/>
      <c r="Y9" s="314">
        <f t="shared" si="3"/>
        <v>0</v>
      </c>
      <c r="Z9" s="313"/>
      <c r="AA9" s="313"/>
      <c r="AB9" s="314">
        <f t="shared" si="4"/>
        <v>0</v>
      </c>
      <c r="AC9" s="313"/>
      <c r="AD9" s="313"/>
      <c r="AE9" s="314">
        <f t="shared" si="5"/>
        <v>0</v>
      </c>
      <c r="AF9" s="313"/>
      <c r="AG9" s="313"/>
      <c r="AH9" s="314">
        <f t="shared" si="6"/>
        <v>0</v>
      </c>
      <c r="AI9" s="313"/>
      <c r="AJ9" s="313"/>
      <c r="AK9" s="314">
        <f t="shared" si="7"/>
        <v>0</v>
      </c>
      <c r="AL9" s="36"/>
      <c r="AM9" s="34"/>
      <c r="AN9" s="315">
        <f t="shared" si="0"/>
        <v>0</v>
      </c>
      <c r="AO9" s="316"/>
      <c r="AP9" s="317"/>
    </row>
    <row r="10" spans="1:56" ht="15" customHeight="1">
      <c r="A10" s="434">
        <v>1</v>
      </c>
      <c r="B10" s="106"/>
      <c r="C10" s="433" t="s">
        <v>310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1"/>
        <v>0</v>
      </c>
      <c r="T10" s="313"/>
      <c r="U10" s="313"/>
      <c r="V10" s="435">
        <f t="shared" si="2"/>
        <v>0</v>
      </c>
      <c r="W10" s="313"/>
      <c r="X10" s="313"/>
      <c r="Y10" s="435">
        <f t="shared" si="3"/>
        <v>0</v>
      </c>
      <c r="Z10" s="313"/>
      <c r="AA10" s="313"/>
      <c r="AB10" s="435">
        <f t="shared" si="4"/>
        <v>0</v>
      </c>
      <c r="AC10" s="313"/>
      <c r="AD10" s="313"/>
      <c r="AE10" s="435">
        <f t="shared" si="5"/>
        <v>0</v>
      </c>
      <c r="AF10" s="313"/>
      <c r="AG10" s="313"/>
      <c r="AH10" s="435">
        <f t="shared" si="6"/>
        <v>0</v>
      </c>
      <c r="AI10" s="313"/>
      <c r="AJ10" s="313"/>
      <c r="AK10" s="435">
        <f t="shared" si="7"/>
        <v>0</v>
      </c>
      <c r="AL10" s="36"/>
      <c r="AM10" s="34"/>
      <c r="AN10" s="436">
        <f t="shared" si="0"/>
        <v>0</v>
      </c>
      <c r="AO10" s="316"/>
      <c r="AP10" s="317"/>
    </row>
    <row r="11" spans="1:56" ht="15" customHeight="1">
      <c r="A11" s="434">
        <v>1</v>
      </c>
      <c r="B11" s="106"/>
      <c r="C11" s="433" t="s">
        <v>311</v>
      </c>
      <c r="D11" s="37"/>
      <c r="E11" s="168"/>
      <c r="F11" s="318"/>
      <c r="G11" s="320"/>
      <c r="H11" s="319"/>
      <c r="I11" s="171"/>
      <c r="J11" s="171"/>
      <c r="K11" s="35"/>
      <c r="L11" s="35"/>
      <c r="M11" s="35"/>
      <c r="N11" s="35"/>
      <c r="O11" s="35"/>
      <c r="P11" s="320"/>
      <c r="Q11" s="313"/>
      <c r="R11" s="313"/>
      <c r="S11" s="435">
        <f t="shared" si="1"/>
        <v>0</v>
      </c>
      <c r="T11" s="313"/>
      <c r="U11" s="313"/>
      <c r="V11" s="435">
        <f t="shared" si="2"/>
        <v>0</v>
      </c>
      <c r="W11" s="313"/>
      <c r="X11" s="313"/>
      <c r="Y11" s="435">
        <f t="shared" si="3"/>
        <v>0</v>
      </c>
      <c r="Z11" s="313"/>
      <c r="AA11" s="313"/>
      <c r="AB11" s="435">
        <f t="shared" si="4"/>
        <v>0</v>
      </c>
      <c r="AC11" s="313"/>
      <c r="AD11" s="313"/>
      <c r="AE11" s="435">
        <f t="shared" si="5"/>
        <v>0</v>
      </c>
      <c r="AF11" s="313"/>
      <c r="AG11" s="313"/>
      <c r="AH11" s="435">
        <f t="shared" si="6"/>
        <v>0</v>
      </c>
      <c r="AI11" s="313"/>
      <c r="AJ11" s="313"/>
      <c r="AK11" s="435">
        <f t="shared" si="7"/>
        <v>0</v>
      </c>
      <c r="AL11" s="36"/>
      <c r="AM11" s="34"/>
      <c r="AN11" s="436">
        <f t="shared" si="0"/>
        <v>0</v>
      </c>
      <c r="AO11" s="316"/>
      <c r="AP11" s="317"/>
    </row>
    <row r="12" spans="1:56" ht="15.75">
      <c r="A12" s="434">
        <v>1</v>
      </c>
      <c r="B12" s="106"/>
      <c r="C12" s="433" t="s">
        <v>312</v>
      </c>
      <c r="D12" s="37"/>
      <c r="E12" s="168"/>
      <c r="F12" s="318"/>
      <c r="G12" s="320"/>
      <c r="H12" s="319"/>
      <c r="I12" s="171"/>
      <c r="J12" s="171"/>
      <c r="K12" s="35"/>
      <c r="L12" s="35"/>
      <c r="M12" s="35"/>
      <c r="N12" s="35"/>
      <c r="O12" s="35"/>
      <c r="P12" s="320"/>
      <c r="Q12" s="313"/>
      <c r="R12" s="313"/>
      <c r="S12" s="435">
        <f t="shared" si="1"/>
        <v>0</v>
      </c>
      <c r="T12" s="313"/>
      <c r="U12" s="313"/>
      <c r="V12" s="435">
        <f t="shared" si="2"/>
        <v>0</v>
      </c>
      <c r="W12" s="313"/>
      <c r="X12" s="313"/>
      <c r="Y12" s="435">
        <f t="shared" si="3"/>
        <v>0</v>
      </c>
      <c r="Z12" s="313"/>
      <c r="AA12" s="313"/>
      <c r="AB12" s="435">
        <f t="shared" si="4"/>
        <v>0</v>
      </c>
      <c r="AC12" s="313"/>
      <c r="AD12" s="313"/>
      <c r="AE12" s="435">
        <f t="shared" si="5"/>
        <v>0</v>
      </c>
      <c r="AF12" s="313"/>
      <c r="AG12" s="313"/>
      <c r="AH12" s="435">
        <f t="shared" si="6"/>
        <v>0</v>
      </c>
      <c r="AI12" s="313"/>
      <c r="AJ12" s="313"/>
      <c r="AK12" s="435">
        <f t="shared" si="7"/>
        <v>0</v>
      </c>
      <c r="AL12" s="36"/>
      <c r="AM12" s="34"/>
      <c r="AN12" s="436">
        <f t="shared" si="0"/>
        <v>0</v>
      </c>
      <c r="AO12" s="316"/>
      <c r="AP12" s="317"/>
    </row>
    <row r="13" spans="1:56" ht="15.75">
      <c r="A13" s="434">
        <v>1</v>
      </c>
      <c r="B13" s="106"/>
      <c r="C13" s="433" t="s">
        <v>313</v>
      </c>
      <c r="D13" s="37"/>
      <c r="E13" s="168"/>
      <c r="F13" s="318"/>
      <c r="G13" s="320"/>
      <c r="H13" s="319"/>
      <c r="I13" s="171"/>
      <c r="J13" s="171"/>
      <c r="K13" s="35"/>
      <c r="L13" s="35"/>
      <c r="M13" s="35"/>
      <c r="N13" s="35"/>
      <c r="O13" s="35"/>
      <c r="P13" s="320"/>
      <c r="Q13" s="313"/>
      <c r="R13" s="313"/>
      <c r="S13" s="435">
        <f t="shared" si="1"/>
        <v>0</v>
      </c>
      <c r="T13" s="313"/>
      <c r="U13" s="313"/>
      <c r="V13" s="435">
        <f t="shared" si="2"/>
        <v>0</v>
      </c>
      <c r="W13" s="313"/>
      <c r="X13" s="313"/>
      <c r="Y13" s="435">
        <f t="shared" si="3"/>
        <v>0</v>
      </c>
      <c r="Z13" s="313"/>
      <c r="AA13" s="313"/>
      <c r="AB13" s="435">
        <f t="shared" si="4"/>
        <v>0</v>
      </c>
      <c r="AC13" s="313"/>
      <c r="AD13" s="313"/>
      <c r="AE13" s="435">
        <f t="shared" si="5"/>
        <v>0</v>
      </c>
      <c r="AF13" s="313"/>
      <c r="AG13" s="313"/>
      <c r="AH13" s="435">
        <f t="shared" si="6"/>
        <v>0</v>
      </c>
      <c r="AI13" s="313"/>
      <c r="AJ13" s="313"/>
      <c r="AK13" s="435">
        <f t="shared" si="7"/>
        <v>0</v>
      </c>
      <c r="AL13" s="36"/>
      <c r="AM13" s="34"/>
      <c r="AN13" s="436">
        <f t="shared" si="0"/>
        <v>0</v>
      </c>
      <c r="AO13" s="316"/>
      <c r="AP13" s="317"/>
    </row>
    <row r="14" spans="1:56" ht="15.75">
      <c r="A14" s="434">
        <v>1</v>
      </c>
      <c r="B14" s="106"/>
      <c r="C14" s="433" t="s">
        <v>314</v>
      </c>
      <c r="D14" s="37"/>
      <c r="E14" s="168"/>
      <c r="F14" s="318"/>
      <c r="G14" s="320"/>
      <c r="H14" s="319"/>
      <c r="I14" s="171"/>
      <c r="J14" s="171"/>
      <c r="K14" s="35"/>
      <c r="L14" s="35"/>
      <c r="M14" s="35"/>
      <c r="N14" s="35"/>
      <c r="O14" s="35"/>
      <c r="P14" s="320"/>
      <c r="Q14" s="313"/>
      <c r="R14" s="313"/>
      <c r="S14" s="435">
        <f t="shared" si="1"/>
        <v>0</v>
      </c>
      <c r="T14" s="313"/>
      <c r="U14" s="313"/>
      <c r="V14" s="435">
        <f t="shared" si="2"/>
        <v>0</v>
      </c>
      <c r="W14" s="313"/>
      <c r="X14" s="313"/>
      <c r="Y14" s="435">
        <f t="shared" si="3"/>
        <v>0</v>
      </c>
      <c r="Z14" s="313"/>
      <c r="AA14" s="313"/>
      <c r="AB14" s="435">
        <f t="shared" si="4"/>
        <v>0</v>
      </c>
      <c r="AC14" s="313"/>
      <c r="AD14" s="313"/>
      <c r="AE14" s="435">
        <f t="shared" si="5"/>
        <v>0</v>
      </c>
      <c r="AF14" s="313"/>
      <c r="AG14" s="313"/>
      <c r="AH14" s="435">
        <f t="shared" si="6"/>
        <v>0</v>
      </c>
      <c r="AI14" s="313"/>
      <c r="AJ14" s="313"/>
      <c r="AK14" s="435">
        <f t="shared" si="7"/>
        <v>0</v>
      </c>
      <c r="AL14" s="36"/>
      <c r="AM14" s="34"/>
      <c r="AN14" s="436">
        <f t="shared" si="0"/>
        <v>0</v>
      </c>
      <c r="AO14" s="316"/>
      <c r="AP14" s="317"/>
    </row>
    <row r="15" spans="1:56" ht="15.75">
      <c r="A15" s="434">
        <v>1</v>
      </c>
      <c r="B15" s="106"/>
      <c r="C15" s="433" t="s">
        <v>315</v>
      </c>
      <c r="D15" s="37"/>
      <c r="E15" s="168"/>
      <c r="F15" s="318"/>
      <c r="G15" s="320"/>
      <c r="H15" s="319"/>
      <c r="I15" s="171"/>
      <c r="J15" s="171"/>
      <c r="K15" s="35"/>
      <c r="L15" s="35"/>
      <c r="M15" s="35"/>
      <c r="N15" s="35"/>
      <c r="O15" s="35"/>
      <c r="P15" s="320"/>
      <c r="Q15" s="313"/>
      <c r="R15" s="313"/>
      <c r="S15" s="435">
        <f t="shared" si="1"/>
        <v>0</v>
      </c>
      <c r="T15" s="313"/>
      <c r="U15" s="313"/>
      <c r="V15" s="435">
        <f t="shared" si="2"/>
        <v>0</v>
      </c>
      <c r="W15" s="313"/>
      <c r="X15" s="313"/>
      <c r="Y15" s="435">
        <f t="shared" si="3"/>
        <v>0</v>
      </c>
      <c r="Z15" s="313"/>
      <c r="AA15" s="313"/>
      <c r="AB15" s="435">
        <f t="shared" si="4"/>
        <v>0</v>
      </c>
      <c r="AC15" s="313"/>
      <c r="AD15" s="313"/>
      <c r="AE15" s="435">
        <f t="shared" si="5"/>
        <v>0</v>
      </c>
      <c r="AF15" s="313"/>
      <c r="AG15" s="313"/>
      <c r="AH15" s="435">
        <f t="shared" si="6"/>
        <v>0</v>
      </c>
      <c r="AI15" s="313"/>
      <c r="AJ15" s="313"/>
      <c r="AK15" s="435">
        <f t="shared" si="7"/>
        <v>0</v>
      </c>
      <c r="AL15" s="36"/>
      <c r="AM15" s="34"/>
      <c r="AN15" s="436">
        <f t="shared" si="0"/>
        <v>0</v>
      </c>
      <c r="AO15" s="316"/>
      <c r="AP15" s="317"/>
    </row>
    <row r="16" spans="1:56" ht="15.75">
      <c r="A16" s="434">
        <v>1</v>
      </c>
      <c r="B16" s="106"/>
      <c r="C16" s="433" t="s">
        <v>316</v>
      </c>
      <c r="D16" s="37"/>
      <c r="E16" s="168"/>
      <c r="F16" s="318"/>
      <c r="G16" s="320"/>
      <c r="H16" s="319"/>
      <c r="I16" s="171"/>
      <c r="J16" s="171"/>
      <c r="K16" s="35"/>
      <c r="L16" s="35"/>
      <c r="M16" s="35"/>
      <c r="N16" s="35"/>
      <c r="O16" s="35"/>
      <c r="P16" s="320"/>
      <c r="Q16" s="313"/>
      <c r="R16" s="313"/>
      <c r="S16" s="435">
        <f t="shared" si="1"/>
        <v>0</v>
      </c>
      <c r="T16" s="313"/>
      <c r="U16" s="313"/>
      <c r="V16" s="435">
        <f t="shared" si="2"/>
        <v>0</v>
      </c>
      <c r="W16" s="313"/>
      <c r="X16" s="313"/>
      <c r="Y16" s="435">
        <f t="shared" si="3"/>
        <v>0</v>
      </c>
      <c r="Z16" s="313"/>
      <c r="AA16" s="313"/>
      <c r="AB16" s="435">
        <f t="shared" si="4"/>
        <v>0</v>
      </c>
      <c r="AC16" s="313"/>
      <c r="AD16" s="313"/>
      <c r="AE16" s="435">
        <f t="shared" si="5"/>
        <v>0</v>
      </c>
      <c r="AF16" s="313"/>
      <c r="AG16" s="313"/>
      <c r="AH16" s="435">
        <f t="shared" si="6"/>
        <v>0</v>
      </c>
      <c r="AI16" s="313"/>
      <c r="AJ16" s="313"/>
      <c r="AK16" s="435">
        <f t="shared" si="7"/>
        <v>0</v>
      </c>
      <c r="AL16" s="36"/>
      <c r="AM16" s="34"/>
      <c r="AN16" s="436">
        <f t="shared" si="0"/>
        <v>0</v>
      </c>
      <c r="AO16" s="316"/>
      <c r="AP16" s="317"/>
    </row>
    <row r="17" spans="1:42" ht="15.75">
      <c r="A17" s="434">
        <v>1</v>
      </c>
      <c r="B17" s="106"/>
      <c r="C17" s="433" t="s">
        <v>317</v>
      </c>
      <c r="D17" s="37"/>
      <c r="E17" s="168"/>
      <c r="F17" s="318"/>
      <c r="G17" s="320"/>
      <c r="H17" s="319"/>
      <c r="I17" s="171"/>
      <c r="J17" s="171"/>
      <c r="K17" s="35"/>
      <c r="L17" s="35"/>
      <c r="M17" s="35"/>
      <c r="N17" s="35"/>
      <c r="O17" s="35"/>
      <c r="P17" s="320"/>
      <c r="Q17" s="313"/>
      <c r="R17" s="313"/>
      <c r="S17" s="435">
        <f t="shared" si="1"/>
        <v>0</v>
      </c>
      <c r="T17" s="313"/>
      <c r="U17" s="313"/>
      <c r="V17" s="435">
        <f t="shared" si="2"/>
        <v>0</v>
      </c>
      <c r="W17" s="313"/>
      <c r="X17" s="313"/>
      <c r="Y17" s="435">
        <f t="shared" si="3"/>
        <v>0</v>
      </c>
      <c r="Z17" s="313"/>
      <c r="AA17" s="313"/>
      <c r="AB17" s="435">
        <f t="shared" si="4"/>
        <v>0</v>
      </c>
      <c r="AC17" s="313"/>
      <c r="AD17" s="313"/>
      <c r="AE17" s="435">
        <f t="shared" si="5"/>
        <v>0</v>
      </c>
      <c r="AF17" s="313"/>
      <c r="AG17" s="313"/>
      <c r="AH17" s="435">
        <f t="shared" si="6"/>
        <v>0</v>
      </c>
      <c r="AI17" s="313"/>
      <c r="AJ17" s="313"/>
      <c r="AK17" s="435">
        <f t="shared" si="7"/>
        <v>0</v>
      </c>
      <c r="AL17" s="36"/>
      <c r="AM17" s="34"/>
      <c r="AN17" s="436">
        <f t="shared" si="0"/>
        <v>0</v>
      </c>
      <c r="AO17" s="316"/>
      <c r="AP17" s="317"/>
    </row>
    <row r="18" spans="1:42" ht="15.75">
      <c r="A18" s="434">
        <v>1</v>
      </c>
      <c r="B18" s="106"/>
      <c r="C18" s="433" t="s">
        <v>318</v>
      </c>
      <c r="D18" s="37"/>
      <c r="E18" s="168"/>
      <c r="F18" s="318"/>
      <c r="G18" s="320"/>
      <c r="H18" s="319"/>
      <c r="I18" s="171"/>
      <c r="J18" s="171"/>
      <c r="K18" s="35"/>
      <c r="L18" s="35"/>
      <c r="M18" s="35"/>
      <c r="N18" s="35"/>
      <c r="O18" s="35"/>
      <c r="P18" s="320"/>
      <c r="Q18" s="313"/>
      <c r="R18" s="313"/>
      <c r="S18" s="435">
        <f t="shared" si="1"/>
        <v>0</v>
      </c>
      <c r="T18" s="313"/>
      <c r="U18" s="313"/>
      <c r="V18" s="435">
        <f t="shared" si="2"/>
        <v>0</v>
      </c>
      <c r="W18" s="313"/>
      <c r="X18" s="313"/>
      <c r="Y18" s="435">
        <f t="shared" si="3"/>
        <v>0</v>
      </c>
      <c r="Z18" s="313"/>
      <c r="AA18" s="313"/>
      <c r="AB18" s="435">
        <f t="shared" si="4"/>
        <v>0</v>
      </c>
      <c r="AC18" s="313"/>
      <c r="AD18" s="313"/>
      <c r="AE18" s="435">
        <f t="shared" si="5"/>
        <v>0</v>
      </c>
      <c r="AF18" s="313"/>
      <c r="AG18" s="313"/>
      <c r="AH18" s="435">
        <f t="shared" si="6"/>
        <v>0</v>
      </c>
      <c r="AI18" s="313"/>
      <c r="AJ18" s="313"/>
      <c r="AK18" s="435">
        <f t="shared" si="7"/>
        <v>0</v>
      </c>
      <c r="AL18" s="36"/>
      <c r="AM18" s="34"/>
      <c r="AN18" s="436">
        <f t="shared" si="0"/>
        <v>0</v>
      </c>
      <c r="AO18" s="316"/>
      <c r="AP18" s="317"/>
    </row>
    <row r="19" spans="1:42" ht="15.75">
      <c r="A19" s="434">
        <v>1</v>
      </c>
      <c r="B19" s="106"/>
      <c r="C19" s="433" t="s">
        <v>319</v>
      </c>
      <c r="D19" s="37"/>
      <c r="E19" s="168"/>
      <c r="F19" s="318"/>
      <c r="G19" s="320"/>
      <c r="H19" s="319"/>
      <c r="I19" s="171"/>
      <c r="J19" s="171"/>
      <c r="K19" s="35"/>
      <c r="L19" s="35"/>
      <c r="M19" s="35"/>
      <c r="N19" s="35"/>
      <c r="O19" s="35"/>
      <c r="P19" s="320"/>
      <c r="Q19" s="313"/>
      <c r="R19" s="313"/>
      <c r="S19" s="435">
        <f t="shared" si="1"/>
        <v>0</v>
      </c>
      <c r="T19" s="313"/>
      <c r="U19" s="313"/>
      <c r="V19" s="435">
        <f t="shared" si="2"/>
        <v>0</v>
      </c>
      <c r="W19" s="313"/>
      <c r="X19" s="313"/>
      <c r="Y19" s="435">
        <f t="shared" si="3"/>
        <v>0</v>
      </c>
      <c r="Z19" s="313"/>
      <c r="AA19" s="313"/>
      <c r="AB19" s="435">
        <f t="shared" si="4"/>
        <v>0</v>
      </c>
      <c r="AC19" s="313"/>
      <c r="AD19" s="313"/>
      <c r="AE19" s="435">
        <f t="shared" si="5"/>
        <v>0</v>
      </c>
      <c r="AF19" s="313"/>
      <c r="AG19" s="313"/>
      <c r="AH19" s="435">
        <f t="shared" si="6"/>
        <v>0</v>
      </c>
      <c r="AI19" s="313"/>
      <c r="AJ19" s="313"/>
      <c r="AK19" s="435">
        <f t="shared" si="7"/>
        <v>0</v>
      </c>
      <c r="AL19" s="36"/>
      <c r="AM19" s="34"/>
      <c r="AN19" s="436">
        <f t="shared" si="0"/>
        <v>0</v>
      </c>
      <c r="AO19" s="316"/>
      <c r="AP19" s="317"/>
    </row>
    <row r="20" spans="1:42" ht="16.5" thickBot="1">
      <c r="A20" s="434">
        <v>1</v>
      </c>
      <c r="B20" s="106"/>
      <c r="C20" s="433" t="s">
        <v>320</v>
      </c>
      <c r="D20" s="37"/>
      <c r="E20" s="168"/>
      <c r="F20" s="318"/>
      <c r="G20" s="320"/>
      <c r="H20" s="319"/>
      <c r="I20" s="171"/>
      <c r="J20" s="171"/>
      <c r="K20" s="35"/>
      <c r="L20" s="35"/>
      <c r="M20" s="35"/>
      <c r="N20" s="35"/>
      <c r="O20" s="35"/>
      <c r="P20" s="320"/>
      <c r="Q20" s="313"/>
      <c r="R20" s="313"/>
      <c r="S20" s="435">
        <f t="shared" si="1"/>
        <v>0</v>
      </c>
      <c r="T20" s="313"/>
      <c r="U20" s="313"/>
      <c r="V20" s="435">
        <f t="shared" si="2"/>
        <v>0</v>
      </c>
      <c r="W20" s="313"/>
      <c r="X20" s="313"/>
      <c r="Y20" s="435">
        <f t="shared" si="3"/>
        <v>0</v>
      </c>
      <c r="Z20" s="313"/>
      <c r="AA20" s="313"/>
      <c r="AB20" s="435">
        <f t="shared" si="4"/>
        <v>0</v>
      </c>
      <c r="AC20" s="313"/>
      <c r="AD20" s="313"/>
      <c r="AE20" s="435">
        <f t="shared" si="5"/>
        <v>0</v>
      </c>
      <c r="AF20" s="313"/>
      <c r="AG20" s="313"/>
      <c r="AH20" s="435">
        <f t="shared" si="6"/>
        <v>0</v>
      </c>
      <c r="AI20" s="313"/>
      <c r="AJ20" s="313"/>
      <c r="AK20" s="435">
        <f t="shared" si="7"/>
        <v>0</v>
      </c>
      <c r="AL20" s="36"/>
      <c r="AM20" s="34"/>
      <c r="AN20" s="436">
        <f t="shared" si="0"/>
        <v>0</v>
      </c>
      <c r="AO20" s="316"/>
      <c r="AP20" s="317"/>
    </row>
    <row r="21" spans="1:42" s="391" customFormat="1" ht="26.25" customHeight="1" thickBot="1">
      <c r="A21" s="398">
        <f>SUM(A7:A20)</f>
        <v>14</v>
      </c>
      <c r="B21" s="398"/>
      <c r="C21" s="399">
        <f>E21/A21</f>
        <v>0</v>
      </c>
      <c r="D21" s="400"/>
      <c r="E21" s="401">
        <f>SUM(E7:E20)</f>
        <v>0</v>
      </c>
      <c r="F21" s="402"/>
      <c r="G21" s="402"/>
      <c r="H21" s="402"/>
      <c r="I21" s="402"/>
      <c r="J21" s="402"/>
      <c r="K21" s="402"/>
      <c r="L21" s="402"/>
      <c r="M21" s="402"/>
      <c r="N21" s="602" t="s">
        <v>84</v>
      </c>
      <c r="O21" s="602"/>
      <c r="P21" s="603"/>
      <c r="Q21" s="403">
        <f>SUM(Q7:Q20)</f>
        <v>0</v>
      </c>
      <c r="R21" s="403">
        <f>SUM(R7:R20)</f>
        <v>0</v>
      </c>
      <c r="S21" s="404">
        <f>IF(Q21,R21/Q21,0)</f>
        <v>0</v>
      </c>
      <c r="T21" s="405">
        <f>SUM(T7:T20)</f>
        <v>0</v>
      </c>
      <c r="U21" s="405">
        <f>SUM(U7:U20)</f>
        <v>0</v>
      </c>
      <c r="V21" s="404">
        <f>IF(T21,U21/T21,0)</f>
        <v>0</v>
      </c>
      <c r="W21" s="405">
        <f>SUM(W7:W20)</f>
        <v>0</v>
      </c>
      <c r="X21" s="405">
        <f>SUM(X7:X20)</f>
        <v>0</v>
      </c>
      <c r="Y21" s="404">
        <f>IF(W21,X21/W21,0)</f>
        <v>0</v>
      </c>
      <c r="Z21" s="405">
        <f>SUM(Z7:Z20)</f>
        <v>0</v>
      </c>
      <c r="AA21" s="405">
        <f>SUM(AA7:AA20)</f>
        <v>0</v>
      </c>
      <c r="AB21" s="404">
        <f>IF(Z21,AA21/Z21,0)</f>
        <v>0</v>
      </c>
      <c r="AC21" s="405">
        <f>SUM(AC7:AC20)</f>
        <v>0</v>
      </c>
      <c r="AD21" s="405">
        <f>SUM(AD7:AD20)</f>
        <v>0</v>
      </c>
      <c r="AE21" s="404">
        <f>IF(AC21,AD21/AC21,0)</f>
        <v>0</v>
      </c>
      <c r="AF21" s="405">
        <f>SUM(AF7:AF20)</f>
        <v>0</v>
      </c>
      <c r="AG21" s="405">
        <f>SUM(AG7:AG20)</f>
        <v>0</v>
      </c>
      <c r="AH21" s="404">
        <f>IF(AF21,AG21/AF21,0)</f>
        <v>0</v>
      </c>
      <c r="AI21" s="405">
        <f>SUM(AI7:AI20)</f>
        <v>0</v>
      </c>
      <c r="AJ21" s="405">
        <f>SUM(AJ7:AJ20)</f>
        <v>0</v>
      </c>
      <c r="AK21" s="404">
        <f>IF(AI21,AJ21/AI21,0)</f>
        <v>0</v>
      </c>
      <c r="AL21" s="406"/>
      <c r="AM21" s="407">
        <f>SUM(AM7:AM20)</f>
        <v>20</v>
      </c>
      <c r="AN21" s="408">
        <f>SUM(AN7:AN20)</f>
        <v>1</v>
      </c>
      <c r="AO21" s="409"/>
      <c r="AP21" s="390"/>
    </row>
    <row r="22" spans="1:42" s="20" customFormat="1" ht="15.75" customHeight="1">
      <c r="A22" s="17"/>
      <c r="B22" s="17"/>
      <c r="C22" s="17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15.75" customHeight="1">
      <c r="A23" s="17"/>
      <c r="B23" s="17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15.75" customHeight="1" thickBot="1">
      <c r="A24" s="17"/>
      <c r="B24" s="17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22.5" customHeight="1">
      <c r="A25" s="622" t="s">
        <v>297</v>
      </c>
      <c r="B25" s="429"/>
      <c r="C25" s="604" t="s">
        <v>377</v>
      </c>
      <c r="D25" s="606" t="s">
        <v>1</v>
      </c>
      <c r="E25" s="21"/>
      <c r="F25" s="321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24.75" customHeight="1">
      <c r="A26" s="622"/>
      <c r="B26" s="429"/>
      <c r="C26" s="605"/>
      <c r="D26" s="607"/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311"/>
      <c r="B27" s="311"/>
      <c r="C27" s="449" t="s">
        <v>378</v>
      </c>
      <c r="D27" s="450">
        <v>0.30491803278688523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311"/>
      <c r="B28" s="311"/>
      <c r="C28" s="451" t="s">
        <v>379</v>
      </c>
      <c r="D28" s="452">
        <v>9.5081967213114751E-2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311"/>
      <c r="B29" s="311"/>
      <c r="C29" s="453" t="s">
        <v>380</v>
      </c>
      <c r="D29" s="452">
        <v>8.4153005464480873E-2</v>
      </c>
      <c r="E29" s="22"/>
      <c r="F29" s="2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2" s="20" customFormat="1" ht="15.75" customHeight="1">
      <c r="A30" s="311"/>
      <c r="B30" s="311"/>
      <c r="C30" s="451" t="s">
        <v>381</v>
      </c>
      <c r="D30" s="452">
        <v>7.650273224043716E-2</v>
      </c>
      <c r="E30" s="22"/>
      <c r="F30" s="2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2" s="20" customFormat="1" ht="15.75" customHeight="1">
      <c r="A31" s="311"/>
      <c r="B31" s="311"/>
      <c r="C31" s="453" t="s">
        <v>382</v>
      </c>
      <c r="D31" s="452">
        <v>7.2131147540983612E-2</v>
      </c>
      <c r="E31" s="22"/>
      <c r="F31" s="23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42" s="20" customFormat="1" ht="15.75" customHeight="1">
      <c r="A32" s="311"/>
      <c r="B32" s="311"/>
      <c r="C32" s="451" t="s">
        <v>383</v>
      </c>
      <c r="D32" s="452">
        <v>6.3387978142076501E-2</v>
      </c>
      <c r="E32" s="22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311"/>
      <c r="B33" s="311"/>
      <c r="C33" s="453" t="s">
        <v>384</v>
      </c>
      <c r="D33" s="452">
        <v>5.2459016393442623E-2</v>
      </c>
      <c r="E33" s="22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311"/>
      <c r="B34" s="311"/>
      <c r="C34" s="451" t="s">
        <v>385</v>
      </c>
      <c r="D34" s="452">
        <v>4.3715846994535519E-2</v>
      </c>
      <c r="E34" s="26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311"/>
      <c r="B35" s="311"/>
      <c r="C35" s="453" t="s">
        <v>386</v>
      </c>
      <c r="D35" s="452">
        <v>4.3715846994535519E-2</v>
      </c>
      <c r="E35" s="23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311"/>
      <c r="B36" s="311"/>
      <c r="C36" s="454" t="s">
        <v>387</v>
      </c>
      <c r="D36" s="28">
        <v>3.2786885245901641E-2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311"/>
      <c r="B37" s="311"/>
      <c r="C37" s="455" t="s">
        <v>388</v>
      </c>
      <c r="D37" s="28">
        <v>2.2950819672131147E-2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311"/>
      <c r="B38" s="311"/>
      <c r="C38" s="454" t="s">
        <v>389</v>
      </c>
      <c r="D38" s="28">
        <v>2.185792349726776E-2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311"/>
      <c r="B39" s="311"/>
      <c r="C39" s="455" t="s">
        <v>390</v>
      </c>
      <c r="D39" s="28">
        <v>1.8579234972677595E-2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311"/>
      <c r="B40" s="311"/>
      <c r="C40" s="454" t="s">
        <v>391</v>
      </c>
      <c r="D40" s="28">
        <v>1.7486338797814208E-2</v>
      </c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311"/>
      <c r="B41" s="311"/>
      <c r="C41" s="455" t="s">
        <v>392</v>
      </c>
      <c r="D41" s="28">
        <v>1.7486338797814208E-2</v>
      </c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311"/>
      <c r="B42" s="311"/>
      <c r="C42" s="454" t="s">
        <v>393</v>
      </c>
      <c r="D42" s="28">
        <v>8.7431693989071038E-3</v>
      </c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311"/>
      <c r="B43" s="311"/>
      <c r="C43" s="455" t="s">
        <v>394</v>
      </c>
      <c r="D43" s="28">
        <v>7.6502732240437158E-3</v>
      </c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454" t="s">
        <v>395</v>
      </c>
      <c r="D44" s="28">
        <v>7.6502732240437158E-3</v>
      </c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455" t="s">
        <v>396</v>
      </c>
      <c r="D45" s="28">
        <v>4.3715846994535519E-3</v>
      </c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454" t="s">
        <v>397</v>
      </c>
      <c r="D46" s="28">
        <v>2.185792349726776E-3</v>
      </c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456" t="s">
        <v>398</v>
      </c>
      <c r="D47" s="28">
        <v>2.185792349726776E-3</v>
      </c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620" t="s">
        <v>399</v>
      </c>
      <c r="D48" s="621" t="s">
        <v>136</v>
      </c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27.75" customHeight="1">
      <c r="A49" s="311"/>
      <c r="B49" s="311"/>
      <c r="C49" s="620"/>
      <c r="D49" s="621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170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170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170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170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169"/>
      <c r="D54" s="28"/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311"/>
      <c r="B55" s="311"/>
      <c r="C55" s="170"/>
      <c r="D55" s="28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69"/>
      <c r="D56" s="28"/>
      <c r="E56" s="27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70"/>
      <c r="D57" s="119"/>
      <c r="E57" s="23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69"/>
      <c r="D58" s="120"/>
      <c r="E58" s="23"/>
      <c r="F58" s="23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69"/>
      <c r="D59" s="120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69"/>
      <c r="D60" s="120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69"/>
      <c r="D61" s="120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69"/>
      <c r="D62" s="120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69"/>
      <c r="D63" s="120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120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69"/>
      <c r="D65" s="120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120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69"/>
      <c r="D67" s="120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311"/>
      <c r="B77" s="311"/>
      <c r="C77" s="169"/>
      <c r="D77" s="120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311"/>
      <c r="B78" s="311"/>
      <c r="C78" s="169"/>
      <c r="D78" s="120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311"/>
      <c r="B79" s="311"/>
      <c r="C79" s="169"/>
      <c r="D79" s="120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311"/>
      <c r="B80" s="311"/>
      <c r="C80" s="169"/>
      <c r="D80" s="120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311"/>
      <c r="B81" s="311"/>
      <c r="C81" s="169"/>
      <c r="D81" s="120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311"/>
      <c r="B82" s="311"/>
      <c r="C82" s="169"/>
      <c r="D82" s="120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311"/>
      <c r="B83" s="311"/>
      <c r="C83" s="169"/>
      <c r="D83" s="120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311"/>
      <c r="B84" s="311"/>
      <c r="C84" s="169"/>
      <c r="D84" s="120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311"/>
      <c r="B85" s="311"/>
      <c r="C85" s="169"/>
      <c r="D85" s="120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311"/>
      <c r="B86" s="311"/>
      <c r="C86" s="169"/>
      <c r="D86" s="120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24"/>
      <c r="B201" s="24"/>
      <c r="C201" s="29"/>
      <c r="D201" s="29"/>
      <c r="E201" s="29"/>
      <c r="F201" s="25"/>
      <c r="G201" s="19"/>
      <c r="H201" s="25"/>
      <c r="I201" s="25"/>
      <c r="J201" s="25"/>
      <c r="K201" s="25"/>
      <c r="L201" s="25"/>
      <c r="M201" s="25"/>
      <c r="N201" s="25"/>
      <c r="O201" s="25"/>
      <c r="P201" s="19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s="20" customFormat="1" ht="15.75" customHeight="1">
      <c r="A223" s="30"/>
      <c r="B223" s="30"/>
      <c r="G223" s="9"/>
      <c r="P223" s="9"/>
    </row>
    <row r="224" spans="1:16" s="20" customFormat="1" ht="15.75" customHeight="1">
      <c r="A224" s="30"/>
      <c r="B224" s="30"/>
      <c r="G224" s="9"/>
      <c r="P224" s="9"/>
    </row>
    <row r="225" spans="1:16" s="20" customFormat="1" ht="15.75" customHeight="1">
      <c r="A225" s="30"/>
      <c r="B225" s="30"/>
      <c r="G225" s="9"/>
      <c r="P225" s="9"/>
    </row>
    <row r="226" spans="1:16" ht="15.75" customHeight="1">
      <c r="G226" s="31"/>
      <c r="P226" s="31"/>
    </row>
    <row r="227" spans="1:16" ht="15.75" customHeight="1">
      <c r="G227" s="31"/>
      <c r="P227" s="31"/>
    </row>
    <row r="228" spans="1:16" ht="15.75" customHeight="1">
      <c r="G228" s="31"/>
      <c r="P228" s="31"/>
    </row>
    <row r="229" spans="1:16" ht="15.75" customHeight="1">
      <c r="G229" s="31"/>
      <c r="P229" s="31"/>
    </row>
    <row r="230" spans="1:16" ht="15.75" customHeight="1">
      <c r="G230" s="31"/>
      <c r="P230" s="31"/>
    </row>
    <row r="231" spans="1:16" ht="15.75" customHeight="1">
      <c r="G231" s="31"/>
      <c r="P231" s="31"/>
    </row>
    <row r="232" spans="1:16" ht="15.75" customHeight="1">
      <c r="G232" s="31"/>
      <c r="P232" s="31"/>
    </row>
    <row r="233" spans="1:16" ht="15.75" customHeight="1">
      <c r="G233" s="31"/>
      <c r="P233" s="31"/>
    </row>
    <row r="234" spans="1:16" ht="15.75" customHeight="1">
      <c r="G234" s="31"/>
      <c r="P234" s="31"/>
    </row>
    <row r="235" spans="1:16" ht="15.75" customHeight="1">
      <c r="G235" s="31"/>
      <c r="P235" s="31"/>
    </row>
    <row r="236" spans="1:16" ht="15.75" customHeight="1">
      <c r="G236" s="31"/>
      <c r="P236" s="31"/>
    </row>
    <row r="237" spans="1:16" ht="15.75" customHeight="1">
      <c r="G237" s="31"/>
      <c r="P237" s="31"/>
    </row>
    <row r="238" spans="1:16" ht="15.75" customHeight="1">
      <c r="G238" s="31"/>
      <c r="P238" s="31"/>
    </row>
    <row r="239" spans="1:16" ht="15.75" customHeight="1">
      <c r="G239" s="31"/>
      <c r="P239" s="31"/>
    </row>
    <row r="240" spans="1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  <row r="753" spans="7:16" ht="15.75" customHeight="1">
      <c r="G753" s="31"/>
      <c r="P753" s="31"/>
    </row>
  </sheetData>
  <sheetProtection algorithmName="SHA-512" hashValue="Dfk0VhKLfxX+ApIYVWYMUA9vYO/KepoAOhQ0tE9KWklV7GPutyPnICBnHe5aJUKd7ZmprFcJdV76/kQljZO+1Q==" saltValue="JcPaPDb0noWdpcd2XxkjXw==" spinCount="100000" sheet="1" objects="1" scenarios="1" formatCells="0" formatColumns="0" formatRows="0" insertColumns="0" insertRows="0" deleteColumns="0" deleteRows="0"/>
  <mergeCells count="37">
    <mergeCell ref="C48:C49"/>
    <mergeCell ref="D48:D49"/>
    <mergeCell ref="A25:A26"/>
    <mergeCell ref="A1:AL1"/>
    <mergeCell ref="A5:A6"/>
    <mergeCell ref="E5:E6"/>
    <mergeCell ref="D5:D6"/>
    <mergeCell ref="H5:O5"/>
    <mergeCell ref="F5:F6"/>
    <mergeCell ref="Q5:Q6"/>
    <mergeCell ref="S5:S6"/>
    <mergeCell ref="AF5:AF6"/>
    <mergeCell ref="AG5:AG6"/>
    <mergeCell ref="T5:T6"/>
    <mergeCell ref="U5:U6"/>
    <mergeCell ref="AD5:AD6"/>
    <mergeCell ref="AM5:AM6"/>
    <mergeCell ref="AN5:AN6"/>
    <mergeCell ref="Y5:Y6"/>
    <mergeCell ref="Z5:Z6"/>
    <mergeCell ref="AA5:AA6"/>
    <mergeCell ref="AO5:AO6"/>
    <mergeCell ref="N21:P21"/>
    <mergeCell ref="C25:C26"/>
    <mergeCell ref="D25:D26"/>
    <mergeCell ref="X5:X6"/>
    <mergeCell ref="AH5:AH6"/>
    <mergeCell ref="AI5:AI6"/>
    <mergeCell ref="AJ5:AJ6"/>
    <mergeCell ref="AK5:AK6"/>
    <mergeCell ref="AL5:AL6"/>
    <mergeCell ref="R5:R6"/>
    <mergeCell ref="AB5:AB6"/>
    <mergeCell ref="AC5:AC6"/>
    <mergeCell ref="AE5:AE6"/>
    <mergeCell ref="V5:V6"/>
    <mergeCell ref="W5:W6"/>
  </mergeCells>
  <conditionalFormatting sqref="H6:O6">
    <cfRule type="expression" dxfId="108" priority="31">
      <formula>S</formula>
    </cfRule>
  </conditionalFormatting>
  <conditionalFormatting sqref="H6:O6">
    <cfRule type="cellIs" dxfId="107" priority="32" operator="equal">
      <formula>"n"</formula>
    </cfRule>
  </conditionalFormatting>
  <conditionalFormatting sqref="H6:O6">
    <cfRule type="cellIs" dxfId="106" priority="33" operator="equal">
      <formula>"n"</formula>
    </cfRule>
  </conditionalFormatting>
  <conditionalFormatting sqref="H6:O6">
    <cfRule type="containsText" dxfId="105" priority="35" operator="containsText" text="s">
      <formula>NOT(ISERROR(SEARCH(("s"),(H6))))</formula>
    </cfRule>
  </conditionalFormatting>
  <conditionalFormatting sqref="H6:O6">
    <cfRule type="cellIs" dxfId="104" priority="36" operator="equal">
      <formula>"s"</formula>
    </cfRule>
  </conditionalFormatting>
  <conditionalFormatting sqref="H6:O6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21 V7:V21 Y7:Y21 AB7:AB21 AE7:AE21 AH7:AH21 AK7:AK21">
    <cfRule type="cellIs" dxfId="103" priority="6" operator="greaterThan">
      <formula>0.69</formula>
    </cfRule>
    <cfRule type="cellIs" dxfId="102" priority="7" operator="between">
      <formula>0.01</formula>
      <formula>0.49</formula>
    </cfRule>
    <cfRule type="cellIs" dxfId="101" priority="8" operator="between">
      <formula>0.5</formula>
      <formula>0.69</formula>
    </cfRule>
    <cfRule type="cellIs" dxfId="100" priority="9" operator="greaterThan">
      <formula>0.69</formula>
    </cfRule>
  </conditionalFormatting>
  <conditionalFormatting sqref="S7:S21 V7:V21 Y7:Y21 AB7:AB21 AE7:AE21 AH7:AH21 AK7:AK21">
    <cfRule type="cellIs" dxfId="99" priority="5" operator="between">
      <formula>0.01</formula>
      <formula>0.49</formula>
    </cfRule>
  </conditionalFormatting>
  <conditionalFormatting sqref="E7:E20">
    <cfRule type="containsText" dxfId="98" priority="4" operator="containsText" text="1">
      <formula>NOT(ISERROR(SEARCH("1",E7)))</formula>
    </cfRule>
  </conditionalFormatting>
  <conditionalFormatting sqref="F7:F20">
    <cfRule type="containsText" dxfId="97" priority="2" operator="containsText" text="n">
      <formula>NOT(ISERROR(SEARCH("n",F7)))</formula>
    </cfRule>
    <cfRule type="containsText" dxfId="96" priority="3" operator="containsText" text="s">
      <formula>NOT(ISERROR(SEARCH("s",F7)))</formula>
    </cfRule>
  </conditionalFormatting>
  <conditionalFormatting sqref="H7:O20">
    <cfRule type="containsText" dxfId="95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63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51" sqref="C51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SUM(Q31+T31+W31+Z31+AC31+AF31+AI31)</f>
        <v>0</v>
      </c>
      <c r="R2" s="380">
        <f>SUM(R31+U31+X31+AA31+AD31+AG31+AJ31)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Concurso'!D6</f>
        <v>DIR. PENAL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434">
        <v>1</v>
      </c>
      <c r="B7" s="106"/>
      <c r="C7" s="433" t="s">
        <v>321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435">
        <f t="shared" ref="S7:S30" si="0">IF(Q7,R7/Q7,0)</f>
        <v>0</v>
      </c>
      <c r="T7" s="313"/>
      <c r="U7" s="313"/>
      <c r="V7" s="435">
        <f t="shared" ref="V7:V30" si="1">IF(T7,U7/T7,0)</f>
        <v>0</v>
      </c>
      <c r="W7" s="313"/>
      <c r="X7" s="313"/>
      <c r="Y7" s="435">
        <f t="shared" ref="Y7:Y30" si="2">IF(W7,X7/W7,0)</f>
        <v>0</v>
      </c>
      <c r="Z7" s="313"/>
      <c r="AA7" s="313"/>
      <c r="AB7" s="435">
        <f t="shared" ref="AB7:AB30" si="3">IF(Z7,AA7/Z7,0)</f>
        <v>0</v>
      </c>
      <c r="AC7" s="313"/>
      <c r="AD7" s="313"/>
      <c r="AE7" s="435">
        <f t="shared" ref="AE7:AE30" si="4">IF(AC7,AD7/AC7,0)</f>
        <v>0</v>
      </c>
      <c r="AF7" s="313"/>
      <c r="AG7" s="313"/>
      <c r="AH7" s="435">
        <f t="shared" ref="AH7:AH30" si="5">IF(AF7,AG7/AF7,0)</f>
        <v>0</v>
      </c>
      <c r="AI7" s="313"/>
      <c r="AJ7" s="313"/>
      <c r="AK7" s="435">
        <f t="shared" ref="AK7:AK30" si="6">IF(AI7,AJ7/AI7,0)</f>
        <v>0</v>
      </c>
      <c r="AL7" s="36"/>
      <c r="AM7" s="34">
        <v>20</v>
      </c>
      <c r="AN7" s="436">
        <f t="shared" ref="AN7:AN30" si="7">AM7/$AM$31</f>
        <v>1</v>
      </c>
      <c r="AO7" s="316"/>
      <c r="AP7" s="317"/>
    </row>
    <row r="8" spans="1:56" ht="15.75">
      <c r="A8" s="434">
        <v>1</v>
      </c>
      <c r="B8" s="106"/>
      <c r="C8" s="433" t="s">
        <v>322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435">
        <f t="shared" si="0"/>
        <v>0</v>
      </c>
      <c r="T8" s="313"/>
      <c r="U8" s="313"/>
      <c r="V8" s="435">
        <f t="shared" si="1"/>
        <v>0</v>
      </c>
      <c r="W8" s="313"/>
      <c r="X8" s="313"/>
      <c r="Y8" s="435">
        <f t="shared" si="2"/>
        <v>0</v>
      </c>
      <c r="Z8" s="313"/>
      <c r="AA8" s="313"/>
      <c r="AB8" s="435">
        <f t="shared" si="3"/>
        <v>0</v>
      </c>
      <c r="AC8" s="313"/>
      <c r="AD8" s="313"/>
      <c r="AE8" s="435">
        <f t="shared" si="4"/>
        <v>0</v>
      </c>
      <c r="AF8" s="313"/>
      <c r="AG8" s="313"/>
      <c r="AH8" s="435">
        <f t="shared" si="5"/>
        <v>0</v>
      </c>
      <c r="AI8" s="313"/>
      <c r="AJ8" s="313"/>
      <c r="AK8" s="435">
        <f t="shared" si="6"/>
        <v>0</v>
      </c>
      <c r="AL8" s="36"/>
      <c r="AM8" s="34"/>
      <c r="AN8" s="436">
        <f t="shared" si="7"/>
        <v>0</v>
      </c>
      <c r="AO8" s="316"/>
      <c r="AP8" s="317"/>
    </row>
    <row r="9" spans="1:56" ht="15.75">
      <c r="A9" s="434">
        <v>1</v>
      </c>
      <c r="B9" s="106"/>
      <c r="C9" s="433" t="s">
        <v>323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435">
        <f t="shared" si="0"/>
        <v>0</v>
      </c>
      <c r="T9" s="313"/>
      <c r="U9" s="313"/>
      <c r="V9" s="435">
        <f t="shared" si="1"/>
        <v>0</v>
      </c>
      <c r="W9" s="313"/>
      <c r="X9" s="313"/>
      <c r="Y9" s="435">
        <f t="shared" si="2"/>
        <v>0</v>
      </c>
      <c r="Z9" s="313"/>
      <c r="AA9" s="313"/>
      <c r="AB9" s="435">
        <f t="shared" si="3"/>
        <v>0</v>
      </c>
      <c r="AC9" s="313"/>
      <c r="AD9" s="313"/>
      <c r="AE9" s="435">
        <f t="shared" si="4"/>
        <v>0</v>
      </c>
      <c r="AF9" s="313"/>
      <c r="AG9" s="313"/>
      <c r="AH9" s="435">
        <f t="shared" si="5"/>
        <v>0</v>
      </c>
      <c r="AI9" s="313"/>
      <c r="AJ9" s="313"/>
      <c r="AK9" s="435">
        <f t="shared" si="6"/>
        <v>0</v>
      </c>
      <c r="AL9" s="36"/>
      <c r="AM9" s="34"/>
      <c r="AN9" s="436">
        <f t="shared" si="7"/>
        <v>0</v>
      </c>
      <c r="AO9" s="316"/>
      <c r="AP9" s="317"/>
    </row>
    <row r="10" spans="1:56" ht="15" customHeight="1">
      <c r="A10" s="434">
        <v>1</v>
      </c>
      <c r="B10" s="106"/>
      <c r="C10" s="433" t="s">
        <v>324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0"/>
        <v>0</v>
      </c>
      <c r="T10" s="313"/>
      <c r="U10" s="313"/>
      <c r="V10" s="435">
        <f t="shared" si="1"/>
        <v>0</v>
      </c>
      <c r="W10" s="313"/>
      <c r="X10" s="313"/>
      <c r="Y10" s="435">
        <f t="shared" si="2"/>
        <v>0</v>
      </c>
      <c r="Z10" s="313"/>
      <c r="AA10" s="313"/>
      <c r="AB10" s="435">
        <f t="shared" si="3"/>
        <v>0</v>
      </c>
      <c r="AC10" s="313"/>
      <c r="AD10" s="313"/>
      <c r="AE10" s="435">
        <f t="shared" si="4"/>
        <v>0</v>
      </c>
      <c r="AF10" s="313"/>
      <c r="AG10" s="313"/>
      <c r="AH10" s="435">
        <f t="shared" si="5"/>
        <v>0</v>
      </c>
      <c r="AI10" s="313"/>
      <c r="AJ10" s="313"/>
      <c r="AK10" s="435">
        <f t="shared" si="6"/>
        <v>0</v>
      </c>
      <c r="AL10" s="36"/>
      <c r="AM10" s="34"/>
      <c r="AN10" s="436">
        <f t="shared" si="7"/>
        <v>0</v>
      </c>
      <c r="AO10" s="316"/>
      <c r="AP10" s="317"/>
    </row>
    <row r="11" spans="1:56" ht="15" customHeight="1">
      <c r="A11" s="434">
        <v>1</v>
      </c>
      <c r="B11" s="106"/>
      <c r="C11" s="433" t="s">
        <v>325</v>
      </c>
      <c r="D11" s="37"/>
      <c r="E11" s="168"/>
      <c r="F11" s="318"/>
      <c r="G11" s="320"/>
      <c r="H11" s="319"/>
      <c r="I11" s="171"/>
      <c r="J11" s="171"/>
      <c r="K11" s="35"/>
      <c r="L11" s="35"/>
      <c r="M11" s="35"/>
      <c r="N11" s="35"/>
      <c r="O11" s="35"/>
      <c r="P11" s="320"/>
      <c r="Q11" s="313"/>
      <c r="R11" s="313"/>
      <c r="S11" s="435">
        <f t="shared" si="0"/>
        <v>0</v>
      </c>
      <c r="T11" s="313"/>
      <c r="U11" s="313"/>
      <c r="V11" s="435">
        <f t="shared" si="1"/>
        <v>0</v>
      </c>
      <c r="W11" s="313"/>
      <c r="X11" s="313"/>
      <c r="Y11" s="435">
        <f t="shared" si="2"/>
        <v>0</v>
      </c>
      <c r="Z11" s="313"/>
      <c r="AA11" s="313"/>
      <c r="AB11" s="435">
        <f t="shared" si="3"/>
        <v>0</v>
      </c>
      <c r="AC11" s="313"/>
      <c r="AD11" s="313"/>
      <c r="AE11" s="435">
        <f t="shared" si="4"/>
        <v>0</v>
      </c>
      <c r="AF11" s="313"/>
      <c r="AG11" s="313"/>
      <c r="AH11" s="435">
        <f t="shared" si="5"/>
        <v>0</v>
      </c>
      <c r="AI11" s="313"/>
      <c r="AJ11" s="313"/>
      <c r="AK11" s="435">
        <f t="shared" si="6"/>
        <v>0</v>
      </c>
      <c r="AL11" s="36"/>
      <c r="AM11" s="34"/>
      <c r="AN11" s="436">
        <f t="shared" si="7"/>
        <v>0</v>
      </c>
      <c r="AO11" s="316"/>
      <c r="AP11" s="317"/>
    </row>
    <row r="12" spans="1:56" ht="15.75">
      <c r="A12" s="434">
        <v>1</v>
      </c>
      <c r="B12" s="106"/>
      <c r="C12" s="433" t="s">
        <v>326</v>
      </c>
      <c r="D12" s="37"/>
      <c r="E12" s="168"/>
      <c r="F12" s="318"/>
      <c r="G12" s="320"/>
      <c r="H12" s="319"/>
      <c r="I12" s="171"/>
      <c r="J12" s="171"/>
      <c r="K12" s="35"/>
      <c r="L12" s="35"/>
      <c r="M12" s="35"/>
      <c r="N12" s="35"/>
      <c r="O12" s="35"/>
      <c r="P12" s="320"/>
      <c r="Q12" s="313"/>
      <c r="R12" s="313"/>
      <c r="S12" s="435">
        <f t="shared" si="0"/>
        <v>0</v>
      </c>
      <c r="T12" s="313"/>
      <c r="U12" s="313"/>
      <c r="V12" s="435">
        <f t="shared" si="1"/>
        <v>0</v>
      </c>
      <c r="W12" s="313"/>
      <c r="X12" s="313"/>
      <c r="Y12" s="435">
        <f t="shared" si="2"/>
        <v>0</v>
      </c>
      <c r="Z12" s="313"/>
      <c r="AA12" s="313"/>
      <c r="AB12" s="435">
        <f t="shared" si="3"/>
        <v>0</v>
      </c>
      <c r="AC12" s="313"/>
      <c r="AD12" s="313"/>
      <c r="AE12" s="435">
        <f t="shared" si="4"/>
        <v>0</v>
      </c>
      <c r="AF12" s="313"/>
      <c r="AG12" s="313"/>
      <c r="AH12" s="435">
        <f t="shared" si="5"/>
        <v>0</v>
      </c>
      <c r="AI12" s="313"/>
      <c r="AJ12" s="313"/>
      <c r="AK12" s="435">
        <f t="shared" si="6"/>
        <v>0</v>
      </c>
      <c r="AL12" s="36"/>
      <c r="AM12" s="34"/>
      <c r="AN12" s="436">
        <f t="shared" si="7"/>
        <v>0</v>
      </c>
      <c r="AO12" s="316"/>
      <c r="AP12" s="317"/>
    </row>
    <row r="13" spans="1:56" ht="15.75">
      <c r="A13" s="434">
        <v>1</v>
      </c>
      <c r="B13" s="106"/>
      <c r="C13" s="433" t="s">
        <v>327</v>
      </c>
      <c r="D13" s="37"/>
      <c r="E13" s="168"/>
      <c r="F13" s="318"/>
      <c r="G13" s="320"/>
      <c r="H13" s="319"/>
      <c r="I13" s="171"/>
      <c r="J13" s="171"/>
      <c r="K13" s="35"/>
      <c r="L13" s="35"/>
      <c r="M13" s="35"/>
      <c r="N13" s="35"/>
      <c r="O13" s="35"/>
      <c r="P13" s="320"/>
      <c r="Q13" s="313"/>
      <c r="R13" s="313"/>
      <c r="S13" s="435">
        <f t="shared" si="0"/>
        <v>0</v>
      </c>
      <c r="T13" s="313"/>
      <c r="U13" s="313"/>
      <c r="V13" s="435">
        <f t="shared" si="1"/>
        <v>0</v>
      </c>
      <c r="W13" s="313"/>
      <c r="X13" s="313"/>
      <c r="Y13" s="435">
        <f t="shared" si="2"/>
        <v>0</v>
      </c>
      <c r="Z13" s="313"/>
      <c r="AA13" s="313"/>
      <c r="AB13" s="435">
        <f t="shared" si="3"/>
        <v>0</v>
      </c>
      <c r="AC13" s="313"/>
      <c r="AD13" s="313"/>
      <c r="AE13" s="435">
        <f t="shared" si="4"/>
        <v>0</v>
      </c>
      <c r="AF13" s="313"/>
      <c r="AG13" s="313"/>
      <c r="AH13" s="435">
        <f t="shared" si="5"/>
        <v>0</v>
      </c>
      <c r="AI13" s="313"/>
      <c r="AJ13" s="313"/>
      <c r="AK13" s="435">
        <f t="shared" si="6"/>
        <v>0</v>
      </c>
      <c r="AL13" s="36"/>
      <c r="AM13" s="34"/>
      <c r="AN13" s="436">
        <f t="shared" si="7"/>
        <v>0</v>
      </c>
      <c r="AO13" s="316"/>
      <c r="AP13" s="317"/>
    </row>
    <row r="14" spans="1:56" ht="15.75">
      <c r="A14" s="434">
        <v>1</v>
      </c>
      <c r="B14" s="106"/>
      <c r="C14" s="433" t="s">
        <v>328</v>
      </c>
      <c r="D14" s="37"/>
      <c r="E14" s="168"/>
      <c r="F14" s="318"/>
      <c r="G14" s="320"/>
      <c r="H14" s="319"/>
      <c r="I14" s="171"/>
      <c r="J14" s="171"/>
      <c r="K14" s="35"/>
      <c r="L14" s="35"/>
      <c r="M14" s="35"/>
      <c r="N14" s="35"/>
      <c r="O14" s="35"/>
      <c r="P14" s="320"/>
      <c r="Q14" s="313"/>
      <c r="R14" s="313"/>
      <c r="S14" s="435">
        <f t="shared" si="0"/>
        <v>0</v>
      </c>
      <c r="T14" s="313"/>
      <c r="U14" s="313"/>
      <c r="V14" s="435">
        <f t="shared" si="1"/>
        <v>0</v>
      </c>
      <c r="W14" s="313"/>
      <c r="X14" s="313"/>
      <c r="Y14" s="435">
        <f t="shared" si="2"/>
        <v>0</v>
      </c>
      <c r="Z14" s="313"/>
      <c r="AA14" s="313"/>
      <c r="AB14" s="435">
        <f t="shared" si="3"/>
        <v>0</v>
      </c>
      <c r="AC14" s="313"/>
      <c r="AD14" s="313"/>
      <c r="AE14" s="435">
        <f t="shared" si="4"/>
        <v>0</v>
      </c>
      <c r="AF14" s="313"/>
      <c r="AG14" s="313"/>
      <c r="AH14" s="435">
        <f t="shared" si="5"/>
        <v>0</v>
      </c>
      <c r="AI14" s="313"/>
      <c r="AJ14" s="313"/>
      <c r="AK14" s="435">
        <f t="shared" si="6"/>
        <v>0</v>
      </c>
      <c r="AL14" s="36"/>
      <c r="AM14" s="34"/>
      <c r="AN14" s="436">
        <f t="shared" si="7"/>
        <v>0</v>
      </c>
      <c r="AO14" s="316"/>
      <c r="AP14" s="317"/>
    </row>
    <row r="15" spans="1:56" ht="15.75">
      <c r="A15" s="434">
        <v>1</v>
      </c>
      <c r="B15" s="106"/>
      <c r="C15" s="433" t="s">
        <v>329</v>
      </c>
      <c r="D15" s="37"/>
      <c r="E15" s="168"/>
      <c r="F15" s="318"/>
      <c r="G15" s="320"/>
      <c r="H15" s="319"/>
      <c r="I15" s="171"/>
      <c r="J15" s="171"/>
      <c r="K15" s="35"/>
      <c r="L15" s="35"/>
      <c r="M15" s="35"/>
      <c r="N15" s="35"/>
      <c r="O15" s="35"/>
      <c r="P15" s="320"/>
      <c r="Q15" s="313"/>
      <c r="R15" s="313"/>
      <c r="S15" s="435">
        <f t="shared" si="0"/>
        <v>0</v>
      </c>
      <c r="T15" s="313"/>
      <c r="U15" s="313"/>
      <c r="V15" s="435">
        <f t="shared" si="1"/>
        <v>0</v>
      </c>
      <c r="W15" s="313"/>
      <c r="X15" s="313"/>
      <c r="Y15" s="435">
        <f t="shared" si="2"/>
        <v>0</v>
      </c>
      <c r="Z15" s="313"/>
      <c r="AA15" s="313"/>
      <c r="AB15" s="435">
        <f t="shared" si="3"/>
        <v>0</v>
      </c>
      <c r="AC15" s="313"/>
      <c r="AD15" s="313"/>
      <c r="AE15" s="435">
        <f t="shared" si="4"/>
        <v>0</v>
      </c>
      <c r="AF15" s="313"/>
      <c r="AG15" s="313"/>
      <c r="AH15" s="435">
        <f t="shared" si="5"/>
        <v>0</v>
      </c>
      <c r="AI15" s="313"/>
      <c r="AJ15" s="313"/>
      <c r="AK15" s="435">
        <f t="shared" si="6"/>
        <v>0</v>
      </c>
      <c r="AL15" s="36"/>
      <c r="AM15" s="34"/>
      <c r="AN15" s="436">
        <f t="shared" si="7"/>
        <v>0</v>
      </c>
      <c r="AO15" s="316"/>
      <c r="AP15" s="317"/>
    </row>
    <row r="16" spans="1:56" ht="15.75">
      <c r="A16" s="434">
        <v>1</v>
      </c>
      <c r="B16" s="106"/>
      <c r="C16" s="433" t="s">
        <v>330</v>
      </c>
      <c r="D16" s="37"/>
      <c r="E16" s="168"/>
      <c r="F16" s="318"/>
      <c r="G16" s="320"/>
      <c r="H16" s="319"/>
      <c r="I16" s="171"/>
      <c r="J16" s="171"/>
      <c r="K16" s="35"/>
      <c r="L16" s="35"/>
      <c r="M16" s="35"/>
      <c r="N16" s="35"/>
      <c r="O16" s="35"/>
      <c r="P16" s="320"/>
      <c r="Q16" s="313"/>
      <c r="R16" s="313"/>
      <c r="S16" s="435">
        <f t="shared" si="0"/>
        <v>0</v>
      </c>
      <c r="T16" s="313"/>
      <c r="U16" s="313"/>
      <c r="V16" s="435">
        <f t="shared" si="1"/>
        <v>0</v>
      </c>
      <c r="W16" s="313"/>
      <c r="X16" s="313"/>
      <c r="Y16" s="435">
        <f t="shared" si="2"/>
        <v>0</v>
      </c>
      <c r="Z16" s="313"/>
      <c r="AA16" s="313"/>
      <c r="AB16" s="435">
        <f t="shared" si="3"/>
        <v>0</v>
      </c>
      <c r="AC16" s="313"/>
      <c r="AD16" s="313"/>
      <c r="AE16" s="435">
        <f t="shared" si="4"/>
        <v>0</v>
      </c>
      <c r="AF16" s="313"/>
      <c r="AG16" s="313"/>
      <c r="AH16" s="435">
        <f t="shared" si="5"/>
        <v>0</v>
      </c>
      <c r="AI16" s="313"/>
      <c r="AJ16" s="313"/>
      <c r="AK16" s="435">
        <f t="shared" si="6"/>
        <v>0</v>
      </c>
      <c r="AL16" s="36"/>
      <c r="AM16" s="34"/>
      <c r="AN16" s="436">
        <f t="shared" si="7"/>
        <v>0</v>
      </c>
      <c r="AO16" s="316"/>
      <c r="AP16" s="317"/>
    </row>
    <row r="17" spans="1:42" ht="15.75">
      <c r="A17" s="434">
        <v>1</v>
      </c>
      <c r="B17" s="106"/>
      <c r="C17" s="433" t="s">
        <v>331</v>
      </c>
      <c r="D17" s="37"/>
      <c r="E17" s="168"/>
      <c r="F17" s="318"/>
      <c r="G17" s="320"/>
      <c r="H17" s="319"/>
      <c r="I17" s="171"/>
      <c r="J17" s="171"/>
      <c r="K17" s="35"/>
      <c r="L17" s="35"/>
      <c r="M17" s="35"/>
      <c r="N17" s="35"/>
      <c r="O17" s="35"/>
      <c r="P17" s="320"/>
      <c r="Q17" s="313"/>
      <c r="R17" s="313"/>
      <c r="S17" s="435">
        <f t="shared" si="0"/>
        <v>0</v>
      </c>
      <c r="T17" s="313"/>
      <c r="U17" s="313"/>
      <c r="V17" s="435">
        <f t="shared" si="1"/>
        <v>0</v>
      </c>
      <c r="W17" s="313"/>
      <c r="X17" s="313"/>
      <c r="Y17" s="435">
        <f t="shared" si="2"/>
        <v>0</v>
      </c>
      <c r="Z17" s="313"/>
      <c r="AA17" s="313"/>
      <c r="AB17" s="435">
        <f t="shared" si="3"/>
        <v>0</v>
      </c>
      <c r="AC17" s="313"/>
      <c r="AD17" s="313"/>
      <c r="AE17" s="435">
        <f t="shared" si="4"/>
        <v>0</v>
      </c>
      <c r="AF17" s="313"/>
      <c r="AG17" s="313"/>
      <c r="AH17" s="435">
        <f t="shared" si="5"/>
        <v>0</v>
      </c>
      <c r="AI17" s="313"/>
      <c r="AJ17" s="313"/>
      <c r="AK17" s="435">
        <f t="shared" si="6"/>
        <v>0</v>
      </c>
      <c r="AL17" s="36"/>
      <c r="AM17" s="34"/>
      <c r="AN17" s="436">
        <f t="shared" si="7"/>
        <v>0</v>
      </c>
      <c r="AO17" s="316"/>
      <c r="AP17" s="317"/>
    </row>
    <row r="18" spans="1:42" ht="15.75">
      <c r="A18" s="434">
        <v>1</v>
      </c>
      <c r="B18" s="106"/>
      <c r="C18" s="433" t="s">
        <v>332</v>
      </c>
      <c r="D18" s="37"/>
      <c r="E18" s="168"/>
      <c r="F18" s="318"/>
      <c r="G18" s="320"/>
      <c r="H18" s="319"/>
      <c r="I18" s="171"/>
      <c r="J18" s="171"/>
      <c r="K18" s="35"/>
      <c r="L18" s="35"/>
      <c r="M18" s="35"/>
      <c r="N18" s="35"/>
      <c r="O18" s="35"/>
      <c r="P18" s="320"/>
      <c r="Q18" s="313"/>
      <c r="R18" s="313"/>
      <c r="S18" s="435">
        <f t="shared" si="0"/>
        <v>0</v>
      </c>
      <c r="T18" s="313"/>
      <c r="U18" s="313"/>
      <c r="V18" s="435">
        <f t="shared" si="1"/>
        <v>0</v>
      </c>
      <c r="W18" s="313"/>
      <c r="X18" s="313"/>
      <c r="Y18" s="435">
        <f t="shared" si="2"/>
        <v>0</v>
      </c>
      <c r="Z18" s="313"/>
      <c r="AA18" s="313"/>
      <c r="AB18" s="435">
        <f t="shared" si="3"/>
        <v>0</v>
      </c>
      <c r="AC18" s="313"/>
      <c r="AD18" s="313"/>
      <c r="AE18" s="435">
        <f t="shared" si="4"/>
        <v>0</v>
      </c>
      <c r="AF18" s="313"/>
      <c r="AG18" s="313"/>
      <c r="AH18" s="435">
        <f t="shared" si="5"/>
        <v>0</v>
      </c>
      <c r="AI18" s="313"/>
      <c r="AJ18" s="313"/>
      <c r="AK18" s="435">
        <f t="shared" si="6"/>
        <v>0</v>
      </c>
      <c r="AL18" s="36"/>
      <c r="AM18" s="34"/>
      <c r="AN18" s="436">
        <f t="shared" si="7"/>
        <v>0</v>
      </c>
      <c r="AO18" s="316"/>
      <c r="AP18" s="317"/>
    </row>
    <row r="19" spans="1:42" ht="15.75">
      <c r="A19" s="434">
        <v>1</v>
      </c>
      <c r="B19" s="106"/>
      <c r="C19" s="433" t="s">
        <v>333</v>
      </c>
      <c r="D19" s="37"/>
      <c r="E19" s="168"/>
      <c r="F19" s="318"/>
      <c r="G19" s="320"/>
      <c r="H19" s="319"/>
      <c r="I19" s="171"/>
      <c r="J19" s="171"/>
      <c r="K19" s="35"/>
      <c r="L19" s="35"/>
      <c r="M19" s="35"/>
      <c r="N19" s="35"/>
      <c r="O19" s="35"/>
      <c r="P19" s="320"/>
      <c r="Q19" s="313"/>
      <c r="R19" s="313"/>
      <c r="S19" s="435">
        <f t="shared" si="0"/>
        <v>0</v>
      </c>
      <c r="T19" s="313"/>
      <c r="U19" s="313"/>
      <c r="V19" s="435">
        <f t="shared" si="1"/>
        <v>0</v>
      </c>
      <c r="W19" s="313"/>
      <c r="X19" s="313"/>
      <c r="Y19" s="435">
        <f t="shared" si="2"/>
        <v>0</v>
      </c>
      <c r="Z19" s="313"/>
      <c r="AA19" s="313"/>
      <c r="AB19" s="435">
        <f t="shared" si="3"/>
        <v>0</v>
      </c>
      <c r="AC19" s="313"/>
      <c r="AD19" s="313"/>
      <c r="AE19" s="435">
        <f t="shared" si="4"/>
        <v>0</v>
      </c>
      <c r="AF19" s="313"/>
      <c r="AG19" s="313"/>
      <c r="AH19" s="435">
        <f t="shared" si="5"/>
        <v>0</v>
      </c>
      <c r="AI19" s="313"/>
      <c r="AJ19" s="313"/>
      <c r="AK19" s="435">
        <f t="shared" si="6"/>
        <v>0</v>
      </c>
      <c r="AL19" s="36"/>
      <c r="AM19" s="34"/>
      <c r="AN19" s="436">
        <f t="shared" si="7"/>
        <v>0</v>
      </c>
      <c r="AO19" s="316"/>
      <c r="AP19" s="317"/>
    </row>
    <row r="20" spans="1:42" ht="15.75">
      <c r="A20" s="434">
        <v>1</v>
      </c>
      <c r="B20" s="106"/>
      <c r="C20" s="433" t="s">
        <v>334</v>
      </c>
      <c r="D20" s="37"/>
      <c r="E20" s="168"/>
      <c r="F20" s="318"/>
      <c r="G20" s="320"/>
      <c r="H20" s="319"/>
      <c r="I20" s="171"/>
      <c r="J20" s="171"/>
      <c r="K20" s="35"/>
      <c r="L20" s="35"/>
      <c r="M20" s="35"/>
      <c r="N20" s="35"/>
      <c r="O20" s="35"/>
      <c r="P20" s="320"/>
      <c r="Q20" s="313"/>
      <c r="R20" s="313"/>
      <c r="S20" s="435">
        <f t="shared" si="0"/>
        <v>0</v>
      </c>
      <c r="T20" s="313"/>
      <c r="U20" s="313"/>
      <c r="V20" s="435">
        <f t="shared" si="1"/>
        <v>0</v>
      </c>
      <c r="W20" s="313"/>
      <c r="X20" s="313"/>
      <c r="Y20" s="435">
        <f t="shared" si="2"/>
        <v>0</v>
      </c>
      <c r="Z20" s="313"/>
      <c r="AA20" s="313"/>
      <c r="AB20" s="435">
        <f t="shared" si="3"/>
        <v>0</v>
      </c>
      <c r="AC20" s="313"/>
      <c r="AD20" s="313"/>
      <c r="AE20" s="435">
        <f t="shared" si="4"/>
        <v>0</v>
      </c>
      <c r="AF20" s="313"/>
      <c r="AG20" s="313"/>
      <c r="AH20" s="435">
        <f t="shared" si="5"/>
        <v>0</v>
      </c>
      <c r="AI20" s="313"/>
      <c r="AJ20" s="313"/>
      <c r="AK20" s="435">
        <f t="shared" si="6"/>
        <v>0</v>
      </c>
      <c r="AL20" s="36"/>
      <c r="AM20" s="34"/>
      <c r="AN20" s="436">
        <f t="shared" si="7"/>
        <v>0</v>
      </c>
      <c r="AO20" s="316"/>
      <c r="AP20" s="317"/>
    </row>
    <row r="21" spans="1:42" ht="15.75">
      <c r="A21" s="434">
        <v>1</v>
      </c>
      <c r="B21" s="106"/>
      <c r="C21" s="433" t="s">
        <v>335</v>
      </c>
      <c r="D21" s="37"/>
      <c r="E21" s="168"/>
      <c r="F21" s="318"/>
      <c r="G21" s="320"/>
      <c r="H21" s="319"/>
      <c r="I21" s="171"/>
      <c r="J21" s="171"/>
      <c r="K21" s="35"/>
      <c r="L21" s="35"/>
      <c r="M21" s="35"/>
      <c r="N21" s="35"/>
      <c r="O21" s="35"/>
      <c r="P21" s="320"/>
      <c r="Q21" s="313"/>
      <c r="R21" s="313"/>
      <c r="S21" s="435">
        <f t="shared" si="0"/>
        <v>0</v>
      </c>
      <c r="T21" s="313"/>
      <c r="U21" s="313"/>
      <c r="V21" s="435">
        <f t="shared" si="1"/>
        <v>0</v>
      </c>
      <c r="W21" s="313"/>
      <c r="X21" s="313"/>
      <c r="Y21" s="435">
        <f t="shared" si="2"/>
        <v>0</v>
      </c>
      <c r="Z21" s="313"/>
      <c r="AA21" s="313"/>
      <c r="AB21" s="435">
        <f t="shared" si="3"/>
        <v>0</v>
      </c>
      <c r="AC21" s="313"/>
      <c r="AD21" s="313"/>
      <c r="AE21" s="435">
        <f t="shared" si="4"/>
        <v>0</v>
      </c>
      <c r="AF21" s="313"/>
      <c r="AG21" s="313"/>
      <c r="AH21" s="435">
        <f t="shared" si="5"/>
        <v>0</v>
      </c>
      <c r="AI21" s="313"/>
      <c r="AJ21" s="313"/>
      <c r="AK21" s="435">
        <f t="shared" si="6"/>
        <v>0</v>
      </c>
      <c r="AL21" s="36"/>
      <c r="AM21" s="34"/>
      <c r="AN21" s="436">
        <f t="shared" si="7"/>
        <v>0</v>
      </c>
      <c r="AO21" s="316"/>
      <c r="AP21" s="317"/>
    </row>
    <row r="22" spans="1:42" ht="15.75">
      <c r="A22" s="434">
        <v>1</v>
      </c>
      <c r="B22" s="106"/>
      <c r="C22" s="433" t="s">
        <v>336</v>
      </c>
      <c r="D22" s="37"/>
      <c r="E22" s="168"/>
      <c r="F22" s="318"/>
      <c r="G22" s="320"/>
      <c r="H22" s="319"/>
      <c r="I22" s="171"/>
      <c r="J22" s="171"/>
      <c r="K22" s="35"/>
      <c r="L22" s="35"/>
      <c r="M22" s="35"/>
      <c r="N22" s="35"/>
      <c r="O22" s="35"/>
      <c r="P22" s="320"/>
      <c r="Q22" s="313"/>
      <c r="R22" s="313"/>
      <c r="S22" s="435">
        <f t="shared" si="0"/>
        <v>0</v>
      </c>
      <c r="T22" s="313"/>
      <c r="U22" s="313"/>
      <c r="V22" s="435">
        <f t="shared" si="1"/>
        <v>0</v>
      </c>
      <c r="W22" s="313"/>
      <c r="X22" s="313"/>
      <c r="Y22" s="435">
        <f t="shared" si="2"/>
        <v>0</v>
      </c>
      <c r="Z22" s="313"/>
      <c r="AA22" s="313"/>
      <c r="AB22" s="435">
        <f t="shared" si="3"/>
        <v>0</v>
      </c>
      <c r="AC22" s="313"/>
      <c r="AD22" s="313"/>
      <c r="AE22" s="435">
        <f t="shared" si="4"/>
        <v>0</v>
      </c>
      <c r="AF22" s="313"/>
      <c r="AG22" s="313"/>
      <c r="AH22" s="435">
        <f t="shared" si="5"/>
        <v>0</v>
      </c>
      <c r="AI22" s="313"/>
      <c r="AJ22" s="313"/>
      <c r="AK22" s="435">
        <f t="shared" si="6"/>
        <v>0</v>
      </c>
      <c r="AL22" s="36"/>
      <c r="AM22" s="34"/>
      <c r="AN22" s="436">
        <f t="shared" si="7"/>
        <v>0</v>
      </c>
      <c r="AO22" s="316"/>
      <c r="AP22" s="317"/>
    </row>
    <row r="23" spans="1:42" ht="15.75">
      <c r="A23" s="434">
        <v>1</v>
      </c>
      <c r="B23" s="106"/>
      <c r="C23" s="433" t="s">
        <v>337</v>
      </c>
      <c r="D23" s="37"/>
      <c r="E23" s="168"/>
      <c r="F23" s="318"/>
      <c r="G23" s="320"/>
      <c r="H23" s="319"/>
      <c r="I23" s="171"/>
      <c r="J23" s="171"/>
      <c r="K23" s="35"/>
      <c r="L23" s="35"/>
      <c r="M23" s="35"/>
      <c r="N23" s="35"/>
      <c r="O23" s="35"/>
      <c r="P23" s="320"/>
      <c r="Q23" s="313"/>
      <c r="R23" s="313"/>
      <c r="S23" s="435">
        <f t="shared" si="0"/>
        <v>0</v>
      </c>
      <c r="T23" s="313"/>
      <c r="U23" s="313"/>
      <c r="V23" s="435">
        <f t="shared" si="1"/>
        <v>0</v>
      </c>
      <c r="W23" s="313"/>
      <c r="X23" s="313"/>
      <c r="Y23" s="435">
        <f t="shared" si="2"/>
        <v>0</v>
      </c>
      <c r="Z23" s="313"/>
      <c r="AA23" s="313"/>
      <c r="AB23" s="435">
        <f t="shared" si="3"/>
        <v>0</v>
      </c>
      <c r="AC23" s="313"/>
      <c r="AD23" s="313"/>
      <c r="AE23" s="435">
        <f t="shared" si="4"/>
        <v>0</v>
      </c>
      <c r="AF23" s="313"/>
      <c r="AG23" s="313"/>
      <c r="AH23" s="435">
        <f t="shared" si="5"/>
        <v>0</v>
      </c>
      <c r="AI23" s="313"/>
      <c r="AJ23" s="313"/>
      <c r="AK23" s="435">
        <f t="shared" si="6"/>
        <v>0</v>
      </c>
      <c r="AL23" s="36"/>
      <c r="AM23" s="34"/>
      <c r="AN23" s="436">
        <f t="shared" si="7"/>
        <v>0</v>
      </c>
      <c r="AO23" s="316"/>
      <c r="AP23" s="317"/>
    </row>
    <row r="24" spans="1:42" ht="15.75">
      <c r="A24" s="434">
        <v>1</v>
      </c>
      <c r="B24" s="106"/>
      <c r="C24" s="433" t="s">
        <v>338</v>
      </c>
      <c r="D24" s="37"/>
      <c r="E24" s="168"/>
      <c r="F24" s="318"/>
      <c r="G24" s="320"/>
      <c r="H24" s="319"/>
      <c r="I24" s="171"/>
      <c r="J24" s="171"/>
      <c r="K24" s="35"/>
      <c r="L24" s="35"/>
      <c r="M24" s="35"/>
      <c r="N24" s="35"/>
      <c r="O24" s="35"/>
      <c r="P24" s="320"/>
      <c r="Q24" s="313"/>
      <c r="R24" s="313"/>
      <c r="S24" s="435">
        <f t="shared" si="0"/>
        <v>0</v>
      </c>
      <c r="T24" s="313"/>
      <c r="U24" s="313"/>
      <c r="V24" s="435">
        <f t="shared" si="1"/>
        <v>0</v>
      </c>
      <c r="W24" s="313"/>
      <c r="X24" s="313"/>
      <c r="Y24" s="435">
        <f t="shared" si="2"/>
        <v>0</v>
      </c>
      <c r="Z24" s="313"/>
      <c r="AA24" s="313"/>
      <c r="AB24" s="435">
        <f t="shared" si="3"/>
        <v>0</v>
      </c>
      <c r="AC24" s="313"/>
      <c r="AD24" s="313"/>
      <c r="AE24" s="435">
        <f t="shared" si="4"/>
        <v>0</v>
      </c>
      <c r="AF24" s="313"/>
      <c r="AG24" s="313"/>
      <c r="AH24" s="435">
        <f t="shared" si="5"/>
        <v>0</v>
      </c>
      <c r="AI24" s="313"/>
      <c r="AJ24" s="313"/>
      <c r="AK24" s="435">
        <f t="shared" si="6"/>
        <v>0</v>
      </c>
      <c r="AL24" s="36"/>
      <c r="AM24" s="34"/>
      <c r="AN24" s="436">
        <f t="shared" si="7"/>
        <v>0</v>
      </c>
      <c r="AO24" s="316"/>
      <c r="AP24" s="317"/>
    </row>
    <row r="25" spans="1:42" ht="15.75">
      <c r="A25" s="434">
        <v>1</v>
      </c>
      <c r="B25" s="106"/>
      <c r="C25" s="433" t="s">
        <v>339</v>
      </c>
      <c r="D25" s="37"/>
      <c r="E25" s="168"/>
      <c r="F25" s="318"/>
      <c r="G25" s="320"/>
      <c r="H25" s="319"/>
      <c r="I25" s="171"/>
      <c r="J25" s="171"/>
      <c r="K25" s="35"/>
      <c r="L25" s="35"/>
      <c r="M25" s="35"/>
      <c r="N25" s="35"/>
      <c r="O25" s="35"/>
      <c r="P25" s="320"/>
      <c r="Q25" s="313"/>
      <c r="R25" s="313"/>
      <c r="S25" s="435">
        <f t="shared" si="0"/>
        <v>0</v>
      </c>
      <c r="T25" s="313"/>
      <c r="U25" s="313"/>
      <c r="V25" s="435">
        <f t="shared" si="1"/>
        <v>0</v>
      </c>
      <c r="W25" s="313"/>
      <c r="X25" s="313"/>
      <c r="Y25" s="435">
        <f t="shared" si="2"/>
        <v>0</v>
      </c>
      <c r="Z25" s="313"/>
      <c r="AA25" s="313"/>
      <c r="AB25" s="435">
        <f t="shared" si="3"/>
        <v>0</v>
      </c>
      <c r="AC25" s="313"/>
      <c r="AD25" s="313"/>
      <c r="AE25" s="435">
        <f t="shared" si="4"/>
        <v>0</v>
      </c>
      <c r="AF25" s="313"/>
      <c r="AG25" s="313"/>
      <c r="AH25" s="435">
        <f t="shared" si="5"/>
        <v>0</v>
      </c>
      <c r="AI25" s="313"/>
      <c r="AJ25" s="313"/>
      <c r="AK25" s="435">
        <f t="shared" si="6"/>
        <v>0</v>
      </c>
      <c r="AL25" s="36"/>
      <c r="AM25" s="34"/>
      <c r="AN25" s="436">
        <f t="shared" si="7"/>
        <v>0</v>
      </c>
      <c r="AO25" s="316"/>
      <c r="AP25" s="317"/>
    </row>
    <row r="26" spans="1:42" ht="15.75">
      <c r="A26" s="434">
        <v>1</v>
      </c>
      <c r="B26" s="106"/>
      <c r="C26" s="433" t="s">
        <v>340</v>
      </c>
      <c r="D26" s="37"/>
      <c r="E26" s="168"/>
      <c r="F26" s="318"/>
      <c r="G26" s="320"/>
      <c r="H26" s="319"/>
      <c r="I26" s="171"/>
      <c r="J26" s="171"/>
      <c r="K26" s="35"/>
      <c r="L26" s="35"/>
      <c r="M26" s="35"/>
      <c r="N26" s="35"/>
      <c r="O26" s="35"/>
      <c r="P26" s="320"/>
      <c r="Q26" s="313"/>
      <c r="R26" s="313"/>
      <c r="S26" s="435">
        <f t="shared" si="0"/>
        <v>0</v>
      </c>
      <c r="T26" s="313"/>
      <c r="U26" s="313"/>
      <c r="V26" s="435">
        <f t="shared" si="1"/>
        <v>0</v>
      </c>
      <c r="W26" s="313"/>
      <c r="X26" s="313"/>
      <c r="Y26" s="435">
        <f t="shared" si="2"/>
        <v>0</v>
      </c>
      <c r="Z26" s="313"/>
      <c r="AA26" s="313"/>
      <c r="AB26" s="435">
        <f t="shared" si="3"/>
        <v>0</v>
      </c>
      <c r="AC26" s="313"/>
      <c r="AD26" s="313"/>
      <c r="AE26" s="435">
        <f t="shared" si="4"/>
        <v>0</v>
      </c>
      <c r="AF26" s="313"/>
      <c r="AG26" s="313"/>
      <c r="AH26" s="435">
        <f t="shared" si="5"/>
        <v>0</v>
      </c>
      <c r="AI26" s="313"/>
      <c r="AJ26" s="313"/>
      <c r="AK26" s="435">
        <f t="shared" si="6"/>
        <v>0</v>
      </c>
      <c r="AL26" s="36"/>
      <c r="AM26" s="34"/>
      <c r="AN26" s="436">
        <f t="shared" si="7"/>
        <v>0</v>
      </c>
      <c r="AO26" s="316"/>
      <c r="AP26" s="317"/>
    </row>
    <row r="27" spans="1:42" ht="15.75">
      <c r="A27" s="434">
        <v>1</v>
      </c>
      <c r="B27" s="106"/>
      <c r="C27" s="433" t="s">
        <v>341</v>
      </c>
      <c r="D27" s="37"/>
      <c r="E27" s="168"/>
      <c r="F27" s="318"/>
      <c r="G27" s="320"/>
      <c r="H27" s="319"/>
      <c r="I27" s="171"/>
      <c r="J27" s="171"/>
      <c r="K27" s="35"/>
      <c r="L27" s="35"/>
      <c r="M27" s="35"/>
      <c r="N27" s="35"/>
      <c r="O27" s="35"/>
      <c r="P27" s="320"/>
      <c r="Q27" s="313"/>
      <c r="R27" s="313"/>
      <c r="S27" s="435">
        <f t="shared" si="0"/>
        <v>0</v>
      </c>
      <c r="T27" s="313"/>
      <c r="U27" s="313"/>
      <c r="V27" s="435">
        <f t="shared" si="1"/>
        <v>0</v>
      </c>
      <c r="W27" s="313"/>
      <c r="X27" s="313"/>
      <c r="Y27" s="435">
        <f t="shared" si="2"/>
        <v>0</v>
      </c>
      <c r="Z27" s="313"/>
      <c r="AA27" s="313"/>
      <c r="AB27" s="435">
        <f t="shared" si="3"/>
        <v>0</v>
      </c>
      <c r="AC27" s="313"/>
      <c r="AD27" s="313"/>
      <c r="AE27" s="435">
        <f t="shared" si="4"/>
        <v>0</v>
      </c>
      <c r="AF27" s="313"/>
      <c r="AG27" s="313"/>
      <c r="AH27" s="435">
        <f t="shared" si="5"/>
        <v>0</v>
      </c>
      <c r="AI27" s="313"/>
      <c r="AJ27" s="313"/>
      <c r="AK27" s="435">
        <f t="shared" si="6"/>
        <v>0</v>
      </c>
      <c r="AL27" s="36"/>
      <c r="AM27" s="34"/>
      <c r="AN27" s="436">
        <f t="shared" si="7"/>
        <v>0</v>
      </c>
      <c r="AO27" s="316"/>
      <c r="AP27" s="317"/>
    </row>
    <row r="28" spans="1:42" ht="15.75">
      <c r="A28" s="434">
        <v>1</v>
      </c>
      <c r="B28" s="106"/>
      <c r="C28" s="433" t="s">
        <v>342</v>
      </c>
      <c r="D28" s="37"/>
      <c r="E28" s="168"/>
      <c r="F28" s="318"/>
      <c r="G28" s="320"/>
      <c r="H28" s="319"/>
      <c r="I28" s="171"/>
      <c r="J28" s="171"/>
      <c r="K28" s="35"/>
      <c r="L28" s="35"/>
      <c r="M28" s="35"/>
      <c r="N28" s="35"/>
      <c r="O28" s="35"/>
      <c r="P28" s="320"/>
      <c r="Q28" s="313"/>
      <c r="R28" s="313"/>
      <c r="S28" s="435">
        <f t="shared" si="0"/>
        <v>0</v>
      </c>
      <c r="T28" s="313"/>
      <c r="U28" s="313"/>
      <c r="V28" s="435">
        <f t="shared" si="1"/>
        <v>0</v>
      </c>
      <c r="W28" s="313"/>
      <c r="X28" s="313"/>
      <c r="Y28" s="435">
        <f t="shared" si="2"/>
        <v>0</v>
      </c>
      <c r="Z28" s="313"/>
      <c r="AA28" s="313"/>
      <c r="AB28" s="435">
        <f t="shared" si="3"/>
        <v>0</v>
      </c>
      <c r="AC28" s="313"/>
      <c r="AD28" s="313"/>
      <c r="AE28" s="435">
        <f t="shared" si="4"/>
        <v>0</v>
      </c>
      <c r="AF28" s="313"/>
      <c r="AG28" s="313"/>
      <c r="AH28" s="435">
        <f t="shared" si="5"/>
        <v>0</v>
      </c>
      <c r="AI28" s="313"/>
      <c r="AJ28" s="313"/>
      <c r="AK28" s="435">
        <f t="shared" si="6"/>
        <v>0</v>
      </c>
      <c r="AL28" s="36"/>
      <c r="AM28" s="34"/>
      <c r="AN28" s="436">
        <f t="shared" si="7"/>
        <v>0</v>
      </c>
      <c r="AO28" s="316"/>
      <c r="AP28" s="317"/>
    </row>
    <row r="29" spans="1:42" ht="15.75">
      <c r="A29" s="434">
        <v>1</v>
      </c>
      <c r="B29" s="106"/>
      <c r="C29" s="433" t="s">
        <v>343</v>
      </c>
      <c r="D29" s="37"/>
      <c r="E29" s="168"/>
      <c r="F29" s="318"/>
      <c r="G29" s="320"/>
      <c r="H29" s="319"/>
      <c r="I29" s="171"/>
      <c r="J29" s="171"/>
      <c r="K29" s="35"/>
      <c r="L29" s="35"/>
      <c r="M29" s="35"/>
      <c r="N29" s="35"/>
      <c r="O29" s="35"/>
      <c r="P29" s="320"/>
      <c r="Q29" s="313"/>
      <c r="R29" s="313"/>
      <c r="S29" s="435">
        <f t="shared" si="0"/>
        <v>0</v>
      </c>
      <c r="T29" s="313"/>
      <c r="U29" s="313"/>
      <c r="V29" s="435">
        <f t="shared" si="1"/>
        <v>0</v>
      </c>
      <c r="W29" s="313"/>
      <c r="X29" s="313"/>
      <c r="Y29" s="435">
        <f t="shared" si="2"/>
        <v>0</v>
      </c>
      <c r="Z29" s="313"/>
      <c r="AA29" s="313"/>
      <c r="AB29" s="435">
        <f t="shared" si="3"/>
        <v>0</v>
      </c>
      <c r="AC29" s="313"/>
      <c r="AD29" s="313"/>
      <c r="AE29" s="435">
        <f t="shared" si="4"/>
        <v>0</v>
      </c>
      <c r="AF29" s="313"/>
      <c r="AG29" s="313"/>
      <c r="AH29" s="435">
        <f t="shared" si="5"/>
        <v>0</v>
      </c>
      <c r="AI29" s="313"/>
      <c r="AJ29" s="313"/>
      <c r="AK29" s="435">
        <f t="shared" si="6"/>
        <v>0</v>
      </c>
      <c r="AL29" s="36"/>
      <c r="AM29" s="34"/>
      <c r="AN29" s="436">
        <f t="shared" si="7"/>
        <v>0</v>
      </c>
      <c r="AO29" s="316"/>
      <c r="AP29" s="317"/>
    </row>
    <row r="30" spans="1:42" ht="16.5" thickBot="1">
      <c r="A30" s="434">
        <v>1</v>
      </c>
      <c r="B30" s="106"/>
      <c r="C30" s="433" t="s">
        <v>344</v>
      </c>
      <c r="D30" s="37"/>
      <c r="E30" s="168"/>
      <c r="F30" s="318"/>
      <c r="G30" s="320"/>
      <c r="H30" s="319"/>
      <c r="I30" s="171"/>
      <c r="J30" s="171"/>
      <c r="K30" s="35"/>
      <c r="L30" s="35"/>
      <c r="M30" s="35"/>
      <c r="N30" s="35"/>
      <c r="O30" s="35"/>
      <c r="P30" s="320"/>
      <c r="Q30" s="313"/>
      <c r="R30" s="313"/>
      <c r="S30" s="435">
        <f t="shared" si="0"/>
        <v>0</v>
      </c>
      <c r="T30" s="313"/>
      <c r="U30" s="313"/>
      <c r="V30" s="435">
        <f t="shared" si="1"/>
        <v>0</v>
      </c>
      <c r="W30" s="313"/>
      <c r="X30" s="313"/>
      <c r="Y30" s="435">
        <f t="shared" si="2"/>
        <v>0</v>
      </c>
      <c r="Z30" s="313"/>
      <c r="AA30" s="313"/>
      <c r="AB30" s="435">
        <f t="shared" si="3"/>
        <v>0</v>
      </c>
      <c r="AC30" s="313"/>
      <c r="AD30" s="313"/>
      <c r="AE30" s="435">
        <f t="shared" si="4"/>
        <v>0</v>
      </c>
      <c r="AF30" s="313"/>
      <c r="AG30" s="313"/>
      <c r="AH30" s="435">
        <f t="shared" si="5"/>
        <v>0</v>
      </c>
      <c r="AI30" s="313"/>
      <c r="AJ30" s="313"/>
      <c r="AK30" s="435">
        <f t="shared" si="6"/>
        <v>0</v>
      </c>
      <c r="AL30" s="36"/>
      <c r="AM30" s="34"/>
      <c r="AN30" s="436">
        <f t="shared" si="7"/>
        <v>0</v>
      </c>
      <c r="AO30" s="316"/>
      <c r="AP30" s="317"/>
    </row>
    <row r="31" spans="1:42" s="391" customFormat="1" ht="26.25" customHeight="1" thickBot="1">
      <c r="A31" s="398">
        <f>SUM(A7:A30)</f>
        <v>24</v>
      </c>
      <c r="B31" s="398"/>
      <c r="C31" s="399">
        <f>E31/A31</f>
        <v>0</v>
      </c>
      <c r="D31" s="400"/>
      <c r="E31" s="401">
        <f>SUM(E7:E30)</f>
        <v>0</v>
      </c>
      <c r="F31" s="402"/>
      <c r="G31" s="402"/>
      <c r="H31" s="402"/>
      <c r="I31" s="402"/>
      <c r="J31" s="402"/>
      <c r="K31" s="402"/>
      <c r="L31" s="402"/>
      <c r="M31" s="402"/>
      <c r="N31" s="602" t="s">
        <v>84</v>
      </c>
      <c r="O31" s="602"/>
      <c r="P31" s="603"/>
      <c r="Q31" s="403">
        <f>SUM(Q7:Q30)</f>
        <v>0</v>
      </c>
      <c r="R31" s="403">
        <f>SUM(R7:R30)</f>
        <v>0</v>
      </c>
      <c r="S31" s="404">
        <f>IF(Q31,R31/Q31,0)</f>
        <v>0</v>
      </c>
      <c r="T31" s="405">
        <f>SUM(T7:T30)</f>
        <v>0</v>
      </c>
      <c r="U31" s="405">
        <f>SUM(U7:U30)</f>
        <v>0</v>
      </c>
      <c r="V31" s="404">
        <f>IF(T31,U31/T31,0)</f>
        <v>0</v>
      </c>
      <c r="W31" s="405">
        <f>SUM(W7:W30)</f>
        <v>0</v>
      </c>
      <c r="X31" s="405">
        <f>SUM(X7:X30)</f>
        <v>0</v>
      </c>
      <c r="Y31" s="404">
        <f>IF(W31,X31/W31,0)</f>
        <v>0</v>
      </c>
      <c r="Z31" s="405">
        <f>SUM(Z7:Z30)</f>
        <v>0</v>
      </c>
      <c r="AA31" s="405">
        <f>SUM(AA7:AA30)</f>
        <v>0</v>
      </c>
      <c r="AB31" s="404">
        <f>IF(Z31,AA31/Z31,0)</f>
        <v>0</v>
      </c>
      <c r="AC31" s="405">
        <f>SUM(AC7:AC30)</f>
        <v>0</v>
      </c>
      <c r="AD31" s="405">
        <f>SUM(AD7:AD30)</f>
        <v>0</v>
      </c>
      <c r="AE31" s="404">
        <f>IF(AC31,AD31/AC31,0)</f>
        <v>0</v>
      </c>
      <c r="AF31" s="405">
        <f>SUM(AF7:AF30)</f>
        <v>0</v>
      </c>
      <c r="AG31" s="405">
        <f>SUM(AG7:AG30)</f>
        <v>0</v>
      </c>
      <c r="AH31" s="404">
        <f>IF(AF31,AG31/AF31,0)</f>
        <v>0</v>
      </c>
      <c r="AI31" s="405">
        <f>SUM(AI7:AI30)</f>
        <v>0</v>
      </c>
      <c r="AJ31" s="405">
        <f>SUM(AJ7:AJ30)</f>
        <v>0</v>
      </c>
      <c r="AK31" s="404">
        <f>IF(AI31,AJ31/AI31,0)</f>
        <v>0</v>
      </c>
      <c r="AL31" s="406"/>
      <c r="AM31" s="407">
        <f>SUM(AM7:AM30)</f>
        <v>20</v>
      </c>
      <c r="AN31" s="408">
        <f>SUM(AN7:AN30)</f>
        <v>1</v>
      </c>
      <c r="AO31" s="409"/>
      <c r="AP31" s="390"/>
    </row>
    <row r="32" spans="1:42" s="20" customFormat="1" ht="15.75" customHeight="1">
      <c r="A32" s="17"/>
      <c r="B32" s="17"/>
      <c r="C32" s="17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20" customFormat="1" ht="15.75" customHeight="1">
      <c r="A33" s="17"/>
      <c r="B33" s="17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s="20" customFormat="1" ht="15.75" customHeight="1" thickBot="1">
      <c r="A34" s="17"/>
      <c r="B34" s="17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s="20" customFormat="1" ht="22.5" customHeight="1">
      <c r="A35" s="622" t="s">
        <v>297</v>
      </c>
      <c r="B35" s="429"/>
      <c r="C35" s="604" t="s">
        <v>377</v>
      </c>
      <c r="D35" s="606" t="s">
        <v>1</v>
      </c>
      <c r="E35" s="21"/>
      <c r="F35" s="321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s="20" customFormat="1" ht="24.75" customHeight="1">
      <c r="A36" s="622"/>
      <c r="B36" s="429"/>
      <c r="C36" s="605"/>
      <c r="D36" s="607"/>
      <c r="E36" s="22"/>
      <c r="F36" s="23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s="20" customFormat="1" ht="15.75" customHeight="1">
      <c r="A37" s="311"/>
      <c r="B37" s="311"/>
      <c r="C37" s="457" t="s">
        <v>400</v>
      </c>
      <c r="D37" s="458">
        <v>0.28479381443298968</v>
      </c>
      <c r="E37" s="22"/>
      <c r="F37" s="23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s="20" customFormat="1" ht="15.75" customHeight="1">
      <c r="A38" s="311"/>
      <c r="B38" s="311"/>
      <c r="C38" s="459" t="s">
        <v>401</v>
      </c>
      <c r="D38" s="460">
        <v>0.15721649484536082</v>
      </c>
      <c r="E38" s="22"/>
      <c r="F38" s="23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s="20" customFormat="1" ht="15.75" customHeight="1">
      <c r="A39" s="311"/>
      <c r="B39" s="311"/>
      <c r="C39" s="457" t="s">
        <v>402</v>
      </c>
      <c r="D39" s="460">
        <v>0.15077319587628865</v>
      </c>
      <c r="E39" s="22"/>
      <c r="F39" s="23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s="20" customFormat="1" ht="15.75" customHeight="1">
      <c r="A40" s="311"/>
      <c r="B40" s="311"/>
      <c r="C40" s="459" t="s">
        <v>403</v>
      </c>
      <c r="D40" s="460">
        <v>0.14819587628865979</v>
      </c>
      <c r="E40" s="22"/>
      <c r="F40" s="23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s="20" customFormat="1" ht="15.75" customHeight="1">
      <c r="A41" s="311"/>
      <c r="B41" s="311"/>
      <c r="C41" s="457" t="s">
        <v>404</v>
      </c>
      <c r="D41" s="460">
        <v>7.8608247422680411E-2</v>
      </c>
      <c r="E41" s="22"/>
      <c r="F41" s="23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s="20" customFormat="1" ht="15.75" customHeight="1">
      <c r="A42" s="311"/>
      <c r="B42" s="311"/>
      <c r="C42" s="461" t="s">
        <v>405</v>
      </c>
      <c r="D42" s="462">
        <v>3.7371134020618556E-2</v>
      </c>
      <c r="E42" s="22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311"/>
      <c r="B43" s="311"/>
      <c r="C43" s="463" t="s">
        <v>406</v>
      </c>
      <c r="D43" s="464">
        <v>3.608247422680412E-2</v>
      </c>
      <c r="E43" s="22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461" t="s">
        <v>407</v>
      </c>
      <c r="D44" s="462">
        <v>3.3505154639175257E-2</v>
      </c>
      <c r="E44" s="26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463" t="s">
        <v>408</v>
      </c>
      <c r="D45" s="464">
        <v>2.9639175257731958E-2</v>
      </c>
      <c r="E45" s="23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461" t="s">
        <v>409</v>
      </c>
      <c r="D46" s="462">
        <v>1.2886597938144329E-2</v>
      </c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463" t="s">
        <v>410</v>
      </c>
      <c r="D47" s="464">
        <v>1.1597938144329897E-2</v>
      </c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461" t="s">
        <v>411</v>
      </c>
      <c r="D48" s="462">
        <v>7.7319587628865982E-3</v>
      </c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311"/>
      <c r="B49" s="311"/>
      <c r="C49" s="463" t="s">
        <v>412</v>
      </c>
      <c r="D49" s="464">
        <v>5.1546391752577319E-3</v>
      </c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461" t="s">
        <v>413</v>
      </c>
      <c r="D50" s="462">
        <v>2.5773195876288659E-3</v>
      </c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463" t="s">
        <v>414</v>
      </c>
      <c r="D51" s="464">
        <v>1.288659793814433E-3</v>
      </c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461" t="s">
        <v>415</v>
      </c>
      <c r="D52" s="462">
        <v>1.288659793814433E-3</v>
      </c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463" t="s">
        <v>416</v>
      </c>
      <c r="D53" s="464">
        <v>1.288659793814433E-3</v>
      </c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620" t="s">
        <v>399</v>
      </c>
      <c r="D54" s="621" t="s">
        <v>136</v>
      </c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25.5" customHeight="1">
      <c r="A55" s="311"/>
      <c r="B55" s="311"/>
      <c r="C55" s="620"/>
      <c r="D55" s="621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70"/>
      <c r="D56" s="28"/>
      <c r="E56" s="27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70"/>
      <c r="D57" s="28"/>
      <c r="E57" s="27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70"/>
      <c r="D58" s="28"/>
      <c r="E58" s="27"/>
      <c r="F58" s="23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70"/>
      <c r="D59" s="28"/>
      <c r="E59" s="27"/>
      <c r="F59" s="23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70"/>
      <c r="D60" s="28"/>
      <c r="E60" s="27"/>
      <c r="F60" s="23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70"/>
      <c r="D61" s="28"/>
      <c r="E61" s="27"/>
      <c r="F61" s="23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70"/>
      <c r="D62" s="28"/>
      <c r="E62" s="27"/>
      <c r="F62" s="23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70"/>
      <c r="D63" s="28"/>
      <c r="E63" s="27"/>
      <c r="F63" s="23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28"/>
      <c r="E64" s="27"/>
      <c r="F64" s="23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70"/>
      <c r="D65" s="28"/>
      <c r="E65" s="27"/>
      <c r="F65" s="23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28"/>
      <c r="E66" s="27"/>
      <c r="F66" s="23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70"/>
      <c r="D67" s="119"/>
      <c r="E67" s="23"/>
      <c r="F67" s="23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3"/>
      <c r="F68" s="23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311"/>
      <c r="B77" s="311"/>
      <c r="C77" s="169"/>
      <c r="D77" s="120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311"/>
      <c r="B78" s="311"/>
      <c r="C78" s="169"/>
      <c r="D78" s="120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311"/>
      <c r="B79" s="311"/>
      <c r="C79" s="169"/>
      <c r="D79" s="120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311"/>
      <c r="B80" s="311"/>
      <c r="C80" s="169"/>
      <c r="D80" s="120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311"/>
      <c r="B81" s="311"/>
      <c r="C81" s="169"/>
      <c r="D81" s="120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311"/>
      <c r="B82" s="311"/>
      <c r="C82" s="169"/>
      <c r="D82" s="120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311"/>
      <c r="B83" s="311"/>
      <c r="C83" s="169"/>
      <c r="D83" s="120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311"/>
      <c r="B84" s="311"/>
      <c r="C84" s="169"/>
      <c r="D84" s="120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311"/>
      <c r="B85" s="311"/>
      <c r="C85" s="169"/>
      <c r="D85" s="120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311"/>
      <c r="B86" s="311"/>
      <c r="C86" s="169"/>
      <c r="D86" s="120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311"/>
      <c r="B87" s="311"/>
      <c r="C87" s="169"/>
      <c r="D87" s="120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311"/>
      <c r="B88" s="311"/>
      <c r="C88" s="169"/>
      <c r="D88" s="120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311"/>
      <c r="B89" s="311"/>
      <c r="C89" s="169"/>
      <c r="D89" s="120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311"/>
      <c r="B90" s="311"/>
      <c r="C90" s="169"/>
      <c r="D90" s="120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311"/>
      <c r="B91" s="311"/>
      <c r="C91" s="169"/>
      <c r="D91" s="120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311"/>
      <c r="B92" s="311"/>
      <c r="C92" s="169"/>
      <c r="D92" s="120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311"/>
      <c r="B93" s="311"/>
      <c r="C93" s="169"/>
      <c r="D93" s="120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311"/>
      <c r="B94" s="311"/>
      <c r="C94" s="169"/>
      <c r="D94" s="120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311"/>
      <c r="B95" s="311"/>
      <c r="C95" s="169"/>
      <c r="D95" s="120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311"/>
      <c r="B96" s="311"/>
      <c r="C96" s="169"/>
      <c r="D96" s="120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24"/>
      <c r="B201" s="24"/>
      <c r="C201" s="29"/>
      <c r="D201" s="29"/>
      <c r="E201" s="29"/>
      <c r="F201" s="25"/>
      <c r="G201" s="19"/>
      <c r="H201" s="25"/>
      <c r="I201" s="25"/>
      <c r="J201" s="25"/>
      <c r="K201" s="25"/>
      <c r="L201" s="25"/>
      <c r="M201" s="25"/>
      <c r="N201" s="25"/>
      <c r="O201" s="25"/>
      <c r="P201" s="19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 s="20" customFormat="1" ht="15.75" customHeight="1">
      <c r="A202" s="24"/>
      <c r="B202" s="24"/>
      <c r="C202" s="29"/>
      <c r="D202" s="29"/>
      <c r="E202" s="29"/>
      <c r="F202" s="25"/>
      <c r="G202" s="19"/>
      <c r="H202" s="25"/>
      <c r="I202" s="25"/>
      <c r="J202" s="25"/>
      <c r="K202" s="25"/>
      <c r="L202" s="25"/>
      <c r="M202" s="25"/>
      <c r="N202" s="25"/>
      <c r="O202" s="25"/>
      <c r="P202" s="19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</row>
    <row r="203" spans="1:38" s="20" customFormat="1" ht="15.75" customHeight="1">
      <c r="A203" s="24"/>
      <c r="B203" s="24"/>
      <c r="C203" s="29"/>
      <c r="D203" s="29"/>
      <c r="E203" s="29"/>
      <c r="F203" s="25"/>
      <c r="G203" s="19"/>
      <c r="H203" s="25"/>
      <c r="I203" s="25"/>
      <c r="J203" s="25"/>
      <c r="K203" s="25"/>
      <c r="L203" s="25"/>
      <c r="M203" s="25"/>
      <c r="N203" s="25"/>
      <c r="O203" s="25"/>
      <c r="P203" s="19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</row>
    <row r="204" spans="1:38" s="20" customFormat="1" ht="15.75" customHeight="1">
      <c r="A204" s="24"/>
      <c r="B204" s="24"/>
      <c r="C204" s="29"/>
      <c r="D204" s="29"/>
      <c r="E204" s="29"/>
      <c r="F204" s="25"/>
      <c r="G204" s="19"/>
      <c r="H204" s="25"/>
      <c r="I204" s="25"/>
      <c r="J204" s="25"/>
      <c r="K204" s="25"/>
      <c r="L204" s="25"/>
      <c r="M204" s="25"/>
      <c r="N204" s="25"/>
      <c r="O204" s="25"/>
      <c r="P204" s="19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</row>
    <row r="205" spans="1:38" s="20" customFormat="1" ht="15.75" customHeight="1">
      <c r="A205" s="24"/>
      <c r="B205" s="24"/>
      <c r="C205" s="29"/>
      <c r="D205" s="29"/>
      <c r="E205" s="29"/>
      <c r="F205" s="25"/>
      <c r="G205" s="19"/>
      <c r="H205" s="25"/>
      <c r="I205" s="25"/>
      <c r="J205" s="25"/>
      <c r="K205" s="25"/>
      <c r="L205" s="25"/>
      <c r="M205" s="25"/>
      <c r="N205" s="25"/>
      <c r="O205" s="25"/>
      <c r="P205" s="19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</row>
    <row r="206" spans="1:38" s="20" customFormat="1" ht="15.75" customHeight="1">
      <c r="A206" s="24"/>
      <c r="B206" s="24"/>
      <c r="C206" s="29"/>
      <c r="D206" s="29"/>
      <c r="E206" s="29"/>
      <c r="F206" s="25"/>
      <c r="G206" s="19"/>
      <c r="H206" s="25"/>
      <c r="I206" s="25"/>
      <c r="J206" s="25"/>
      <c r="K206" s="25"/>
      <c r="L206" s="25"/>
      <c r="M206" s="25"/>
      <c r="N206" s="25"/>
      <c r="O206" s="25"/>
      <c r="P206" s="19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</row>
    <row r="207" spans="1:38" s="20" customFormat="1" ht="15.75" customHeight="1">
      <c r="A207" s="24"/>
      <c r="B207" s="24"/>
      <c r="C207" s="29"/>
      <c r="D207" s="29"/>
      <c r="E207" s="29"/>
      <c r="F207" s="25"/>
      <c r="G207" s="19"/>
      <c r="H207" s="25"/>
      <c r="I207" s="25"/>
      <c r="J207" s="25"/>
      <c r="K207" s="25"/>
      <c r="L207" s="25"/>
      <c r="M207" s="25"/>
      <c r="N207" s="25"/>
      <c r="O207" s="25"/>
      <c r="P207" s="19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</row>
    <row r="208" spans="1:38" s="20" customFormat="1" ht="15.75" customHeight="1">
      <c r="A208" s="24"/>
      <c r="B208" s="24"/>
      <c r="C208" s="29"/>
      <c r="D208" s="29"/>
      <c r="E208" s="29"/>
      <c r="F208" s="25"/>
      <c r="G208" s="19"/>
      <c r="H208" s="25"/>
      <c r="I208" s="25"/>
      <c r="J208" s="25"/>
      <c r="K208" s="25"/>
      <c r="L208" s="25"/>
      <c r="M208" s="25"/>
      <c r="N208" s="25"/>
      <c r="O208" s="25"/>
      <c r="P208" s="19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</row>
    <row r="209" spans="1:38" s="20" customFormat="1" ht="15.75" customHeight="1">
      <c r="A209" s="24"/>
      <c r="B209" s="24"/>
      <c r="C209" s="29"/>
      <c r="D209" s="29"/>
      <c r="E209" s="29"/>
      <c r="F209" s="25"/>
      <c r="G209" s="19"/>
      <c r="H209" s="25"/>
      <c r="I209" s="25"/>
      <c r="J209" s="25"/>
      <c r="K209" s="25"/>
      <c r="L209" s="25"/>
      <c r="M209" s="25"/>
      <c r="N209" s="25"/>
      <c r="O209" s="25"/>
      <c r="P209" s="19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</row>
    <row r="210" spans="1:38" s="20" customFormat="1" ht="15.75" customHeight="1">
      <c r="A210" s="24"/>
      <c r="B210" s="24"/>
      <c r="C210" s="29"/>
      <c r="D210" s="29"/>
      <c r="E210" s="29"/>
      <c r="F210" s="25"/>
      <c r="G210" s="19"/>
      <c r="H210" s="25"/>
      <c r="I210" s="25"/>
      <c r="J210" s="25"/>
      <c r="K210" s="25"/>
      <c r="L210" s="25"/>
      <c r="M210" s="25"/>
      <c r="N210" s="25"/>
      <c r="O210" s="25"/>
      <c r="P210" s="19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</row>
    <row r="211" spans="1:38" s="20" customFormat="1" ht="15.75" customHeight="1">
      <c r="A211" s="24"/>
      <c r="B211" s="24"/>
      <c r="C211" s="29"/>
      <c r="D211" s="29"/>
      <c r="E211" s="29"/>
      <c r="F211" s="25"/>
      <c r="G211" s="19"/>
      <c r="H211" s="25"/>
      <c r="I211" s="25"/>
      <c r="J211" s="25"/>
      <c r="K211" s="25"/>
      <c r="L211" s="25"/>
      <c r="M211" s="25"/>
      <c r="N211" s="25"/>
      <c r="O211" s="25"/>
      <c r="P211" s="19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</row>
    <row r="212" spans="1:38" s="20" customFormat="1" ht="15.75" customHeight="1">
      <c r="A212" s="30"/>
      <c r="B212" s="30"/>
      <c r="G212" s="9"/>
      <c r="P212" s="9"/>
    </row>
    <row r="213" spans="1:38" s="20" customFormat="1" ht="15.75" customHeight="1">
      <c r="A213" s="30"/>
      <c r="B213" s="30"/>
      <c r="G213" s="9"/>
      <c r="P213" s="9"/>
    </row>
    <row r="214" spans="1:38" s="20" customFormat="1" ht="15.75" customHeight="1">
      <c r="A214" s="30"/>
      <c r="B214" s="30"/>
      <c r="G214" s="9"/>
      <c r="P214" s="9"/>
    </row>
    <row r="215" spans="1:38" s="20" customFormat="1" ht="15.75" customHeight="1">
      <c r="A215" s="30"/>
      <c r="B215" s="30"/>
      <c r="G215" s="9"/>
      <c r="P215" s="9"/>
    </row>
    <row r="216" spans="1:38" s="20" customFormat="1" ht="15.75" customHeight="1">
      <c r="A216" s="30"/>
      <c r="B216" s="30"/>
      <c r="G216" s="9"/>
      <c r="P216" s="9"/>
    </row>
    <row r="217" spans="1:38" s="20" customFormat="1" ht="15.75" customHeight="1">
      <c r="A217" s="30"/>
      <c r="B217" s="30"/>
      <c r="G217" s="9"/>
      <c r="P217" s="9"/>
    </row>
    <row r="218" spans="1:38" s="20" customFormat="1" ht="15.75" customHeight="1">
      <c r="A218" s="30"/>
      <c r="B218" s="30"/>
      <c r="G218" s="9"/>
      <c r="P218" s="9"/>
    </row>
    <row r="219" spans="1:38" s="20" customFormat="1" ht="15.75" customHeight="1">
      <c r="A219" s="30"/>
      <c r="B219" s="30"/>
      <c r="G219" s="9"/>
      <c r="P219" s="9"/>
    </row>
    <row r="220" spans="1:38" s="20" customFormat="1" ht="15.75" customHeight="1">
      <c r="A220" s="30"/>
      <c r="B220" s="30"/>
      <c r="G220" s="9"/>
      <c r="P220" s="9"/>
    </row>
    <row r="221" spans="1:38" s="20" customFormat="1" ht="15.75" customHeight="1">
      <c r="A221" s="30"/>
      <c r="B221" s="30"/>
      <c r="G221" s="9"/>
      <c r="P221" s="9"/>
    </row>
    <row r="222" spans="1:38" s="20" customFormat="1" ht="15.75" customHeight="1">
      <c r="A222" s="30"/>
      <c r="B222" s="30"/>
      <c r="G222" s="9"/>
      <c r="P222" s="9"/>
    </row>
    <row r="223" spans="1:38" s="20" customFormat="1" ht="15.75" customHeight="1">
      <c r="A223" s="30"/>
      <c r="B223" s="30"/>
      <c r="G223" s="9"/>
      <c r="P223" s="9"/>
    </row>
    <row r="224" spans="1:38" s="20" customFormat="1" ht="15.75" customHeight="1">
      <c r="A224" s="30"/>
      <c r="B224" s="30"/>
      <c r="G224" s="9"/>
      <c r="P224" s="9"/>
    </row>
    <row r="225" spans="1:16" s="20" customFormat="1" ht="15.75" customHeight="1">
      <c r="A225" s="30"/>
      <c r="B225" s="30"/>
      <c r="G225" s="9"/>
      <c r="P225" s="9"/>
    </row>
    <row r="226" spans="1:16" s="20" customFormat="1" ht="15.75" customHeight="1">
      <c r="A226" s="30"/>
      <c r="B226" s="30"/>
      <c r="G226" s="9"/>
      <c r="P226" s="9"/>
    </row>
    <row r="227" spans="1:16" s="20" customFormat="1" ht="15.75" customHeight="1">
      <c r="A227" s="30"/>
      <c r="B227" s="30"/>
      <c r="G227" s="9"/>
      <c r="P227" s="9"/>
    </row>
    <row r="228" spans="1:16" s="20" customFormat="1" ht="15.75" customHeight="1">
      <c r="A228" s="30"/>
      <c r="B228" s="30"/>
      <c r="G228" s="9"/>
      <c r="P228" s="9"/>
    </row>
    <row r="229" spans="1:16" s="20" customFormat="1" ht="15.75" customHeight="1">
      <c r="A229" s="30"/>
      <c r="B229" s="30"/>
      <c r="G229" s="9"/>
      <c r="P229" s="9"/>
    </row>
    <row r="230" spans="1:16" s="20" customFormat="1" ht="15.75" customHeight="1">
      <c r="A230" s="30"/>
      <c r="B230" s="30"/>
      <c r="G230" s="9"/>
      <c r="P230" s="9"/>
    </row>
    <row r="231" spans="1:16" s="20" customFormat="1" ht="15.75" customHeight="1">
      <c r="A231" s="30"/>
      <c r="B231" s="30"/>
      <c r="G231" s="9"/>
      <c r="P231" s="9"/>
    </row>
    <row r="232" spans="1:16" s="20" customFormat="1" ht="15.75" customHeight="1">
      <c r="A232" s="30"/>
      <c r="B232" s="30"/>
      <c r="G232" s="9"/>
      <c r="P232" s="9"/>
    </row>
    <row r="233" spans="1:16" s="20" customFormat="1" ht="15.75" customHeight="1">
      <c r="A233" s="30"/>
      <c r="B233" s="30"/>
      <c r="G233" s="9"/>
      <c r="P233" s="9"/>
    </row>
    <row r="234" spans="1:16" s="20" customFormat="1" ht="15.75" customHeight="1">
      <c r="A234" s="30"/>
      <c r="B234" s="30"/>
      <c r="G234" s="9"/>
      <c r="P234" s="9"/>
    </row>
    <row r="235" spans="1:16" s="20" customFormat="1" ht="15.75" customHeight="1">
      <c r="A235" s="30"/>
      <c r="B235" s="30"/>
      <c r="G235" s="9"/>
      <c r="P235" s="9"/>
    </row>
    <row r="236" spans="1:16" ht="15.75" customHeight="1">
      <c r="G236" s="31"/>
      <c r="P236" s="31"/>
    </row>
    <row r="237" spans="1:16" ht="15.75" customHeight="1">
      <c r="G237" s="31"/>
      <c r="P237" s="31"/>
    </row>
    <row r="238" spans="1:16" ht="15.75" customHeight="1">
      <c r="G238" s="31"/>
      <c r="P238" s="31"/>
    </row>
    <row r="239" spans="1:16" ht="15.75" customHeight="1">
      <c r="G239" s="31"/>
      <c r="P239" s="31"/>
    </row>
    <row r="240" spans="1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  <row r="753" spans="7:16" ht="15.75" customHeight="1">
      <c r="G753" s="31"/>
      <c r="P753" s="31"/>
    </row>
    <row r="754" spans="7:16" ht="15.75" customHeight="1">
      <c r="G754" s="31"/>
      <c r="P754" s="31"/>
    </row>
    <row r="755" spans="7:16" ht="15.75" customHeight="1">
      <c r="G755" s="31"/>
      <c r="P755" s="31"/>
    </row>
    <row r="756" spans="7:16" ht="15.75" customHeight="1">
      <c r="G756" s="31"/>
      <c r="P756" s="31"/>
    </row>
    <row r="757" spans="7:16" ht="15.75" customHeight="1">
      <c r="G757" s="31"/>
      <c r="P757" s="31"/>
    </row>
    <row r="758" spans="7:16" ht="15.75" customHeight="1">
      <c r="G758" s="31"/>
      <c r="P758" s="31"/>
    </row>
    <row r="759" spans="7:16" ht="15.75" customHeight="1">
      <c r="G759" s="31"/>
      <c r="P759" s="31"/>
    </row>
    <row r="760" spans="7:16" ht="15.75" customHeight="1">
      <c r="G760" s="31"/>
      <c r="P760" s="31"/>
    </row>
    <row r="761" spans="7:16" ht="15.75" customHeight="1">
      <c r="G761" s="31"/>
      <c r="P761" s="31"/>
    </row>
    <row r="762" spans="7:16" ht="15.75" customHeight="1">
      <c r="G762" s="31"/>
      <c r="P762" s="31"/>
    </row>
    <row r="763" spans="7:16" ht="15.75" customHeight="1">
      <c r="G763" s="31"/>
      <c r="P763" s="31"/>
    </row>
  </sheetData>
  <sheetProtection algorithmName="SHA-512" hashValue="5f0uDxWMlKk6rRdQ9HIYaOHA64FGAITupKzIaLl+J82zH6iCiUvUXOUZkPdTX1twYQhfCeBuuuQkfj53m/ZGCA==" saltValue="12ewxZgdFarsrXSDzSpZGA==" spinCount="100000" sheet="1" objects="1" scenarios="1" formatCells="0" formatColumns="0" formatRows="0" insertColumns="0" insertRows="0" deleteColumns="0" deleteRows="0"/>
  <mergeCells count="37">
    <mergeCell ref="C54:C55"/>
    <mergeCell ref="D54:D55"/>
    <mergeCell ref="AM5:AM6"/>
    <mergeCell ref="AN5:AN6"/>
    <mergeCell ref="AO5:AO6"/>
    <mergeCell ref="N31:P31"/>
    <mergeCell ref="AG5:AG6"/>
    <mergeCell ref="AH5:AH6"/>
    <mergeCell ref="AI5:AI6"/>
    <mergeCell ref="AJ5:AJ6"/>
    <mergeCell ref="AK5:AK6"/>
    <mergeCell ref="Y5:Y6"/>
    <mergeCell ref="A35:A36"/>
    <mergeCell ref="C35:C36"/>
    <mergeCell ref="D35:D36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</mergeCells>
  <conditionalFormatting sqref="H6:O6">
    <cfRule type="expression" dxfId="94" priority="24">
      <formula>S</formula>
    </cfRule>
  </conditionalFormatting>
  <conditionalFormatting sqref="H6:O6">
    <cfRule type="cellIs" dxfId="93" priority="25" operator="equal">
      <formula>"n"</formula>
    </cfRule>
  </conditionalFormatting>
  <conditionalFormatting sqref="H6:O6">
    <cfRule type="cellIs" dxfId="92" priority="26" operator="equal">
      <formula>"n"</formula>
    </cfRule>
  </conditionalFormatting>
  <conditionalFormatting sqref="H6:O6">
    <cfRule type="containsText" dxfId="91" priority="28" operator="containsText" text="s">
      <formula>NOT(ISERROR(SEARCH(("s"),(H6))))</formula>
    </cfRule>
  </conditionalFormatting>
  <conditionalFormatting sqref="H6:O6">
    <cfRule type="cellIs" dxfId="90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1 V31 Y31 AB31 AE31 AH31 AK31">
    <cfRule type="cellIs" dxfId="89" priority="11" operator="greaterThan">
      <formula>0.69</formula>
    </cfRule>
    <cfRule type="cellIs" dxfId="88" priority="12" operator="between">
      <formula>0.01</formula>
      <formula>0.49</formula>
    </cfRule>
    <cfRule type="cellIs" dxfId="87" priority="13" operator="between">
      <formula>0.5</formula>
      <formula>0.69</formula>
    </cfRule>
    <cfRule type="cellIs" dxfId="86" priority="14" operator="greaterThan">
      <formula>0.69</formula>
    </cfRule>
  </conditionalFormatting>
  <conditionalFormatting sqref="S31 V31 Y31 AB31 AE31 AH31 AK31">
    <cfRule type="cellIs" dxfId="85" priority="10" operator="between">
      <formula>0.01</formula>
      <formula>0.49</formula>
    </cfRule>
  </conditionalFormatting>
  <conditionalFormatting sqref="H7:O30">
    <cfRule type="containsText" dxfId="84" priority="1" operator="containsText" text="s">
      <formula>NOT(ISERROR(SEARCH("s",H7)))</formula>
    </cfRule>
  </conditionalFormatting>
  <conditionalFormatting sqref="S7:S30 V7:V30 Y7:Y30 AB7:AB30 AE7:AE30 AH7:AH30 AK7:AK30">
    <cfRule type="cellIs" dxfId="83" priority="6" operator="greaterThan">
      <formula>0.69</formula>
    </cfRule>
    <cfRule type="cellIs" dxfId="82" priority="7" operator="between">
      <formula>0.01</formula>
      <formula>0.49</formula>
    </cfRule>
    <cfRule type="cellIs" dxfId="81" priority="8" operator="between">
      <formula>0.5</formula>
      <formula>0.69</formula>
    </cfRule>
    <cfRule type="cellIs" dxfId="80" priority="9" operator="greaterThan">
      <formula>0.69</formula>
    </cfRule>
  </conditionalFormatting>
  <conditionalFormatting sqref="S7:S30 V7:V30 Y7:Y30 AB7:AB30 AE7:AE30 AH7:AH30 AK7:AK30">
    <cfRule type="cellIs" dxfId="79" priority="5" operator="between">
      <formula>0.01</formula>
      <formula>0.49</formula>
    </cfRule>
  </conditionalFormatting>
  <conditionalFormatting sqref="E7:E30">
    <cfRule type="containsText" dxfId="78" priority="4" operator="containsText" text="1">
      <formula>NOT(ISERROR(SEARCH("1",E7)))</formula>
    </cfRule>
  </conditionalFormatting>
  <conditionalFormatting sqref="F7:F30">
    <cfRule type="containsText" dxfId="77" priority="2" operator="containsText" text="n">
      <formula>NOT(ISERROR(SEARCH("n",F7)))</formula>
    </cfRule>
    <cfRule type="containsText" dxfId="76" priority="3" operator="containsText" text="s">
      <formula>NOT(ISERROR(SEARCH("s",F7)))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52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15" sqref="C15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SUM(Q20+T20+W20+Z20+AC20+AF20+AI20)</f>
        <v>0</v>
      </c>
      <c r="R2" s="380">
        <f>SUM(R20+U20+X20+AA20+AD20+AG20+AJ20)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Concurso'!D7</f>
        <v>DIR. PROC. PENAL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434">
        <v>1</v>
      </c>
      <c r="B7" s="106"/>
      <c r="C7" s="433" t="s">
        <v>345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435">
        <f t="shared" ref="S7:S19" si="0">IF(Q7,R7/Q7,0)</f>
        <v>0</v>
      </c>
      <c r="T7" s="313"/>
      <c r="U7" s="313"/>
      <c r="V7" s="435">
        <f t="shared" ref="V7:V19" si="1">IF(T7,U7/T7,0)</f>
        <v>0</v>
      </c>
      <c r="W7" s="313"/>
      <c r="X7" s="313"/>
      <c r="Y7" s="435">
        <f t="shared" ref="Y7:Y19" si="2">IF(W7,X7/W7,0)</f>
        <v>0</v>
      </c>
      <c r="Z7" s="313"/>
      <c r="AA7" s="313"/>
      <c r="AB7" s="435">
        <f t="shared" ref="AB7:AB19" si="3">IF(Z7,AA7/Z7,0)</f>
        <v>0</v>
      </c>
      <c r="AC7" s="313"/>
      <c r="AD7" s="313"/>
      <c r="AE7" s="435">
        <f t="shared" ref="AE7:AE19" si="4">IF(AC7,AD7/AC7,0)</f>
        <v>0</v>
      </c>
      <c r="AF7" s="313"/>
      <c r="AG7" s="313"/>
      <c r="AH7" s="435">
        <f t="shared" ref="AH7:AH19" si="5">IF(AF7,AG7/AF7,0)</f>
        <v>0</v>
      </c>
      <c r="AI7" s="313"/>
      <c r="AJ7" s="313"/>
      <c r="AK7" s="435">
        <f t="shared" ref="AK7:AK19" si="6">IF(AI7,AJ7/AI7,0)</f>
        <v>0</v>
      </c>
      <c r="AL7" s="36"/>
      <c r="AM7" s="34">
        <v>20</v>
      </c>
      <c r="AN7" s="436">
        <f t="shared" ref="AN7:AN19" si="7">AM7/$AM$20</f>
        <v>1</v>
      </c>
      <c r="AO7" s="316"/>
      <c r="AP7" s="317"/>
    </row>
    <row r="8" spans="1:56" ht="15.75">
      <c r="A8" s="434">
        <v>1</v>
      </c>
      <c r="B8" s="106"/>
      <c r="C8" s="433" t="s">
        <v>346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435">
        <f t="shared" si="0"/>
        <v>0</v>
      </c>
      <c r="T8" s="313"/>
      <c r="U8" s="313"/>
      <c r="V8" s="435">
        <f t="shared" si="1"/>
        <v>0</v>
      </c>
      <c r="W8" s="313"/>
      <c r="X8" s="313"/>
      <c r="Y8" s="435">
        <f t="shared" si="2"/>
        <v>0</v>
      </c>
      <c r="Z8" s="313"/>
      <c r="AA8" s="313"/>
      <c r="AB8" s="435">
        <f t="shared" si="3"/>
        <v>0</v>
      </c>
      <c r="AC8" s="313"/>
      <c r="AD8" s="313"/>
      <c r="AE8" s="435">
        <f t="shared" si="4"/>
        <v>0</v>
      </c>
      <c r="AF8" s="313"/>
      <c r="AG8" s="313"/>
      <c r="AH8" s="435">
        <f t="shared" si="5"/>
        <v>0</v>
      </c>
      <c r="AI8" s="313"/>
      <c r="AJ8" s="313"/>
      <c r="AK8" s="435">
        <f t="shared" si="6"/>
        <v>0</v>
      </c>
      <c r="AL8" s="36"/>
      <c r="AM8" s="34"/>
      <c r="AN8" s="436">
        <f t="shared" si="7"/>
        <v>0</v>
      </c>
      <c r="AO8" s="316"/>
      <c r="AP8" s="317"/>
    </row>
    <row r="9" spans="1:56" ht="15.75">
      <c r="A9" s="434">
        <v>1</v>
      </c>
      <c r="B9" s="106"/>
      <c r="C9" s="433" t="s">
        <v>347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435">
        <f t="shared" si="0"/>
        <v>0</v>
      </c>
      <c r="T9" s="313"/>
      <c r="U9" s="313"/>
      <c r="V9" s="435">
        <f t="shared" si="1"/>
        <v>0</v>
      </c>
      <c r="W9" s="313"/>
      <c r="X9" s="313"/>
      <c r="Y9" s="435">
        <f t="shared" si="2"/>
        <v>0</v>
      </c>
      <c r="Z9" s="313"/>
      <c r="AA9" s="313"/>
      <c r="AB9" s="435">
        <f t="shared" si="3"/>
        <v>0</v>
      </c>
      <c r="AC9" s="313"/>
      <c r="AD9" s="313"/>
      <c r="AE9" s="435">
        <f t="shared" si="4"/>
        <v>0</v>
      </c>
      <c r="AF9" s="313"/>
      <c r="AG9" s="313"/>
      <c r="AH9" s="435">
        <f t="shared" si="5"/>
        <v>0</v>
      </c>
      <c r="AI9" s="313"/>
      <c r="AJ9" s="313"/>
      <c r="AK9" s="435">
        <f t="shared" si="6"/>
        <v>0</v>
      </c>
      <c r="AL9" s="36"/>
      <c r="AM9" s="34"/>
      <c r="AN9" s="436">
        <f t="shared" si="7"/>
        <v>0</v>
      </c>
      <c r="AO9" s="316"/>
      <c r="AP9" s="317"/>
    </row>
    <row r="10" spans="1:56" ht="15" customHeight="1">
      <c r="A10" s="434">
        <v>1</v>
      </c>
      <c r="B10" s="106"/>
      <c r="C10" s="433" t="s">
        <v>348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0"/>
        <v>0</v>
      </c>
      <c r="T10" s="313"/>
      <c r="U10" s="313"/>
      <c r="V10" s="435">
        <f t="shared" si="1"/>
        <v>0</v>
      </c>
      <c r="W10" s="313"/>
      <c r="X10" s="313"/>
      <c r="Y10" s="435">
        <f t="shared" si="2"/>
        <v>0</v>
      </c>
      <c r="Z10" s="313"/>
      <c r="AA10" s="313"/>
      <c r="AB10" s="435">
        <f t="shared" si="3"/>
        <v>0</v>
      </c>
      <c r="AC10" s="313"/>
      <c r="AD10" s="313"/>
      <c r="AE10" s="435">
        <f t="shared" si="4"/>
        <v>0</v>
      </c>
      <c r="AF10" s="313"/>
      <c r="AG10" s="313"/>
      <c r="AH10" s="435">
        <f t="shared" si="5"/>
        <v>0</v>
      </c>
      <c r="AI10" s="313"/>
      <c r="AJ10" s="313"/>
      <c r="AK10" s="435">
        <f t="shared" si="6"/>
        <v>0</v>
      </c>
      <c r="AL10" s="36"/>
      <c r="AM10" s="34"/>
      <c r="AN10" s="436">
        <f t="shared" si="7"/>
        <v>0</v>
      </c>
      <c r="AO10" s="316"/>
      <c r="AP10" s="317"/>
    </row>
    <row r="11" spans="1:56" ht="15" customHeight="1">
      <c r="A11" s="434">
        <v>1</v>
      </c>
      <c r="B11" s="106"/>
      <c r="C11" s="433" t="s">
        <v>349</v>
      </c>
      <c r="D11" s="37"/>
      <c r="E11" s="168"/>
      <c r="F11" s="318"/>
      <c r="G11" s="320"/>
      <c r="H11" s="319"/>
      <c r="I11" s="171"/>
      <c r="J11" s="171"/>
      <c r="K11" s="35"/>
      <c r="L11" s="35"/>
      <c r="M11" s="35"/>
      <c r="N11" s="35"/>
      <c r="O11" s="35"/>
      <c r="P11" s="320"/>
      <c r="Q11" s="313"/>
      <c r="R11" s="313"/>
      <c r="S11" s="435">
        <f t="shared" si="0"/>
        <v>0</v>
      </c>
      <c r="T11" s="313"/>
      <c r="U11" s="313"/>
      <c r="V11" s="435">
        <f t="shared" si="1"/>
        <v>0</v>
      </c>
      <c r="W11" s="313"/>
      <c r="X11" s="313"/>
      <c r="Y11" s="435">
        <f t="shared" si="2"/>
        <v>0</v>
      </c>
      <c r="Z11" s="313"/>
      <c r="AA11" s="313"/>
      <c r="AB11" s="435">
        <f t="shared" si="3"/>
        <v>0</v>
      </c>
      <c r="AC11" s="313"/>
      <c r="AD11" s="313"/>
      <c r="AE11" s="435">
        <f t="shared" si="4"/>
        <v>0</v>
      </c>
      <c r="AF11" s="313"/>
      <c r="AG11" s="313"/>
      <c r="AH11" s="435">
        <f t="shared" si="5"/>
        <v>0</v>
      </c>
      <c r="AI11" s="313"/>
      <c r="AJ11" s="313"/>
      <c r="AK11" s="435">
        <f t="shared" si="6"/>
        <v>0</v>
      </c>
      <c r="AL11" s="36"/>
      <c r="AM11" s="34"/>
      <c r="AN11" s="436">
        <f t="shared" si="7"/>
        <v>0</v>
      </c>
      <c r="AO11" s="316"/>
      <c r="AP11" s="317"/>
    </row>
    <row r="12" spans="1:56" ht="15.75">
      <c r="A12" s="434">
        <v>1</v>
      </c>
      <c r="B12" s="106"/>
      <c r="C12" s="433" t="s">
        <v>350</v>
      </c>
      <c r="D12" s="37"/>
      <c r="E12" s="168"/>
      <c r="F12" s="318"/>
      <c r="G12" s="320"/>
      <c r="H12" s="319"/>
      <c r="I12" s="171"/>
      <c r="J12" s="171"/>
      <c r="K12" s="35"/>
      <c r="L12" s="35"/>
      <c r="M12" s="35"/>
      <c r="N12" s="35"/>
      <c r="O12" s="35"/>
      <c r="P12" s="320"/>
      <c r="Q12" s="313"/>
      <c r="R12" s="313"/>
      <c r="S12" s="435">
        <f t="shared" si="0"/>
        <v>0</v>
      </c>
      <c r="T12" s="313"/>
      <c r="U12" s="313"/>
      <c r="V12" s="435">
        <f t="shared" si="1"/>
        <v>0</v>
      </c>
      <c r="W12" s="313"/>
      <c r="X12" s="313"/>
      <c r="Y12" s="435">
        <f t="shared" si="2"/>
        <v>0</v>
      </c>
      <c r="Z12" s="313"/>
      <c r="AA12" s="313"/>
      <c r="AB12" s="435">
        <f t="shared" si="3"/>
        <v>0</v>
      </c>
      <c r="AC12" s="313"/>
      <c r="AD12" s="313"/>
      <c r="AE12" s="435">
        <f t="shared" si="4"/>
        <v>0</v>
      </c>
      <c r="AF12" s="313"/>
      <c r="AG12" s="313"/>
      <c r="AH12" s="435">
        <f t="shared" si="5"/>
        <v>0</v>
      </c>
      <c r="AI12" s="313"/>
      <c r="AJ12" s="313"/>
      <c r="AK12" s="435">
        <f t="shared" si="6"/>
        <v>0</v>
      </c>
      <c r="AL12" s="36"/>
      <c r="AM12" s="34"/>
      <c r="AN12" s="436">
        <f t="shared" si="7"/>
        <v>0</v>
      </c>
      <c r="AO12" s="316"/>
      <c r="AP12" s="317"/>
    </row>
    <row r="13" spans="1:56" ht="15.75">
      <c r="A13" s="434">
        <v>1</v>
      </c>
      <c r="B13" s="106"/>
      <c r="C13" s="433" t="s">
        <v>351</v>
      </c>
      <c r="D13" s="37"/>
      <c r="E13" s="168"/>
      <c r="F13" s="318"/>
      <c r="G13" s="320"/>
      <c r="H13" s="319"/>
      <c r="I13" s="171"/>
      <c r="J13" s="171"/>
      <c r="K13" s="35"/>
      <c r="L13" s="35"/>
      <c r="M13" s="35"/>
      <c r="N13" s="35"/>
      <c r="O13" s="35"/>
      <c r="P13" s="320"/>
      <c r="Q13" s="313"/>
      <c r="R13" s="313"/>
      <c r="S13" s="435">
        <f t="shared" si="0"/>
        <v>0</v>
      </c>
      <c r="T13" s="313"/>
      <c r="U13" s="313"/>
      <c r="V13" s="435">
        <f t="shared" si="1"/>
        <v>0</v>
      </c>
      <c r="W13" s="313"/>
      <c r="X13" s="313"/>
      <c r="Y13" s="435">
        <f t="shared" si="2"/>
        <v>0</v>
      </c>
      <c r="Z13" s="313"/>
      <c r="AA13" s="313"/>
      <c r="AB13" s="435">
        <f t="shared" si="3"/>
        <v>0</v>
      </c>
      <c r="AC13" s="313"/>
      <c r="AD13" s="313"/>
      <c r="AE13" s="435">
        <f t="shared" si="4"/>
        <v>0</v>
      </c>
      <c r="AF13" s="313"/>
      <c r="AG13" s="313"/>
      <c r="AH13" s="435">
        <f t="shared" si="5"/>
        <v>0</v>
      </c>
      <c r="AI13" s="313"/>
      <c r="AJ13" s="313"/>
      <c r="AK13" s="435">
        <f t="shared" si="6"/>
        <v>0</v>
      </c>
      <c r="AL13" s="36"/>
      <c r="AM13" s="34"/>
      <c r="AN13" s="436">
        <f t="shared" si="7"/>
        <v>0</v>
      </c>
      <c r="AO13" s="316"/>
      <c r="AP13" s="317"/>
    </row>
    <row r="14" spans="1:56" ht="15.75">
      <c r="A14" s="434">
        <v>1</v>
      </c>
      <c r="B14" s="106"/>
      <c r="C14" s="433" t="s">
        <v>352</v>
      </c>
      <c r="D14" s="37"/>
      <c r="E14" s="168"/>
      <c r="F14" s="318"/>
      <c r="G14" s="320"/>
      <c r="H14" s="319"/>
      <c r="I14" s="171"/>
      <c r="J14" s="171"/>
      <c r="K14" s="35"/>
      <c r="L14" s="35"/>
      <c r="M14" s="35"/>
      <c r="N14" s="35"/>
      <c r="O14" s="35"/>
      <c r="P14" s="320"/>
      <c r="Q14" s="313"/>
      <c r="R14" s="313"/>
      <c r="S14" s="435">
        <f t="shared" si="0"/>
        <v>0</v>
      </c>
      <c r="T14" s="313"/>
      <c r="U14" s="313"/>
      <c r="V14" s="435">
        <f t="shared" si="1"/>
        <v>0</v>
      </c>
      <c r="W14" s="313"/>
      <c r="X14" s="313"/>
      <c r="Y14" s="435">
        <f t="shared" si="2"/>
        <v>0</v>
      </c>
      <c r="Z14" s="313"/>
      <c r="AA14" s="313"/>
      <c r="AB14" s="435">
        <f t="shared" si="3"/>
        <v>0</v>
      </c>
      <c r="AC14" s="313"/>
      <c r="AD14" s="313"/>
      <c r="AE14" s="435">
        <f t="shared" si="4"/>
        <v>0</v>
      </c>
      <c r="AF14" s="313"/>
      <c r="AG14" s="313"/>
      <c r="AH14" s="435">
        <f t="shared" si="5"/>
        <v>0</v>
      </c>
      <c r="AI14" s="313"/>
      <c r="AJ14" s="313"/>
      <c r="AK14" s="435">
        <f t="shared" si="6"/>
        <v>0</v>
      </c>
      <c r="AL14" s="36"/>
      <c r="AM14" s="34"/>
      <c r="AN14" s="436">
        <f t="shared" si="7"/>
        <v>0</v>
      </c>
      <c r="AO14" s="316"/>
      <c r="AP14" s="317"/>
    </row>
    <row r="15" spans="1:56" ht="15.75">
      <c r="A15" s="434">
        <v>1</v>
      </c>
      <c r="B15" s="106"/>
      <c r="C15" s="433" t="s">
        <v>353</v>
      </c>
      <c r="D15" s="37"/>
      <c r="E15" s="168"/>
      <c r="F15" s="318"/>
      <c r="G15" s="320"/>
      <c r="H15" s="319"/>
      <c r="I15" s="171"/>
      <c r="J15" s="171"/>
      <c r="K15" s="35"/>
      <c r="L15" s="35"/>
      <c r="M15" s="35"/>
      <c r="N15" s="35"/>
      <c r="O15" s="35"/>
      <c r="P15" s="320"/>
      <c r="Q15" s="313"/>
      <c r="R15" s="313"/>
      <c r="S15" s="435">
        <f t="shared" si="0"/>
        <v>0</v>
      </c>
      <c r="T15" s="313"/>
      <c r="U15" s="313"/>
      <c r="V15" s="435">
        <f t="shared" si="1"/>
        <v>0</v>
      </c>
      <c r="W15" s="313"/>
      <c r="X15" s="313"/>
      <c r="Y15" s="435">
        <f t="shared" si="2"/>
        <v>0</v>
      </c>
      <c r="Z15" s="313"/>
      <c r="AA15" s="313"/>
      <c r="AB15" s="435">
        <f t="shared" si="3"/>
        <v>0</v>
      </c>
      <c r="AC15" s="313"/>
      <c r="AD15" s="313"/>
      <c r="AE15" s="435">
        <f t="shared" si="4"/>
        <v>0</v>
      </c>
      <c r="AF15" s="313"/>
      <c r="AG15" s="313"/>
      <c r="AH15" s="435">
        <f t="shared" si="5"/>
        <v>0</v>
      </c>
      <c r="AI15" s="313"/>
      <c r="AJ15" s="313"/>
      <c r="AK15" s="435">
        <f t="shared" si="6"/>
        <v>0</v>
      </c>
      <c r="AL15" s="36"/>
      <c r="AM15" s="34"/>
      <c r="AN15" s="436">
        <f t="shared" si="7"/>
        <v>0</v>
      </c>
      <c r="AO15" s="316"/>
      <c r="AP15" s="317"/>
    </row>
    <row r="16" spans="1:56" ht="15.75">
      <c r="A16" s="434">
        <v>1</v>
      </c>
      <c r="B16" s="106"/>
      <c r="C16" s="433" t="s">
        <v>354</v>
      </c>
      <c r="D16" s="37"/>
      <c r="E16" s="168"/>
      <c r="F16" s="318"/>
      <c r="G16" s="320"/>
      <c r="H16" s="319"/>
      <c r="I16" s="171"/>
      <c r="J16" s="171"/>
      <c r="K16" s="35"/>
      <c r="L16" s="35"/>
      <c r="M16" s="35"/>
      <c r="N16" s="35"/>
      <c r="O16" s="35"/>
      <c r="P16" s="320"/>
      <c r="Q16" s="313"/>
      <c r="R16" s="313"/>
      <c r="S16" s="435">
        <f t="shared" si="0"/>
        <v>0</v>
      </c>
      <c r="T16" s="313"/>
      <c r="U16" s="313"/>
      <c r="V16" s="435">
        <f t="shared" si="1"/>
        <v>0</v>
      </c>
      <c r="W16" s="313"/>
      <c r="X16" s="313"/>
      <c r="Y16" s="435">
        <f t="shared" si="2"/>
        <v>0</v>
      </c>
      <c r="Z16" s="313"/>
      <c r="AA16" s="313"/>
      <c r="AB16" s="435">
        <f t="shared" si="3"/>
        <v>0</v>
      </c>
      <c r="AC16" s="313"/>
      <c r="AD16" s="313"/>
      <c r="AE16" s="435">
        <f t="shared" si="4"/>
        <v>0</v>
      </c>
      <c r="AF16" s="313"/>
      <c r="AG16" s="313"/>
      <c r="AH16" s="435">
        <f t="shared" si="5"/>
        <v>0</v>
      </c>
      <c r="AI16" s="313"/>
      <c r="AJ16" s="313"/>
      <c r="AK16" s="435">
        <f t="shared" si="6"/>
        <v>0</v>
      </c>
      <c r="AL16" s="36"/>
      <c r="AM16" s="34"/>
      <c r="AN16" s="436">
        <f t="shared" si="7"/>
        <v>0</v>
      </c>
      <c r="AO16" s="316"/>
      <c r="AP16" s="317"/>
    </row>
    <row r="17" spans="1:42" ht="15.75">
      <c r="A17" s="434">
        <v>1</v>
      </c>
      <c r="B17" s="106"/>
      <c r="C17" s="433" t="s">
        <v>355</v>
      </c>
      <c r="D17" s="37"/>
      <c r="E17" s="168"/>
      <c r="F17" s="318"/>
      <c r="G17" s="320"/>
      <c r="H17" s="319"/>
      <c r="I17" s="171"/>
      <c r="J17" s="171"/>
      <c r="K17" s="35"/>
      <c r="L17" s="35"/>
      <c r="M17" s="35"/>
      <c r="N17" s="35"/>
      <c r="O17" s="35"/>
      <c r="P17" s="320"/>
      <c r="Q17" s="313"/>
      <c r="R17" s="313"/>
      <c r="S17" s="435">
        <f t="shared" si="0"/>
        <v>0</v>
      </c>
      <c r="T17" s="313"/>
      <c r="U17" s="313"/>
      <c r="V17" s="435">
        <f t="shared" si="1"/>
        <v>0</v>
      </c>
      <c r="W17" s="313"/>
      <c r="X17" s="313"/>
      <c r="Y17" s="435">
        <f t="shared" si="2"/>
        <v>0</v>
      </c>
      <c r="Z17" s="313"/>
      <c r="AA17" s="313"/>
      <c r="AB17" s="435">
        <f t="shared" si="3"/>
        <v>0</v>
      </c>
      <c r="AC17" s="313"/>
      <c r="AD17" s="313"/>
      <c r="AE17" s="435">
        <f t="shared" si="4"/>
        <v>0</v>
      </c>
      <c r="AF17" s="313"/>
      <c r="AG17" s="313"/>
      <c r="AH17" s="435">
        <f t="shared" si="5"/>
        <v>0</v>
      </c>
      <c r="AI17" s="313"/>
      <c r="AJ17" s="313"/>
      <c r="AK17" s="435">
        <f t="shared" si="6"/>
        <v>0</v>
      </c>
      <c r="AL17" s="36"/>
      <c r="AM17" s="34"/>
      <c r="AN17" s="436">
        <f t="shared" si="7"/>
        <v>0</v>
      </c>
      <c r="AO17" s="316"/>
      <c r="AP17" s="317"/>
    </row>
    <row r="18" spans="1:42" ht="15.75">
      <c r="A18" s="434">
        <v>1</v>
      </c>
      <c r="B18" s="106"/>
      <c r="C18" s="433" t="s">
        <v>356</v>
      </c>
      <c r="D18" s="37"/>
      <c r="E18" s="168"/>
      <c r="F18" s="318"/>
      <c r="G18" s="320"/>
      <c r="H18" s="319"/>
      <c r="I18" s="171"/>
      <c r="J18" s="171"/>
      <c r="K18" s="35"/>
      <c r="L18" s="35"/>
      <c r="M18" s="35"/>
      <c r="N18" s="35"/>
      <c r="O18" s="35"/>
      <c r="P18" s="320"/>
      <c r="Q18" s="313"/>
      <c r="R18" s="313"/>
      <c r="S18" s="435">
        <f t="shared" si="0"/>
        <v>0</v>
      </c>
      <c r="T18" s="313"/>
      <c r="U18" s="313"/>
      <c r="V18" s="435">
        <f t="shared" si="1"/>
        <v>0</v>
      </c>
      <c r="W18" s="313"/>
      <c r="X18" s="313"/>
      <c r="Y18" s="435">
        <f t="shared" si="2"/>
        <v>0</v>
      </c>
      <c r="Z18" s="313"/>
      <c r="AA18" s="313"/>
      <c r="AB18" s="435">
        <f t="shared" si="3"/>
        <v>0</v>
      </c>
      <c r="AC18" s="313"/>
      <c r="AD18" s="313"/>
      <c r="AE18" s="435">
        <f t="shared" si="4"/>
        <v>0</v>
      </c>
      <c r="AF18" s="313"/>
      <c r="AG18" s="313"/>
      <c r="AH18" s="435">
        <f t="shared" si="5"/>
        <v>0</v>
      </c>
      <c r="AI18" s="313"/>
      <c r="AJ18" s="313"/>
      <c r="AK18" s="435">
        <f t="shared" si="6"/>
        <v>0</v>
      </c>
      <c r="AL18" s="36"/>
      <c r="AM18" s="34"/>
      <c r="AN18" s="436">
        <f t="shared" si="7"/>
        <v>0</v>
      </c>
      <c r="AO18" s="316"/>
      <c r="AP18" s="317"/>
    </row>
    <row r="19" spans="1:42" ht="16.5" thickBot="1">
      <c r="A19" s="434">
        <v>1</v>
      </c>
      <c r="B19" s="106"/>
      <c r="C19" s="433" t="s">
        <v>357</v>
      </c>
      <c r="D19" s="37"/>
      <c r="E19" s="168"/>
      <c r="F19" s="318"/>
      <c r="G19" s="320"/>
      <c r="H19" s="319"/>
      <c r="I19" s="171"/>
      <c r="J19" s="171"/>
      <c r="K19" s="35"/>
      <c r="L19" s="35"/>
      <c r="M19" s="35"/>
      <c r="N19" s="35"/>
      <c r="O19" s="35"/>
      <c r="P19" s="320"/>
      <c r="Q19" s="313"/>
      <c r="R19" s="313"/>
      <c r="S19" s="435">
        <f t="shared" si="0"/>
        <v>0</v>
      </c>
      <c r="T19" s="313"/>
      <c r="U19" s="313"/>
      <c r="V19" s="435">
        <f t="shared" si="1"/>
        <v>0</v>
      </c>
      <c r="W19" s="313"/>
      <c r="X19" s="313"/>
      <c r="Y19" s="435">
        <f t="shared" si="2"/>
        <v>0</v>
      </c>
      <c r="Z19" s="313"/>
      <c r="AA19" s="313"/>
      <c r="AB19" s="435">
        <f t="shared" si="3"/>
        <v>0</v>
      </c>
      <c r="AC19" s="313"/>
      <c r="AD19" s="313"/>
      <c r="AE19" s="435">
        <f t="shared" si="4"/>
        <v>0</v>
      </c>
      <c r="AF19" s="313"/>
      <c r="AG19" s="313"/>
      <c r="AH19" s="435">
        <f t="shared" si="5"/>
        <v>0</v>
      </c>
      <c r="AI19" s="313"/>
      <c r="AJ19" s="313"/>
      <c r="AK19" s="435">
        <f t="shared" si="6"/>
        <v>0</v>
      </c>
      <c r="AL19" s="36"/>
      <c r="AM19" s="34"/>
      <c r="AN19" s="436">
        <f t="shared" si="7"/>
        <v>0</v>
      </c>
      <c r="AO19" s="316"/>
      <c r="AP19" s="317"/>
    </row>
    <row r="20" spans="1:42" s="391" customFormat="1" ht="26.25" customHeight="1" thickBot="1">
      <c r="A20" s="398">
        <f>SUM(A7:A19)</f>
        <v>13</v>
      </c>
      <c r="B20" s="398"/>
      <c r="C20" s="399">
        <f>E20/A20</f>
        <v>0</v>
      </c>
      <c r="D20" s="400"/>
      <c r="E20" s="401">
        <f>SUM(E7:E19)</f>
        <v>0</v>
      </c>
      <c r="F20" s="402"/>
      <c r="G20" s="402"/>
      <c r="H20" s="402"/>
      <c r="I20" s="402"/>
      <c r="J20" s="402"/>
      <c r="K20" s="402"/>
      <c r="L20" s="402"/>
      <c r="M20" s="402"/>
      <c r="N20" s="602" t="s">
        <v>84</v>
      </c>
      <c r="O20" s="602"/>
      <c r="P20" s="603"/>
      <c r="Q20" s="403">
        <f>SUM(Q7:Q19)</f>
        <v>0</v>
      </c>
      <c r="R20" s="403">
        <f>SUM(R7:R19)</f>
        <v>0</v>
      </c>
      <c r="S20" s="404">
        <f>IF(Q20,R20/Q20,0)</f>
        <v>0</v>
      </c>
      <c r="T20" s="405">
        <f>SUM(T7:T19)</f>
        <v>0</v>
      </c>
      <c r="U20" s="405">
        <f>SUM(U7:U19)</f>
        <v>0</v>
      </c>
      <c r="V20" s="404">
        <f>IF(T20,U20/T20,0)</f>
        <v>0</v>
      </c>
      <c r="W20" s="405">
        <f>SUM(W7:W19)</f>
        <v>0</v>
      </c>
      <c r="X20" s="405">
        <f>SUM(X7:X19)</f>
        <v>0</v>
      </c>
      <c r="Y20" s="404">
        <f>IF(W20,X20/W20,0)</f>
        <v>0</v>
      </c>
      <c r="Z20" s="405">
        <f>SUM(Z7:Z19)</f>
        <v>0</v>
      </c>
      <c r="AA20" s="405">
        <f>SUM(AA7:AA19)</f>
        <v>0</v>
      </c>
      <c r="AB20" s="404">
        <f>IF(Z20,AA20/Z20,0)</f>
        <v>0</v>
      </c>
      <c r="AC20" s="405">
        <f>SUM(AC7:AC19)</f>
        <v>0</v>
      </c>
      <c r="AD20" s="405">
        <f>SUM(AD7:AD19)</f>
        <v>0</v>
      </c>
      <c r="AE20" s="404">
        <f>IF(AC20,AD20/AC20,0)</f>
        <v>0</v>
      </c>
      <c r="AF20" s="405">
        <f>SUM(AF7:AF19)</f>
        <v>0</v>
      </c>
      <c r="AG20" s="405">
        <f>SUM(AG7:AG19)</f>
        <v>0</v>
      </c>
      <c r="AH20" s="404">
        <f>IF(AF20,AG20/AF20,0)</f>
        <v>0</v>
      </c>
      <c r="AI20" s="405">
        <f>SUM(AI7:AI19)</f>
        <v>0</v>
      </c>
      <c r="AJ20" s="405">
        <f>SUM(AJ7:AJ19)</f>
        <v>0</v>
      </c>
      <c r="AK20" s="404">
        <f>IF(AI20,AJ20/AI20,0)</f>
        <v>0</v>
      </c>
      <c r="AL20" s="406"/>
      <c r="AM20" s="407">
        <f>SUM(AM7:AM19)</f>
        <v>20</v>
      </c>
      <c r="AN20" s="408">
        <f>SUM(AN7:AN19)</f>
        <v>1</v>
      </c>
      <c r="AO20" s="409"/>
      <c r="AP20" s="390"/>
    </row>
    <row r="21" spans="1:42" s="20" customFormat="1" ht="15.75" customHeight="1">
      <c r="A21" s="17"/>
      <c r="B21" s="17"/>
      <c r="C21" s="17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42" s="20" customFormat="1" ht="15.75" customHeight="1">
      <c r="A22" s="17"/>
      <c r="B22" s="17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42" s="20" customFormat="1" ht="15.75" customHeight="1" thickBot="1">
      <c r="A23" s="17"/>
      <c r="B23" s="17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42" s="20" customFormat="1" ht="22.5" customHeight="1">
      <c r="A24" s="622" t="s">
        <v>297</v>
      </c>
      <c r="B24" s="429"/>
      <c r="C24" s="604" t="s">
        <v>377</v>
      </c>
      <c r="D24" s="606" t="s">
        <v>1</v>
      </c>
      <c r="E24" s="21"/>
      <c r="F24" s="321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42" s="20" customFormat="1" ht="24.75" customHeight="1">
      <c r="A25" s="622"/>
      <c r="B25" s="429"/>
      <c r="C25" s="605"/>
      <c r="D25" s="607"/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42" s="20" customFormat="1" ht="15.75" customHeight="1">
      <c r="A26" s="311"/>
      <c r="B26" s="311"/>
      <c r="C26" s="465" t="s">
        <v>417</v>
      </c>
      <c r="D26" s="466">
        <v>0.22755417956656346</v>
      </c>
      <c r="E26" s="22"/>
      <c r="F26" s="23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42" s="20" customFormat="1" ht="15.75" customHeight="1">
      <c r="A27" s="311"/>
      <c r="B27" s="311"/>
      <c r="C27" s="467" t="s">
        <v>418</v>
      </c>
      <c r="D27" s="468">
        <v>0.22291021671826625</v>
      </c>
      <c r="E27" s="22"/>
      <c r="F27" s="23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42" s="20" customFormat="1" ht="15.75" customHeight="1">
      <c r="A28" s="311"/>
      <c r="B28" s="311"/>
      <c r="C28" s="469" t="s">
        <v>419</v>
      </c>
      <c r="D28" s="468">
        <v>0.21671826625386997</v>
      </c>
      <c r="E28" s="22"/>
      <c r="F28" s="23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42" s="20" customFormat="1" ht="15.75" customHeight="1">
      <c r="A29" s="311"/>
      <c r="B29" s="311"/>
      <c r="C29" s="467" t="s">
        <v>420</v>
      </c>
      <c r="D29" s="468">
        <v>0.11609907120743033</v>
      </c>
      <c r="E29" s="22"/>
      <c r="F29" s="2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42" s="20" customFormat="1" ht="15.75" customHeight="1">
      <c r="A30" s="311"/>
      <c r="B30" s="311"/>
      <c r="C30" s="469" t="s">
        <v>421</v>
      </c>
      <c r="D30" s="468">
        <v>6.1919504643962849E-2</v>
      </c>
      <c r="E30" s="22"/>
      <c r="F30" s="2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42" s="20" customFormat="1" ht="15.75" customHeight="1">
      <c r="A31" s="311"/>
      <c r="B31" s="311"/>
      <c r="C31" s="470" t="s">
        <v>422</v>
      </c>
      <c r="D31" s="471">
        <v>5.5727554179566562E-2</v>
      </c>
      <c r="E31" s="22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42" s="20" customFormat="1" ht="15.75" customHeight="1">
      <c r="A32" s="311"/>
      <c r="B32" s="311"/>
      <c r="C32" s="472" t="s">
        <v>423</v>
      </c>
      <c r="D32" s="473">
        <v>3.0959752321981424E-2</v>
      </c>
      <c r="E32" s="22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311"/>
      <c r="B33" s="311"/>
      <c r="C33" s="470" t="s">
        <v>424</v>
      </c>
      <c r="D33" s="471">
        <v>2.6315789473684209E-2</v>
      </c>
      <c r="E33" s="26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311"/>
      <c r="B34" s="311"/>
      <c r="C34" s="472" t="s">
        <v>425</v>
      </c>
      <c r="D34" s="473">
        <v>1.238390092879257E-2</v>
      </c>
      <c r="E34" s="23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311"/>
      <c r="B35" s="311"/>
      <c r="C35" s="470" t="s">
        <v>426</v>
      </c>
      <c r="D35" s="471">
        <v>1.0835913312693499E-2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311"/>
      <c r="B36" s="311"/>
      <c r="C36" s="472" t="s">
        <v>427</v>
      </c>
      <c r="D36" s="473">
        <v>7.7399380804953561E-3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311"/>
      <c r="B37" s="311"/>
      <c r="C37" s="470" t="s">
        <v>428</v>
      </c>
      <c r="D37" s="471">
        <v>7.7399380804953561E-3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311"/>
      <c r="B38" s="311"/>
      <c r="C38" s="472" t="s">
        <v>429</v>
      </c>
      <c r="D38" s="473">
        <v>3.0959752321981426E-3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311"/>
      <c r="B39" s="311"/>
      <c r="C39" s="620" t="s">
        <v>399</v>
      </c>
      <c r="D39" s="621" t="s">
        <v>136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21.75" customHeight="1">
      <c r="A40" s="311"/>
      <c r="B40" s="311"/>
      <c r="C40" s="620"/>
      <c r="D40" s="621"/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311"/>
      <c r="B41" s="311"/>
      <c r="C41" s="169"/>
      <c r="D41" s="28"/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311"/>
      <c r="B42" s="311"/>
      <c r="C42" s="170"/>
      <c r="D42" s="28"/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311"/>
      <c r="B43" s="311"/>
      <c r="C43" s="170"/>
      <c r="D43" s="28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170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170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170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170"/>
      <c r="D47" s="28"/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170"/>
      <c r="D48" s="28"/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311"/>
      <c r="B49" s="311"/>
      <c r="C49" s="170"/>
      <c r="D49" s="28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170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170"/>
      <c r="D51" s="28"/>
      <c r="E51" s="27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170"/>
      <c r="D52" s="28"/>
      <c r="E52" s="27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169"/>
      <c r="D53" s="28"/>
      <c r="E53" s="27"/>
      <c r="F53" s="23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170"/>
      <c r="D54" s="28"/>
      <c r="E54" s="27"/>
      <c r="F54" s="23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311"/>
      <c r="B55" s="311"/>
      <c r="C55" s="169"/>
      <c r="D55" s="28"/>
      <c r="E55" s="27"/>
      <c r="F55" s="23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70"/>
      <c r="D56" s="119"/>
      <c r="E56" s="23"/>
      <c r="F56" s="23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69"/>
      <c r="D57" s="120"/>
      <c r="E57" s="23"/>
      <c r="F57" s="23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69"/>
      <c r="D58" s="120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69"/>
      <c r="D59" s="120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69"/>
      <c r="D60" s="120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69"/>
      <c r="D61" s="120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69"/>
      <c r="D62" s="120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69"/>
      <c r="D63" s="120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120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69"/>
      <c r="D65" s="120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120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69"/>
      <c r="D67" s="120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311"/>
      <c r="B77" s="311"/>
      <c r="C77" s="169"/>
      <c r="D77" s="120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311"/>
      <c r="B78" s="311"/>
      <c r="C78" s="169"/>
      <c r="D78" s="120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311"/>
      <c r="B79" s="311"/>
      <c r="C79" s="169"/>
      <c r="D79" s="120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311"/>
      <c r="B80" s="311"/>
      <c r="C80" s="169"/>
      <c r="D80" s="120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311"/>
      <c r="B81" s="311"/>
      <c r="C81" s="169"/>
      <c r="D81" s="120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311"/>
      <c r="B82" s="311"/>
      <c r="C82" s="169"/>
      <c r="D82" s="120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311"/>
      <c r="B83" s="311"/>
      <c r="C83" s="169"/>
      <c r="D83" s="120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311"/>
      <c r="B84" s="311"/>
      <c r="C84" s="169"/>
      <c r="D84" s="120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311"/>
      <c r="B85" s="311"/>
      <c r="C85" s="169"/>
      <c r="D85" s="120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24"/>
      <c r="B196" s="24"/>
      <c r="C196" s="29"/>
      <c r="D196" s="29"/>
      <c r="E196" s="29"/>
      <c r="F196" s="25"/>
      <c r="G196" s="19"/>
      <c r="H196" s="25"/>
      <c r="I196" s="25"/>
      <c r="J196" s="25"/>
      <c r="K196" s="25"/>
      <c r="L196" s="25"/>
      <c r="M196" s="25"/>
      <c r="N196" s="25"/>
      <c r="O196" s="25"/>
      <c r="P196" s="19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 s="20" customFormat="1" ht="15.75" customHeight="1">
      <c r="A197" s="24"/>
      <c r="B197" s="24"/>
      <c r="C197" s="29"/>
      <c r="D197" s="29"/>
      <c r="E197" s="29"/>
      <c r="F197" s="25"/>
      <c r="G197" s="19"/>
      <c r="H197" s="25"/>
      <c r="I197" s="25"/>
      <c r="J197" s="25"/>
      <c r="K197" s="25"/>
      <c r="L197" s="25"/>
      <c r="M197" s="25"/>
      <c r="N197" s="25"/>
      <c r="O197" s="25"/>
      <c r="P197" s="19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 s="20" customFormat="1" ht="15.75" customHeight="1">
      <c r="A198" s="24"/>
      <c r="B198" s="24"/>
      <c r="C198" s="29"/>
      <c r="D198" s="29"/>
      <c r="E198" s="29"/>
      <c r="F198" s="25"/>
      <c r="G198" s="19"/>
      <c r="H198" s="25"/>
      <c r="I198" s="25"/>
      <c r="J198" s="25"/>
      <c r="K198" s="25"/>
      <c r="L198" s="25"/>
      <c r="M198" s="25"/>
      <c r="N198" s="25"/>
      <c r="O198" s="25"/>
      <c r="P198" s="19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 s="20" customFormat="1" ht="15.75" customHeight="1">
      <c r="A199" s="24"/>
      <c r="B199" s="24"/>
      <c r="C199" s="29"/>
      <c r="D199" s="29"/>
      <c r="E199" s="29"/>
      <c r="F199" s="25"/>
      <c r="G199" s="19"/>
      <c r="H199" s="25"/>
      <c r="I199" s="25"/>
      <c r="J199" s="25"/>
      <c r="K199" s="25"/>
      <c r="L199" s="25"/>
      <c r="M199" s="25"/>
      <c r="N199" s="25"/>
      <c r="O199" s="25"/>
      <c r="P199" s="19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 s="20" customFormat="1" ht="15.75" customHeight="1">
      <c r="A200" s="24"/>
      <c r="B200" s="24"/>
      <c r="C200" s="29"/>
      <c r="D200" s="29"/>
      <c r="E200" s="29"/>
      <c r="F200" s="25"/>
      <c r="G200" s="19"/>
      <c r="H200" s="25"/>
      <c r="I200" s="25"/>
      <c r="J200" s="25"/>
      <c r="K200" s="25"/>
      <c r="L200" s="25"/>
      <c r="M200" s="25"/>
      <c r="N200" s="25"/>
      <c r="O200" s="25"/>
      <c r="P200" s="19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s="20" customFormat="1" ht="15.75" customHeight="1">
      <c r="A220" s="30"/>
      <c r="B220" s="30"/>
      <c r="G220" s="9"/>
      <c r="P220" s="9"/>
    </row>
    <row r="221" spans="1:16" s="20" customFormat="1" ht="15.75" customHeight="1">
      <c r="A221" s="30"/>
      <c r="B221" s="30"/>
      <c r="G221" s="9"/>
      <c r="P221" s="9"/>
    </row>
    <row r="222" spans="1:16" s="20" customFormat="1" ht="15.75" customHeight="1">
      <c r="A222" s="30"/>
      <c r="B222" s="30"/>
      <c r="G222" s="9"/>
      <c r="P222" s="9"/>
    </row>
    <row r="223" spans="1:16" s="20" customFormat="1" ht="15.75" customHeight="1">
      <c r="A223" s="30"/>
      <c r="B223" s="30"/>
      <c r="G223" s="9"/>
      <c r="P223" s="9"/>
    </row>
    <row r="224" spans="1:16" s="20" customFormat="1" ht="15.75" customHeight="1">
      <c r="A224" s="30"/>
      <c r="B224" s="30"/>
      <c r="G224" s="9"/>
      <c r="P224" s="9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  <row r="748" spans="7:16" ht="15.75" customHeight="1">
      <c r="G748" s="31"/>
      <c r="P748" s="31"/>
    </row>
    <row r="749" spans="7:16" ht="15.75" customHeight="1">
      <c r="G749" s="31"/>
      <c r="P749" s="31"/>
    </row>
    <row r="750" spans="7:16" ht="15.75" customHeight="1">
      <c r="G750" s="31"/>
      <c r="P750" s="31"/>
    </row>
    <row r="751" spans="7:16" ht="15.75" customHeight="1">
      <c r="G751" s="31"/>
      <c r="P751" s="31"/>
    </row>
    <row r="752" spans="7:16" ht="15.75" customHeight="1">
      <c r="G752" s="31"/>
      <c r="P752" s="31"/>
    </row>
  </sheetData>
  <sheetProtection algorithmName="SHA-512" hashValue="zEWkbDoyalFlawS2cVyqKNR4RQgFpfsXk90PhpakjpQFtAIpliqqIWn5ijx5GBqz0PNNriPyFIII3Bc39fh2PA==" saltValue="WLL7JXvXxpItw9jr+QdI5Q==" spinCount="100000" sheet="1" objects="1" scenarios="1" formatCells="0" formatColumns="0" formatRows="0" insertColumns="0" insertRows="0" deleteColumns="0" deleteRows="0"/>
  <mergeCells count="37">
    <mergeCell ref="C39:C40"/>
    <mergeCell ref="D39:D40"/>
    <mergeCell ref="AM5:AM6"/>
    <mergeCell ref="AN5:AN6"/>
    <mergeCell ref="AO5:AO6"/>
    <mergeCell ref="N20:P20"/>
    <mergeCell ref="AG5:AG6"/>
    <mergeCell ref="AH5:AH6"/>
    <mergeCell ref="AI5:AI6"/>
    <mergeCell ref="AJ5:AJ6"/>
    <mergeCell ref="AK5:AK6"/>
    <mergeCell ref="Y5:Y6"/>
    <mergeCell ref="A24:A25"/>
    <mergeCell ref="C24:C25"/>
    <mergeCell ref="D24:D25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</mergeCells>
  <conditionalFormatting sqref="H6:O6">
    <cfRule type="expression" dxfId="75" priority="24">
      <formula>S</formula>
    </cfRule>
  </conditionalFormatting>
  <conditionalFormatting sqref="H6:O6">
    <cfRule type="cellIs" dxfId="74" priority="25" operator="equal">
      <formula>"n"</formula>
    </cfRule>
  </conditionalFormatting>
  <conditionalFormatting sqref="H6:O6">
    <cfRule type="cellIs" dxfId="73" priority="26" operator="equal">
      <formula>"n"</formula>
    </cfRule>
  </conditionalFormatting>
  <conditionalFormatting sqref="H6:O6">
    <cfRule type="containsText" dxfId="72" priority="28" operator="containsText" text="s">
      <formula>NOT(ISERROR(SEARCH(("s"),(H6))))</formula>
    </cfRule>
  </conditionalFormatting>
  <conditionalFormatting sqref="H6:O6">
    <cfRule type="cellIs" dxfId="71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0 V20 Y20 AB20 AE20 AH20 AK20">
    <cfRule type="cellIs" dxfId="70" priority="11" operator="greaterThan">
      <formula>0.69</formula>
    </cfRule>
    <cfRule type="cellIs" dxfId="69" priority="12" operator="between">
      <formula>0.01</formula>
      <formula>0.49</formula>
    </cfRule>
    <cfRule type="cellIs" dxfId="68" priority="13" operator="between">
      <formula>0.5</formula>
      <formula>0.69</formula>
    </cfRule>
    <cfRule type="cellIs" dxfId="67" priority="14" operator="greaterThan">
      <formula>0.69</formula>
    </cfRule>
  </conditionalFormatting>
  <conditionalFormatting sqref="S20 V20 Y20 AB20 AE20 AH20 AK20">
    <cfRule type="cellIs" dxfId="66" priority="10" operator="between">
      <formula>0.01</formula>
      <formula>0.49</formula>
    </cfRule>
  </conditionalFormatting>
  <conditionalFormatting sqref="S7:S19 V7:V19 Y7:Y19 AB7:AB19 AE7:AE19 AH7:AH19 AK7:AK19">
    <cfRule type="cellIs" dxfId="65" priority="6" operator="greaterThan">
      <formula>0.69</formula>
    </cfRule>
    <cfRule type="cellIs" dxfId="64" priority="7" operator="between">
      <formula>0.01</formula>
      <formula>0.49</formula>
    </cfRule>
    <cfRule type="cellIs" dxfId="63" priority="8" operator="between">
      <formula>0.5</formula>
      <formula>0.69</formula>
    </cfRule>
    <cfRule type="cellIs" dxfId="62" priority="9" operator="greaterThan">
      <formula>0.69</formula>
    </cfRule>
  </conditionalFormatting>
  <conditionalFormatting sqref="S7:S19 V7:V19 Y7:Y19 AB7:AB19 AE7:AE19 AH7:AH19 AK7:AK19">
    <cfRule type="cellIs" dxfId="61" priority="5" operator="between">
      <formula>0.01</formula>
      <formula>0.49</formula>
    </cfRule>
  </conditionalFormatting>
  <conditionalFormatting sqref="E7:E19">
    <cfRule type="containsText" dxfId="60" priority="4" operator="containsText" text="1">
      <formula>NOT(ISERROR(SEARCH("1",E7)))</formula>
    </cfRule>
  </conditionalFormatting>
  <conditionalFormatting sqref="F7:F19">
    <cfRule type="containsText" dxfId="59" priority="2" operator="containsText" text="n">
      <formula>NOT(ISERROR(SEARCH("n",F7)))</formula>
    </cfRule>
    <cfRule type="containsText" dxfId="58" priority="3" operator="containsText" text="s">
      <formula>NOT(ISERROR(SEARCH("s",F7)))</formula>
    </cfRule>
  </conditionalFormatting>
  <conditionalFormatting sqref="H7:O19">
    <cfRule type="containsText" dxfId="57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47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37" sqref="C37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SUM(Q15+T15+W15+Z15+AC15+AF15+AI15)</f>
        <v>0</v>
      </c>
      <c r="R2" s="380">
        <f>SUM(R15+U15+X15+AA15+AD15+AG15+AJ15)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Concurso'!D8</f>
        <v>DIR. ADMINISTRATIVO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434">
        <v>1</v>
      </c>
      <c r="B7" s="106"/>
      <c r="C7" s="433" t="s">
        <v>358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435">
        <f t="shared" ref="S7:S14" si="0">IF(Q7,R7/Q7,0)</f>
        <v>0</v>
      </c>
      <c r="T7" s="313"/>
      <c r="U7" s="313"/>
      <c r="V7" s="435">
        <f t="shared" ref="V7:V14" si="1">IF(T7,U7/T7,0)</f>
        <v>0</v>
      </c>
      <c r="W7" s="313"/>
      <c r="X7" s="313"/>
      <c r="Y7" s="435">
        <f t="shared" ref="Y7:Y14" si="2">IF(W7,X7/W7,0)</f>
        <v>0</v>
      </c>
      <c r="Z7" s="313"/>
      <c r="AA7" s="313"/>
      <c r="AB7" s="435">
        <f t="shared" ref="AB7:AB14" si="3">IF(Z7,AA7/Z7,0)</f>
        <v>0</v>
      </c>
      <c r="AC7" s="313"/>
      <c r="AD7" s="313"/>
      <c r="AE7" s="435">
        <f t="shared" ref="AE7:AE14" si="4">IF(AC7,AD7/AC7,0)</f>
        <v>0</v>
      </c>
      <c r="AF7" s="313"/>
      <c r="AG7" s="313"/>
      <c r="AH7" s="435">
        <f t="shared" ref="AH7:AH14" si="5">IF(AF7,AG7/AF7,0)</f>
        <v>0</v>
      </c>
      <c r="AI7" s="313"/>
      <c r="AJ7" s="313"/>
      <c r="AK7" s="435">
        <f t="shared" ref="AK7:AK14" si="6">IF(AI7,AJ7/AI7,0)</f>
        <v>0</v>
      </c>
      <c r="AL7" s="36"/>
      <c r="AM7" s="34">
        <v>20</v>
      </c>
      <c r="AN7" s="436">
        <f t="shared" ref="AN7:AN14" si="7">AM7/$AM$15</f>
        <v>1</v>
      </c>
      <c r="AO7" s="316"/>
      <c r="AP7" s="317"/>
    </row>
    <row r="8" spans="1:56" ht="15.75">
      <c r="A8" s="434">
        <v>1</v>
      </c>
      <c r="B8" s="106"/>
      <c r="C8" s="433" t="s">
        <v>359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435">
        <f t="shared" si="0"/>
        <v>0</v>
      </c>
      <c r="T8" s="313"/>
      <c r="U8" s="313"/>
      <c r="V8" s="435">
        <f t="shared" si="1"/>
        <v>0</v>
      </c>
      <c r="W8" s="313"/>
      <c r="X8" s="313"/>
      <c r="Y8" s="435">
        <f t="shared" si="2"/>
        <v>0</v>
      </c>
      <c r="Z8" s="313"/>
      <c r="AA8" s="313"/>
      <c r="AB8" s="435">
        <f t="shared" si="3"/>
        <v>0</v>
      </c>
      <c r="AC8" s="313"/>
      <c r="AD8" s="313"/>
      <c r="AE8" s="435">
        <f t="shared" si="4"/>
        <v>0</v>
      </c>
      <c r="AF8" s="313"/>
      <c r="AG8" s="313"/>
      <c r="AH8" s="435">
        <f t="shared" si="5"/>
        <v>0</v>
      </c>
      <c r="AI8" s="313"/>
      <c r="AJ8" s="313"/>
      <c r="AK8" s="435">
        <f t="shared" si="6"/>
        <v>0</v>
      </c>
      <c r="AL8" s="36"/>
      <c r="AM8" s="34"/>
      <c r="AN8" s="436">
        <f t="shared" si="7"/>
        <v>0</v>
      </c>
      <c r="AO8" s="316"/>
      <c r="AP8" s="317"/>
    </row>
    <row r="9" spans="1:56" ht="15.75">
      <c r="A9" s="434">
        <v>1</v>
      </c>
      <c r="B9" s="106"/>
      <c r="C9" s="433" t="s">
        <v>360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435">
        <f t="shared" si="0"/>
        <v>0</v>
      </c>
      <c r="T9" s="313"/>
      <c r="U9" s="313"/>
      <c r="V9" s="435">
        <f t="shared" si="1"/>
        <v>0</v>
      </c>
      <c r="W9" s="313"/>
      <c r="X9" s="313"/>
      <c r="Y9" s="435">
        <f t="shared" si="2"/>
        <v>0</v>
      </c>
      <c r="Z9" s="313"/>
      <c r="AA9" s="313"/>
      <c r="AB9" s="435">
        <f t="shared" si="3"/>
        <v>0</v>
      </c>
      <c r="AC9" s="313"/>
      <c r="AD9" s="313"/>
      <c r="AE9" s="435">
        <f t="shared" si="4"/>
        <v>0</v>
      </c>
      <c r="AF9" s="313"/>
      <c r="AG9" s="313"/>
      <c r="AH9" s="435">
        <f t="shared" si="5"/>
        <v>0</v>
      </c>
      <c r="AI9" s="313"/>
      <c r="AJ9" s="313"/>
      <c r="AK9" s="435">
        <f t="shared" si="6"/>
        <v>0</v>
      </c>
      <c r="AL9" s="36"/>
      <c r="AM9" s="34"/>
      <c r="AN9" s="436">
        <f t="shared" si="7"/>
        <v>0</v>
      </c>
      <c r="AO9" s="316"/>
      <c r="AP9" s="317"/>
    </row>
    <row r="10" spans="1:56" ht="15" customHeight="1">
      <c r="A10" s="434">
        <v>1</v>
      </c>
      <c r="B10" s="106"/>
      <c r="C10" s="433" t="s">
        <v>361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0"/>
        <v>0</v>
      </c>
      <c r="T10" s="313"/>
      <c r="U10" s="313"/>
      <c r="V10" s="435">
        <f t="shared" si="1"/>
        <v>0</v>
      </c>
      <c r="W10" s="313"/>
      <c r="X10" s="313"/>
      <c r="Y10" s="435">
        <f t="shared" si="2"/>
        <v>0</v>
      </c>
      <c r="Z10" s="313"/>
      <c r="AA10" s="313"/>
      <c r="AB10" s="435">
        <f t="shared" si="3"/>
        <v>0</v>
      </c>
      <c r="AC10" s="313"/>
      <c r="AD10" s="313"/>
      <c r="AE10" s="435">
        <f t="shared" si="4"/>
        <v>0</v>
      </c>
      <c r="AF10" s="313"/>
      <c r="AG10" s="313"/>
      <c r="AH10" s="435">
        <f t="shared" si="5"/>
        <v>0</v>
      </c>
      <c r="AI10" s="313"/>
      <c r="AJ10" s="313"/>
      <c r="AK10" s="435">
        <f t="shared" si="6"/>
        <v>0</v>
      </c>
      <c r="AL10" s="36"/>
      <c r="AM10" s="34"/>
      <c r="AN10" s="436">
        <f t="shared" si="7"/>
        <v>0</v>
      </c>
      <c r="AO10" s="316"/>
      <c r="AP10" s="317"/>
    </row>
    <row r="11" spans="1:56" ht="15" customHeight="1">
      <c r="A11" s="434">
        <v>1</v>
      </c>
      <c r="B11" s="106"/>
      <c r="C11" s="433" t="s">
        <v>362</v>
      </c>
      <c r="D11" s="37"/>
      <c r="E11" s="168"/>
      <c r="F11" s="318"/>
      <c r="G11" s="320"/>
      <c r="H11" s="319"/>
      <c r="I11" s="171"/>
      <c r="J11" s="171"/>
      <c r="K11" s="35"/>
      <c r="L11" s="35"/>
      <c r="M11" s="35"/>
      <c r="N11" s="35"/>
      <c r="O11" s="35"/>
      <c r="P11" s="320"/>
      <c r="Q11" s="313"/>
      <c r="R11" s="313"/>
      <c r="S11" s="435">
        <f t="shared" si="0"/>
        <v>0</v>
      </c>
      <c r="T11" s="313"/>
      <c r="U11" s="313"/>
      <c r="V11" s="435">
        <f t="shared" si="1"/>
        <v>0</v>
      </c>
      <c r="W11" s="313"/>
      <c r="X11" s="313"/>
      <c r="Y11" s="435">
        <f t="shared" si="2"/>
        <v>0</v>
      </c>
      <c r="Z11" s="313"/>
      <c r="AA11" s="313"/>
      <c r="AB11" s="435">
        <f t="shared" si="3"/>
        <v>0</v>
      </c>
      <c r="AC11" s="313"/>
      <c r="AD11" s="313"/>
      <c r="AE11" s="435">
        <f t="shared" si="4"/>
        <v>0</v>
      </c>
      <c r="AF11" s="313"/>
      <c r="AG11" s="313"/>
      <c r="AH11" s="435">
        <f t="shared" si="5"/>
        <v>0</v>
      </c>
      <c r="AI11" s="313"/>
      <c r="AJ11" s="313"/>
      <c r="AK11" s="435">
        <f t="shared" si="6"/>
        <v>0</v>
      </c>
      <c r="AL11" s="36"/>
      <c r="AM11" s="34"/>
      <c r="AN11" s="436">
        <f t="shared" si="7"/>
        <v>0</v>
      </c>
      <c r="AO11" s="316"/>
      <c r="AP11" s="317"/>
    </row>
    <row r="12" spans="1:56" ht="15.75">
      <c r="A12" s="434">
        <v>1</v>
      </c>
      <c r="B12" s="106"/>
      <c r="C12" s="433" t="s">
        <v>363</v>
      </c>
      <c r="D12" s="37"/>
      <c r="E12" s="168"/>
      <c r="F12" s="318"/>
      <c r="G12" s="320"/>
      <c r="H12" s="319"/>
      <c r="I12" s="171"/>
      <c r="J12" s="171"/>
      <c r="K12" s="35"/>
      <c r="L12" s="35"/>
      <c r="M12" s="35"/>
      <c r="N12" s="35"/>
      <c r="O12" s="35"/>
      <c r="P12" s="320"/>
      <c r="Q12" s="313"/>
      <c r="R12" s="313"/>
      <c r="S12" s="435">
        <f t="shared" si="0"/>
        <v>0</v>
      </c>
      <c r="T12" s="313"/>
      <c r="U12" s="313"/>
      <c r="V12" s="435">
        <f t="shared" si="1"/>
        <v>0</v>
      </c>
      <c r="W12" s="313"/>
      <c r="X12" s="313"/>
      <c r="Y12" s="435">
        <f t="shared" si="2"/>
        <v>0</v>
      </c>
      <c r="Z12" s="313"/>
      <c r="AA12" s="313"/>
      <c r="AB12" s="435">
        <f t="shared" si="3"/>
        <v>0</v>
      </c>
      <c r="AC12" s="313"/>
      <c r="AD12" s="313"/>
      <c r="AE12" s="435">
        <f t="shared" si="4"/>
        <v>0</v>
      </c>
      <c r="AF12" s="313"/>
      <c r="AG12" s="313"/>
      <c r="AH12" s="435">
        <f t="shared" si="5"/>
        <v>0</v>
      </c>
      <c r="AI12" s="313"/>
      <c r="AJ12" s="313"/>
      <c r="AK12" s="435">
        <f t="shared" si="6"/>
        <v>0</v>
      </c>
      <c r="AL12" s="36"/>
      <c r="AM12" s="34"/>
      <c r="AN12" s="436">
        <f t="shared" si="7"/>
        <v>0</v>
      </c>
      <c r="AO12" s="316"/>
      <c r="AP12" s="317"/>
    </row>
    <row r="13" spans="1:56" ht="31.5">
      <c r="A13" s="434">
        <v>1</v>
      </c>
      <c r="B13" s="106"/>
      <c r="C13" s="433" t="s">
        <v>364</v>
      </c>
      <c r="D13" s="37"/>
      <c r="E13" s="168"/>
      <c r="F13" s="318"/>
      <c r="G13" s="320"/>
      <c r="H13" s="319"/>
      <c r="I13" s="171"/>
      <c r="J13" s="171"/>
      <c r="K13" s="35"/>
      <c r="L13" s="35"/>
      <c r="M13" s="35"/>
      <c r="N13" s="35"/>
      <c r="O13" s="35"/>
      <c r="P13" s="320"/>
      <c r="Q13" s="313"/>
      <c r="R13" s="313"/>
      <c r="S13" s="435">
        <f t="shared" si="0"/>
        <v>0</v>
      </c>
      <c r="T13" s="313"/>
      <c r="U13" s="313"/>
      <c r="V13" s="435">
        <f t="shared" si="1"/>
        <v>0</v>
      </c>
      <c r="W13" s="313"/>
      <c r="X13" s="313"/>
      <c r="Y13" s="435">
        <f t="shared" si="2"/>
        <v>0</v>
      </c>
      <c r="Z13" s="313"/>
      <c r="AA13" s="313"/>
      <c r="AB13" s="435">
        <f t="shared" si="3"/>
        <v>0</v>
      </c>
      <c r="AC13" s="313"/>
      <c r="AD13" s="313"/>
      <c r="AE13" s="435">
        <f t="shared" si="4"/>
        <v>0</v>
      </c>
      <c r="AF13" s="313"/>
      <c r="AG13" s="313"/>
      <c r="AH13" s="435">
        <f t="shared" si="5"/>
        <v>0</v>
      </c>
      <c r="AI13" s="313"/>
      <c r="AJ13" s="313"/>
      <c r="AK13" s="435">
        <f t="shared" si="6"/>
        <v>0</v>
      </c>
      <c r="AL13" s="36"/>
      <c r="AM13" s="34"/>
      <c r="AN13" s="436">
        <f t="shared" si="7"/>
        <v>0</v>
      </c>
      <c r="AO13" s="316"/>
      <c r="AP13" s="317"/>
    </row>
    <row r="14" spans="1:56" ht="32.25" thickBot="1">
      <c r="A14" s="434">
        <v>1</v>
      </c>
      <c r="B14" s="106"/>
      <c r="C14" s="433" t="s">
        <v>365</v>
      </c>
      <c r="D14" s="37"/>
      <c r="E14" s="168"/>
      <c r="F14" s="318"/>
      <c r="G14" s="320"/>
      <c r="H14" s="319"/>
      <c r="I14" s="171"/>
      <c r="J14" s="171"/>
      <c r="K14" s="35"/>
      <c r="L14" s="35"/>
      <c r="M14" s="35"/>
      <c r="N14" s="35"/>
      <c r="O14" s="35"/>
      <c r="P14" s="320"/>
      <c r="Q14" s="313"/>
      <c r="R14" s="313"/>
      <c r="S14" s="435">
        <f t="shared" si="0"/>
        <v>0</v>
      </c>
      <c r="T14" s="313"/>
      <c r="U14" s="313"/>
      <c r="V14" s="435">
        <f t="shared" si="1"/>
        <v>0</v>
      </c>
      <c r="W14" s="313"/>
      <c r="X14" s="313"/>
      <c r="Y14" s="435">
        <f t="shared" si="2"/>
        <v>0</v>
      </c>
      <c r="Z14" s="313"/>
      <c r="AA14" s="313"/>
      <c r="AB14" s="435">
        <f t="shared" si="3"/>
        <v>0</v>
      </c>
      <c r="AC14" s="313"/>
      <c r="AD14" s="313"/>
      <c r="AE14" s="435">
        <f t="shared" si="4"/>
        <v>0</v>
      </c>
      <c r="AF14" s="313"/>
      <c r="AG14" s="313"/>
      <c r="AH14" s="435">
        <f t="shared" si="5"/>
        <v>0</v>
      </c>
      <c r="AI14" s="313"/>
      <c r="AJ14" s="313"/>
      <c r="AK14" s="435">
        <f t="shared" si="6"/>
        <v>0</v>
      </c>
      <c r="AL14" s="36"/>
      <c r="AM14" s="34"/>
      <c r="AN14" s="436">
        <f t="shared" si="7"/>
        <v>0</v>
      </c>
      <c r="AO14" s="316"/>
      <c r="AP14" s="317"/>
    </row>
    <row r="15" spans="1:56" s="391" customFormat="1" ht="26.25" customHeight="1" thickBot="1">
      <c r="A15" s="398">
        <f>SUM(A7:A14)</f>
        <v>8</v>
      </c>
      <c r="B15" s="398"/>
      <c r="C15" s="399">
        <f>E15/A15</f>
        <v>0</v>
      </c>
      <c r="D15" s="400"/>
      <c r="E15" s="401">
        <f>SUM(E7:E14)</f>
        <v>0</v>
      </c>
      <c r="F15" s="402"/>
      <c r="G15" s="402"/>
      <c r="H15" s="402"/>
      <c r="I15" s="402"/>
      <c r="J15" s="402"/>
      <c r="K15" s="402"/>
      <c r="L15" s="402"/>
      <c r="M15" s="402"/>
      <c r="N15" s="602" t="s">
        <v>84</v>
      </c>
      <c r="O15" s="602"/>
      <c r="P15" s="603"/>
      <c r="Q15" s="403">
        <f>SUM(Q7:Q14)</f>
        <v>0</v>
      </c>
      <c r="R15" s="403">
        <f>SUM(R7:R14)</f>
        <v>0</v>
      </c>
      <c r="S15" s="404">
        <f>IF(Q15,R15/Q15,0)</f>
        <v>0</v>
      </c>
      <c r="T15" s="405">
        <f>SUM(T7:T14)</f>
        <v>0</v>
      </c>
      <c r="U15" s="405">
        <f>SUM(U7:U14)</f>
        <v>0</v>
      </c>
      <c r="V15" s="404">
        <f>IF(T15,U15/T15,0)</f>
        <v>0</v>
      </c>
      <c r="W15" s="405">
        <f>SUM(W7:W14)</f>
        <v>0</v>
      </c>
      <c r="X15" s="405">
        <f>SUM(X7:X14)</f>
        <v>0</v>
      </c>
      <c r="Y15" s="404">
        <f>IF(W15,X15/W15,0)</f>
        <v>0</v>
      </c>
      <c r="Z15" s="405">
        <f>SUM(Z7:Z14)</f>
        <v>0</v>
      </c>
      <c r="AA15" s="405">
        <f>SUM(AA7:AA14)</f>
        <v>0</v>
      </c>
      <c r="AB15" s="404">
        <f>IF(Z15,AA15/Z15,0)</f>
        <v>0</v>
      </c>
      <c r="AC15" s="405">
        <f>SUM(AC7:AC14)</f>
        <v>0</v>
      </c>
      <c r="AD15" s="405">
        <f>SUM(AD7:AD14)</f>
        <v>0</v>
      </c>
      <c r="AE15" s="404">
        <f>IF(AC15,AD15/AC15,0)</f>
        <v>0</v>
      </c>
      <c r="AF15" s="405">
        <f>SUM(AF7:AF14)</f>
        <v>0</v>
      </c>
      <c r="AG15" s="405">
        <f>SUM(AG7:AG14)</f>
        <v>0</v>
      </c>
      <c r="AH15" s="404">
        <f>IF(AF15,AG15/AF15,0)</f>
        <v>0</v>
      </c>
      <c r="AI15" s="405">
        <f>SUM(AI7:AI14)</f>
        <v>0</v>
      </c>
      <c r="AJ15" s="405">
        <f>SUM(AJ7:AJ14)</f>
        <v>0</v>
      </c>
      <c r="AK15" s="404">
        <f>IF(AI15,AJ15/AI15,0)</f>
        <v>0</v>
      </c>
      <c r="AL15" s="406"/>
      <c r="AM15" s="407">
        <f>SUM(AM7:AM14)</f>
        <v>20</v>
      </c>
      <c r="AN15" s="408">
        <f>SUM(AN7:AN14)</f>
        <v>1</v>
      </c>
      <c r="AO15" s="409"/>
      <c r="AP15" s="390"/>
    </row>
    <row r="16" spans="1:56" s="20" customFormat="1" ht="15.75" customHeight="1">
      <c r="A16" s="17"/>
      <c r="B16" s="17"/>
      <c r="C16" s="17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20" customFormat="1" ht="15.75" customHeight="1">
      <c r="A17" s="17"/>
      <c r="B17" s="17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20" customFormat="1" ht="15.75" customHeight="1" thickBot="1">
      <c r="A18" s="17"/>
      <c r="B18" s="17"/>
      <c r="C18" s="18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20" customFormat="1" ht="22.5" customHeight="1">
      <c r="A19" s="622" t="s">
        <v>297</v>
      </c>
      <c r="B19" s="429"/>
      <c r="C19" s="604" t="s">
        <v>377</v>
      </c>
      <c r="D19" s="606" t="s">
        <v>1</v>
      </c>
      <c r="E19" s="21"/>
      <c r="F19" s="321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s="20" customFormat="1" ht="24.75" customHeight="1">
      <c r="A20" s="622"/>
      <c r="B20" s="429"/>
      <c r="C20" s="605"/>
      <c r="D20" s="607"/>
      <c r="E20" s="22"/>
      <c r="F20" s="23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s="20" customFormat="1" ht="15.75" customHeight="1">
      <c r="A21" s="311"/>
      <c r="B21" s="311"/>
      <c r="C21" s="474" t="s">
        <v>430</v>
      </c>
      <c r="D21" s="471">
        <v>0.2562874251497006</v>
      </c>
      <c r="E21" s="22"/>
      <c r="F21" s="23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s="20" customFormat="1" ht="15.75" customHeight="1">
      <c r="A22" s="311"/>
      <c r="B22" s="311"/>
      <c r="C22" s="474" t="s">
        <v>431</v>
      </c>
      <c r="D22" s="471">
        <v>0.1317365269461078</v>
      </c>
      <c r="E22" s="22"/>
      <c r="F22" s="23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s="20" customFormat="1" ht="15.75" customHeight="1">
      <c r="A23" s="311"/>
      <c r="B23" s="311"/>
      <c r="C23" s="474" t="s">
        <v>432</v>
      </c>
      <c r="D23" s="471">
        <v>0.1125748502994012</v>
      </c>
      <c r="E23" s="22"/>
      <c r="F23" s="23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s="20" customFormat="1" ht="15.75" customHeight="1">
      <c r="A24" s="311"/>
      <c r="B24" s="311"/>
      <c r="C24" s="474" t="s">
        <v>433</v>
      </c>
      <c r="D24" s="471">
        <v>0.10538922155688622</v>
      </c>
      <c r="E24" s="22"/>
      <c r="F24" s="23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s="20" customFormat="1" ht="15.75" customHeight="1">
      <c r="A25" s="311"/>
      <c r="B25" s="311"/>
      <c r="C25" s="474" t="s">
        <v>434</v>
      </c>
      <c r="D25" s="471">
        <v>7.5449101796407181E-2</v>
      </c>
      <c r="E25" s="22"/>
      <c r="F25" s="2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s="20" customFormat="1" ht="15.75" customHeight="1">
      <c r="A26" s="311"/>
      <c r="B26" s="311"/>
      <c r="C26" s="474" t="s">
        <v>435</v>
      </c>
      <c r="D26" s="471">
        <v>5.748502994011976E-2</v>
      </c>
      <c r="E26" s="22"/>
      <c r="F26" s="23"/>
      <c r="G26" s="19"/>
      <c r="H26" s="25"/>
      <c r="I26" s="25"/>
      <c r="J26" s="25"/>
      <c r="K26" s="25"/>
      <c r="L26" s="25"/>
      <c r="M26" s="25"/>
      <c r="N26" s="25"/>
      <c r="O26" s="25"/>
      <c r="P26" s="19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38" s="20" customFormat="1" ht="15.75" customHeight="1">
      <c r="A27" s="311"/>
      <c r="B27" s="311"/>
      <c r="C27" s="474" t="s">
        <v>436</v>
      </c>
      <c r="D27" s="471">
        <v>5.3892215568862277E-2</v>
      </c>
      <c r="E27" s="22"/>
      <c r="F27" s="23"/>
      <c r="G27" s="19"/>
      <c r="H27" s="25"/>
      <c r="I27" s="25"/>
      <c r="J27" s="25"/>
      <c r="K27" s="25"/>
      <c r="L27" s="25"/>
      <c r="M27" s="25"/>
      <c r="N27" s="25"/>
      <c r="O27" s="25"/>
      <c r="P27" s="19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 s="20" customFormat="1" ht="15.75" customHeight="1">
      <c r="A28" s="311"/>
      <c r="B28" s="311"/>
      <c r="C28" s="474" t="s">
        <v>437</v>
      </c>
      <c r="D28" s="471">
        <v>4.9101796407185629E-2</v>
      </c>
      <c r="E28" s="26"/>
      <c r="F28" s="23"/>
      <c r="G28" s="19"/>
      <c r="H28" s="25"/>
      <c r="I28" s="25"/>
      <c r="J28" s="25"/>
      <c r="K28" s="25"/>
      <c r="L28" s="25"/>
      <c r="M28" s="25"/>
      <c r="N28" s="25"/>
      <c r="O28" s="25"/>
      <c r="P28" s="19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s="20" customFormat="1" ht="15.75" customHeight="1">
      <c r="A29" s="311"/>
      <c r="B29" s="311"/>
      <c r="C29" s="474" t="s">
        <v>438</v>
      </c>
      <c r="D29" s="471">
        <v>4.5508982035928146E-2</v>
      </c>
      <c r="E29" s="23"/>
      <c r="F29" s="23"/>
      <c r="G29" s="19"/>
      <c r="H29" s="25"/>
      <c r="I29" s="25"/>
      <c r="J29" s="25"/>
      <c r="K29" s="25"/>
      <c r="L29" s="25"/>
      <c r="M29" s="25"/>
      <c r="N29" s="25"/>
      <c r="O29" s="25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8" s="20" customFormat="1" ht="15.75" customHeight="1">
      <c r="A30" s="311"/>
      <c r="B30" s="311"/>
      <c r="C30" s="474" t="s">
        <v>439</v>
      </c>
      <c r="D30" s="471">
        <v>3.9520958083832339E-2</v>
      </c>
      <c r="E30" s="27"/>
      <c r="F30" s="23"/>
      <c r="G30" s="19"/>
      <c r="H30" s="25"/>
      <c r="I30" s="25"/>
      <c r="J30" s="25"/>
      <c r="K30" s="25"/>
      <c r="L30" s="25"/>
      <c r="M30" s="25"/>
      <c r="N30" s="25"/>
      <c r="O30" s="25"/>
      <c r="P30" s="19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38" s="20" customFormat="1" ht="15.75" customHeight="1">
      <c r="A31" s="311"/>
      <c r="B31" s="311"/>
      <c r="C31" s="474" t="s">
        <v>440</v>
      </c>
      <c r="D31" s="471">
        <v>2.5149700598802394E-2</v>
      </c>
      <c r="E31" s="27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38" s="20" customFormat="1" ht="15.75" customHeight="1">
      <c r="A32" s="311"/>
      <c r="B32" s="311"/>
      <c r="C32" s="474" t="s">
        <v>441</v>
      </c>
      <c r="D32" s="471">
        <v>1.5568862275449102E-2</v>
      </c>
      <c r="E32" s="27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311"/>
      <c r="B33" s="311"/>
      <c r="C33" s="474" t="s">
        <v>442</v>
      </c>
      <c r="D33" s="471">
        <v>1.437125748502994E-2</v>
      </c>
      <c r="E33" s="27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311"/>
      <c r="B34" s="311"/>
      <c r="C34" s="474" t="s">
        <v>443</v>
      </c>
      <c r="D34" s="471">
        <v>8.3832335329341312E-3</v>
      </c>
      <c r="E34" s="27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311"/>
      <c r="B35" s="311"/>
      <c r="C35" s="474" t="s">
        <v>444</v>
      </c>
      <c r="D35" s="471">
        <v>4.7904191616766467E-3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311"/>
      <c r="B36" s="311"/>
      <c r="C36" s="474" t="s">
        <v>445</v>
      </c>
      <c r="D36" s="471">
        <v>2.3952095808383233E-3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311"/>
      <c r="B37" s="311"/>
      <c r="C37" s="474" t="s">
        <v>446</v>
      </c>
      <c r="D37" s="471">
        <v>1.1976047904191617E-3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311"/>
      <c r="B38" s="311"/>
      <c r="C38" s="474" t="s">
        <v>447</v>
      </c>
      <c r="D38" s="471">
        <v>1.1976047904191617E-3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311"/>
      <c r="B39" s="311"/>
      <c r="C39" s="620" t="s">
        <v>399</v>
      </c>
      <c r="D39" s="621" t="s">
        <v>136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22.5" customHeight="1">
      <c r="A40" s="311"/>
      <c r="B40" s="311"/>
      <c r="C40" s="620"/>
      <c r="D40" s="621"/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311"/>
      <c r="B41" s="311"/>
      <c r="C41" s="170"/>
      <c r="D41" s="28"/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311"/>
      <c r="B42" s="311"/>
      <c r="C42" s="170"/>
      <c r="D42" s="28"/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311"/>
      <c r="B43" s="311"/>
      <c r="C43" s="170"/>
      <c r="D43" s="28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170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170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170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170"/>
      <c r="D47" s="28"/>
      <c r="E47" s="27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169"/>
      <c r="D48" s="28"/>
      <c r="E48" s="27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311"/>
      <c r="B49" s="311"/>
      <c r="C49" s="170"/>
      <c r="D49" s="28"/>
      <c r="E49" s="27"/>
      <c r="F49" s="23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169"/>
      <c r="D50" s="28"/>
      <c r="E50" s="27"/>
      <c r="F50" s="23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170"/>
      <c r="D51" s="119"/>
      <c r="E51" s="23"/>
      <c r="F51" s="23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169"/>
      <c r="D52" s="120"/>
      <c r="E52" s="23"/>
      <c r="F52" s="23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169"/>
      <c r="D53" s="120"/>
      <c r="E53" s="29"/>
      <c r="F53" s="25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169"/>
      <c r="D54" s="120"/>
      <c r="E54" s="29"/>
      <c r="F54" s="25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311"/>
      <c r="B55" s="311"/>
      <c r="C55" s="169"/>
      <c r="D55" s="120"/>
      <c r="E55" s="29"/>
      <c r="F55" s="25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69"/>
      <c r="D56" s="120"/>
      <c r="E56" s="29"/>
      <c r="F56" s="25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69"/>
      <c r="D57" s="120"/>
      <c r="E57" s="29"/>
      <c r="F57" s="25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69"/>
      <c r="D58" s="120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69"/>
      <c r="D59" s="120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69"/>
      <c r="D60" s="120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69"/>
      <c r="D61" s="120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69"/>
      <c r="D62" s="120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69"/>
      <c r="D63" s="120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120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69"/>
      <c r="D65" s="120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120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69"/>
      <c r="D67" s="120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311"/>
      <c r="B77" s="311"/>
      <c r="C77" s="169"/>
      <c r="D77" s="120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311"/>
      <c r="B78" s="311"/>
      <c r="C78" s="169"/>
      <c r="D78" s="120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311"/>
      <c r="B79" s="311"/>
      <c r="C79" s="169"/>
      <c r="D79" s="120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311"/>
      <c r="B80" s="311"/>
      <c r="C80" s="169"/>
      <c r="D80" s="120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4"/>
      <c r="B81" s="24"/>
      <c r="C81" s="29"/>
      <c r="D81" s="2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4"/>
      <c r="B82" s="24"/>
      <c r="C82" s="29"/>
      <c r="D82" s="2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4"/>
      <c r="B83" s="24"/>
      <c r="C83" s="29"/>
      <c r="D83" s="2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4"/>
      <c r="B84" s="24"/>
      <c r="C84" s="29"/>
      <c r="D84" s="2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4"/>
      <c r="B85" s="24"/>
      <c r="C85" s="29"/>
      <c r="D85" s="2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24"/>
      <c r="B192" s="24"/>
      <c r="C192" s="29"/>
      <c r="D192" s="29"/>
      <c r="E192" s="29"/>
      <c r="F192" s="25"/>
      <c r="G192" s="19"/>
      <c r="H192" s="25"/>
      <c r="I192" s="25"/>
      <c r="J192" s="25"/>
      <c r="K192" s="25"/>
      <c r="L192" s="25"/>
      <c r="M192" s="25"/>
      <c r="N192" s="25"/>
      <c r="O192" s="25"/>
      <c r="P192" s="19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 s="20" customFormat="1" ht="15.75" customHeight="1">
      <c r="A193" s="24"/>
      <c r="B193" s="24"/>
      <c r="C193" s="29"/>
      <c r="D193" s="29"/>
      <c r="E193" s="29"/>
      <c r="F193" s="25"/>
      <c r="G193" s="19"/>
      <c r="H193" s="25"/>
      <c r="I193" s="25"/>
      <c r="J193" s="25"/>
      <c r="K193" s="25"/>
      <c r="L193" s="25"/>
      <c r="M193" s="25"/>
      <c r="N193" s="25"/>
      <c r="O193" s="25"/>
      <c r="P193" s="19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 s="20" customFormat="1" ht="15.75" customHeight="1">
      <c r="A194" s="24"/>
      <c r="B194" s="24"/>
      <c r="C194" s="29"/>
      <c r="D194" s="29"/>
      <c r="E194" s="29"/>
      <c r="F194" s="25"/>
      <c r="G194" s="19"/>
      <c r="H194" s="25"/>
      <c r="I194" s="25"/>
      <c r="J194" s="25"/>
      <c r="K194" s="25"/>
      <c r="L194" s="25"/>
      <c r="M194" s="25"/>
      <c r="N194" s="25"/>
      <c r="O194" s="25"/>
      <c r="P194" s="19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 s="20" customFormat="1" ht="15.75" customHeight="1">
      <c r="A195" s="24"/>
      <c r="B195" s="24"/>
      <c r="C195" s="29"/>
      <c r="D195" s="29"/>
      <c r="E195" s="29"/>
      <c r="F195" s="25"/>
      <c r="G195" s="19"/>
      <c r="H195" s="25"/>
      <c r="I195" s="25"/>
      <c r="J195" s="25"/>
      <c r="K195" s="25"/>
      <c r="L195" s="25"/>
      <c r="M195" s="25"/>
      <c r="N195" s="25"/>
      <c r="O195" s="25"/>
      <c r="P195" s="19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 s="20" customFormat="1" ht="15.75" customHeight="1">
      <c r="A196" s="30"/>
      <c r="B196" s="30"/>
      <c r="G196" s="9"/>
      <c r="P196" s="9"/>
    </row>
    <row r="197" spans="1:38" s="20" customFormat="1" ht="15.75" customHeight="1">
      <c r="A197" s="30"/>
      <c r="B197" s="30"/>
      <c r="G197" s="9"/>
      <c r="P197" s="9"/>
    </row>
    <row r="198" spans="1:38" s="20" customFormat="1" ht="15.75" customHeight="1">
      <c r="A198" s="30"/>
      <c r="B198" s="30"/>
      <c r="G198" s="9"/>
      <c r="P198" s="9"/>
    </row>
    <row r="199" spans="1:38" s="20" customFormat="1" ht="15.75" customHeight="1">
      <c r="A199" s="30"/>
      <c r="B199" s="30"/>
      <c r="G199" s="9"/>
      <c r="P199" s="9"/>
    </row>
    <row r="200" spans="1:38" s="20" customFormat="1" ht="15.75" customHeight="1">
      <c r="A200" s="30"/>
      <c r="B200" s="30"/>
      <c r="G200" s="9"/>
      <c r="P200" s="9"/>
    </row>
    <row r="201" spans="1:38" s="20" customFormat="1" ht="15.75" customHeight="1">
      <c r="A201" s="30"/>
      <c r="B201" s="30"/>
      <c r="G201" s="9"/>
      <c r="P201" s="9"/>
    </row>
    <row r="202" spans="1:38" s="20" customFormat="1" ht="15.75" customHeight="1">
      <c r="A202" s="30"/>
      <c r="B202" s="30"/>
      <c r="G202" s="9"/>
      <c r="P202" s="9"/>
    </row>
    <row r="203" spans="1:38" s="20" customFormat="1" ht="15.75" customHeight="1">
      <c r="A203" s="30"/>
      <c r="B203" s="30"/>
      <c r="G203" s="9"/>
      <c r="P203" s="9"/>
    </row>
    <row r="204" spans="1:38" s="20" customFormat="1" ht="15.75" customHeight="1">
      <c r="A204" s="30"/>
      <c r="B204" s="30"/>
      <c r="G204" s="9"/>
      <c r="P204" s="9"/>
    </row>
    <row r="205" spans="1:38" s="20" customFormat="1" ht="15.75" customHeight="1">
      <c r="A205" s="30"/>
      <c r="B205" s="30"/>
      <c r="G205" s="9"/>
      <c r="P205" s="9"/>
    </row>
    <row r="206" spans="1:38" s="20" customFormat="1" ht="15.75" customHeight="1">
      <c r="A206" s="30"/>
      <c r="B206" s="30"/>
      <c r="G206" s="9"/>
      <c r="P206" s="9"/>
    </row>
    <row r="207" spans="1:38" s="20" customFormat="1" ht="15.75" customHeight="1">
      <c r="A207" s="30"/>
      <c r="B207" s="30"/>
      <c r="G207" s="9"/>
      <c r="P207" s="9"/>
    </row>
    <row r="208" spans="1:38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s="20" customFormat="1" ht="15.75" customHeight="1">
      <c r="A216" s="30"/>
      <c r="B216" s="30"/>
      <c r="G216" s="9"/>
      <c r="P216" s="9"/>
    </row>
    <row r="217" spans="1:16" s="20" customFormat="1" ht="15.75" customHeight="1">
      <c r="A217" s="30"/>
      <c r="B217" s="30"/>
      <c r="G217" s="9"/>
      <c r="P217" s="9"/>
    </row>
    <row r="218" spans="1:16" s="20" customFormat="1" ht="15.75" customHeight="1">
      <c r="A218" s="30"/>
      <c r="B218" s="30"/>
      <c r="G218" s="9"/>
      <c r="P218" s="9"/>
    </row>
    <row r="219" spans="1:16" s="20" customFormat="1" ht="15.75" customHeight="1">
      <c r="A219" s="30"/>
      <c r="B219" s="30"/>
      <c r="G219" s="9"/>
      <c r="P219" s="9"/>
    </row>
    <row r="220" spans="1:16" ht="15.75" customHeight="1">
      <c r="G220" s="31"/>
      <c r="P220" s="31"/>
    </row>
    <row r="221" spans="1:16" ht="15.75" customHeight="1">
      <c r="G221" s="31"/>
      <c r="P221" s="31"/>
    </row>
    <row r="222" spans="1:16" ht="15.75" customHeight="1">
      <c r="G222" s="31"/>
      <c r="P222" s="31"/>
    </row>
    <row r="223" spans="1:16" ht="15.75" customHeight="1">
      <c r="G223" s="31"/>
      <c r="P223" s="31"/>
    </row>
    <row r="224" spans="1:16" ht="15.75" customHeight="1">
      <c r="G224" s="31"/>
      <c r="P224" s="31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  <row r="744" spans="7:16" ht="15.75" customHeight="1">
      <c r="G744" s="31"/>
      <c r="P744" s="31"/>
    </row>
    <row r="745" spans="7:16" ht="15.75" customHeight="1">
      <c r="G745" s="31"/>
      <c r="P745" s="31"/>
    </row>
    <row r="746" spans="7:16" ht="15.75" customHeight="1">
      <c r="G746" s="31"/>
      <c r="P746" s="31"/>
    </row>
    <row r="747" spans="7:16" ht="15.75" customHeight="1">
      <c r="G747" s="31"/>
      <c r="P747" s="31"/>
    </row>
  </sheetData>
  <sheetProtection algorithmName="SHA-512" hashValue="wVpH1Xs4JkFCFQapyGqBxjHpYrU9OkDCRr+irG4JWM9W6UAR2sQ7myuqS2+V+miCSwNppModzfGQnZLQ/XR7mg==" saltValue="FncxRuAipOl19sk1/AKWOw==" spinCount="100000" sheet="1" objects="1" scenarios="1" formatCells="0" formatColumns="0" formatRows="0" insertColumns="0" insertRows="0" deleteColumns="0" deleteRows="0"/>
  <mergeCells count="37">
    <mergeCell ref="C39:C40"/>
    <mergeCell ref="D39:D40"/>
    <mergeCell ref="AM5:AM6"/>
    <mergeCell ref="AN5:AN6"/>
    <mergeCell ref="AO5:AO6"/>
    <mergeCell ref="N15:P15"/>
    <mergeCell ref="AG5:AG6"/>
    <mergeCell ref="AH5:AH6"/>
    <mergeCell ref="AI5:AI6"/>
    <mergeCell ref="AJ5:AJ6"/>
    <mergeCell ref="AK5:AK6"/>
    <mergeCell ref="Y5:Y6"/>
    <mergeCell ref="A19:A20"/>
    <mergeCell ref="C19:C20"/>
    <mergeCell ref="D19:D20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</mergeCells>
  <conditionalFormatting sqref="H6:O6">
    <cfRule type="expression" dxfId="56" priority="24">
      <formula>S</formula>
    </cfRule>
  </conditionalFormatting>
  <conditionalFormatting sqref="H6:O6">
    <cfRule type="cellIs" dxfId="55" priority="25" operator="equal">
      <formula>"n"</formula>
    </cfRule>
  </conditionalFormatting>
  <conditionalFormatting sqref="H6:O6">
    <cfRule type="cellIs" dxfId="54" priority="26" operator="equal">
      <formula>"n"</formula>
    </cfRule>
  </conditionalFormatting>
  <conditionalFormatting sqref="H6:O6">
    <cfRule type="containsText" dxfId="53" priority="28" operator="containsText" text="s">
      <formula>NOT(ISERROR(SEARCH(("s"),(H6))))</formula>
    </cfRule>
  </conditionalFormatting>
  <conditionalFormatting sqref="H6:O6">
    <cfRule type="cellIs" dxfId="52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 V15 Y15 AB15 AE15 AH15 AK15">
    <cfRule type="cellIs" dxfId="51" priority="11" operator="greaterThan">
      <formula>0.69</formula>
    </cfRule>
    <cfRule type="cellIs" dxfId="50" priority="12" operator="between">
      <formula>0.01</formula>
      <formula>0.49</formula>
    </cfRule>
    <cfRule type="cellIs" dxfId="49" priority="13" operator="between">
      <formula>0.5</formula>
      <formula>0.69</formula>
    </cfRule>
    <cfRule type="cellIs" dxfId="48" priority="14" operator="greaterThan">
      <formula>0.69</formula>
    </cfRule>
  </conditionalFormatting>
  <conditionalFormatting sqref="S15 V15 Y15 AB15 AE15 AH15 AK15">
    <cfRule type="cellIs" dxfId="47" priority="10" operator="between">
      <formula>0.01</formula>
      <formula>0.49</formula>
    </cfRule>
  </conditionalFormatting>
  <conditionalFormatting sqref="S7:S14 V7:V14 Y7:Y14 AB7:AB14 AE7:AE14 AH7:AH14 AK7:AK14">
    <cfRule type="cellIs" dxfId="46" priority="6" operator="greaterThan">
      <formula>0.69</formula>
    </cfRule>
    <cfRule type="cellIs" dxfId="45" priority="7" operator="between">
      <formula>0.01</formula>
      <formula>0.49</formula>
    </cfRule>
    <cfRule type="cellIs" dxfId="44" priority="8" operator="between">
      <formula>0.5</formula>
      <formula>0.69</formula>
    </cfRule>
    <cfRule type="cellIs" dxfId="43" priority="9" operator="greaterThan">
      <formula>0.69</formula>
    </cfRule>
  </conditionalFormatting>
  <conditionalFormatting sqref="S7:S14 V7:V14 Y7:Y14 AB7:AB14 AE7:AE14 AH7:AH14 AK7:AK14">
    <cfRule type="cellIs" dxfId="42" priority="5" operator="between">
      <formula>0.01</formula>
      <formula>0.49</formula>
    </cfRule>
  </conditionalFormatting>
  <conditionalFormatting sqref="E7:E14">
    <cfRule type="containsText" dxfId="41" priority="4" operator="containsText" text="1">
      <formula>NOT(ISERROR(SEARCH("1",E7)))</formula>
    </cfRule>
  </conditionalFormatting>
  <conditionalFormatting sqref="F7:F14">
    <cfRule type="containsText" dxfId="40" priority="2" operator="containsText" text="n">
      <formula>NOT(ISERROR(SEARCH("n",F7)))</formula>
    </cfRule>
    <cfRule type="containsText" dxfId="39" priority="3" operator="containsText" text="s">
      <formula>NOT(ISERROR(SEARCH("s",F7)))</formula>
    </cfRule>
  </conditionalFormatting>
  <conditionalFormatting sqref="H7:O14">
    <cfRule type="containsText" dxfId="38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43"/>
  <sheetViews>
    <sheetView showGridLines="0" zoomScale="90" zoomScaleNormal="90" workbookViewId="0">
      <pane xSplit="5" ySplit="6" topLeftCell="F19" activePane="bottomRight" state="frozen"/>
      <selection pane="topRight" activeCell="E1" sqref="E1"/>
      <selection pane="bottomLeft" activeCell="A7" sqref="A7"/>
      <selection pane="bottomRight" activeCell="H20" sqref="H20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SUM(Q11+T11+W11+Z11+AC11+AF11+AI11)</f>
        <v>0</v>
      </c>
      <c r="R2" s="380">
        <f>SUM(R11+U11+X11+AA11+AD11+AG11+AJ11)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Concurso'!D9</f>
        <v>DIR. CONSTITUCIONAL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434">
        <v>1</v>
      </c>
      <c r="B7" s="106"/>
      <c r="C7" s="433" t="s">
        <v>366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435">
        <f t="shared" ref="S7:S10" si="0">IF(Q7,R7/Q7,0)</f>
        <v>0</v>
      </c>
      <c r="T7" s="313"/>
      <c r="U7" s="313"/>
      <c r="V7" s="435">
        <f t="shared" ref="V7:V10" si="1">IF(T7,U7/T7,0)</f>
        <v>0</v>
      </c>
      <c r="W7" s="313"/>
      <c r="X7" s="313"/>
      <c r="Y7" s="435">
        <f t="shared" ref="Y7:Y10" si="2">IF(W7,X7/W7,0)</f>
        <v>0</v>
      </c>
      <c r="Z7" s="313"/>
      <c r="AA7" s="313"/>
      <c r="AB7" s="435">
        <f t="shared" ref="AB7:AB10" si="3">IF(Z7,AA7/Z7,0)</f>
        <v>0</v>
      </c>
      <c r="AC7" s="313"/>
      <c r="AD7" s="313"/>
      <c r="AE7" s="435">
        <f t="shared" ref="AE7:AE10" si="4">IF(AC7,AD7/AC7,0)</f>
        <v>0</v>
      </c>
      <c r="AF7" s="313"/>
      <c r="AG7" s="313"/>
      <c r="AH7" s="435">
        <f t="shared" ref="AH7:AH10" si="5">IF(AF7,AG7/AF7,0)</f>
        <v>0</v>
      </c>
      <c r="AI7" s="313"/>
      <c r="AJ7" s="313"/>
      <c r="AK7" s="435">
        <f t="shared" ref="AK7:AK10" si="6">IF(AI7,AJ7/AI7,0)</f>
        <v>0</v>
      </c>
      <c r="AL7" s="36"/>
      <c r="AM7" s="34">
        <v>20</v>
      </c>
      <c r="AN7" s="436">
        <f>AM7/$AM$11</f>
        <v>1</v>
      </c>
      <c r="AO7" s="316"/>
      <c r="AP7" s="317"/>
    </row>
    <row r="8" spans="1:56" ht="15.75">
      <c r="A8" s="434">
        <v>1</v>
      </c>
      <c r="B8" s="106"/>
      <c r="C8" s="433" t="s">
        <v>367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435">
        <f t="shared" si="0"/>
        <v>0</v>
      </c>
      <c r="T8" s="313"/>
      <c r="U8" s="313"/>
      <c r="V8" s="435">
        <f t="shared" si="1"/>
        <v>0</v>
      </c>
      <c r="W8" s="313"/>
      <c r="X8" s="313"/>
      <c r="Y8" s="435">
        <f t="shared" si="2"/>
        <v>0</v>
      </c>
      <c r="Z8" s="313"/>
      <c r="AA8" s="313"/>
      <c r="AB8" s="435">
        <f t="shared" si="3"/>
        <v>0</v>
      </c>
      <c r="AC8" s="313"/>
      <c r="AD8" s="313"/>
      <c r="AE8" s="435">
        <f t="shared" si="4"/>
        <v>0</v>
      </c>
      <c r="AF8" s="313"/>
      <c r="AG8" s="313"/>
      <c r="AH8" s="435">
        <f t="shared" si="5"/>
        <v>0</v>
      </c>
      <c r="AI8" s="313"/>
      <c r="AJ8" s="313"/>
      <c r="AK8" s="435">
        <f t="shared" si="6"/>
        <v>0</v>
      </c>
      <c r="AL8" s="36"/>
      <c r="AM8" s="34"/>
      <c r="AN8" s="436">
        <f>AM8/$AM$11</f>
        <v>0</v>
      </c>
      <c r="AO8" s="316"/>
      <c r="AP8" s="317"/>
    </row>
    <row r="9" spans="1:56" ht="15.75">
      <c r="A9" s="434">
        <v>1</v>
      </c>
      <c r="B9" s="106"/>
      <c r="C9" s="433" t="s">
        <v>368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435">
        <f t="shared" si="0"/>
        <v>0</v>
      </c>
      <c r="T9" s="313"/>
      <c r="U9" s="313"/>
      <c r="V9" s="435">
        <f t="shared" si="1"/>
        <v>0</v>
      </c>
      <c r="W9" s="313"/>
      <c r="X9" s="313"/>
      <c r="Y9" s="435">
        <f t="shared" si="2"/>
        <v>0</v>
      </c>
      <c r="Z9" s="313"/>
      <c r="AA9" s="313"/>
      <c r="AB9" s="435">
        <f t="shared" si="3"/>
        <v>0</v>
      </c>
      <c r="AC9" s="313"/>
      <c r="AD9" s="313"/>
      <c r="AE9" s="435">
        <f t="shared" si="4"/>
        <v>0</v>
      </c>
      <c r="AF9" s="313"/>
      <c r="AG9" s="313"/>
      <c r="AH9" s="435">
        <f t="shared" si="5"/>
        <v>0</v>
      </c>
      <c r="AI9" s="313"/>
      <c r="AJ9" s="313"/>
      <c r="AK9" s="435">
        <f t="shared" si="6"/>
        <v>0</v>
      </c>
      <c r="AL9" s="36"/>
      <c r="AM9" s="34"/>
      <c r="AN9" s="436">
        <f>AM9/$AM$11</f>
        <v>0</v>
      </c>
      <c r="AO9" s="316"/>
      <c r="AP9" s="317"/>
    </row>
    <row r="10" spans="1:56" ht="15" customHeight="1" thickBot="1">
      <c r="A10" s="434">
        <v>1</v>
      </c>
      <c r="B10" s="106"/>
      <c r="C10" s="433" t="s">
        <v>369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0"/>
        <v>0</v>
      </c>
      <c r="T10" s="313"/>
      <c r="U10" s="313"/>
      <c r="V10" s="435">
        <f t="shared" si="1"/>
        <v>0</v>
      </c>
      <c r="W10" s="313"/>
      <c r="X10" s="313"/>
      <c r="Y10" s="435">
        <f t="shared" si="2"/>
        <v>0</v>
      </c>
      <c r="Z10" s="313"/>
      <c r="AA10" s="313"/>
      <c r="AB10" s="435">
        <f t="shared" si="3"/>
        <v>0</v>
      </c>
      <c r="AC10" s="313"/>
      <c r="AD10" s="313"/>
      <c r="AE10" s="435">
        <f t="shared" si="4"/>
        <v>0</v>
      </c>
      <c r="AF10" s="313"/>
      <c r="AG10" s="313"/>
      <c r="AH10" s="435">
        <f t="shared" si="5"/>
        <v>0</v>
      </c>
      <c r="AI10" s="313"/>
      <c r="AJ10" s="313"/>
      <c r="AK10" s="435">
        <f t="shared" si="6"/>
        <v>0</v>
      </c>
      <c r="AL10" s="36"/>
      <c r="AM10" s="34"/>
      <c r="AN10" s="436">
        <f>AM10/$AM$11</f>
        <v>0</v>
      </c>
      <c r="AO10" s="316"/>
      <c r="AP10" s="317"/>
    </row>
    <row r="11" spans="1:56" s="391" customFormat="1" ht="26.25" customHeight="1" thickBot="1">
      <c r="A11" s="398">
        <f>SUM(A7:A10)</f>
        <v>4</v>
      </c>
      <c r="B11" s="398"/>
      <c r="C11" s="399">
        <f>E11/A11</f>
        <v>0</v>
      </c>
      <c r="D11" s="400"/>
      <c r="E11" s="401">
        <f>SUM(E7:E10)</f>
        <v>0</v>
      </c>
      <c r="F11" s="402"/>
      <c r="G11" s="402"/>
      <c r="H11" s="402"/>
      <c r="I11" s="402"/>
      <c r="J11" s="402"/>
      <c r="K11" s="402"/>
      <c r="L11" s="402"/>
      <c r="M11" s="402"/>
      <c r="N11" s="602" t="s">
        <v>84</v>
      </c>
      <c r="O11" s="602"/>
      <c r="P11" s="603"/>
      <c r="Q11" s="403">
        <f>SUM(Q7:Q10)</f>
        <v>0</v>
      </c>
      <c r="R11" s="403">
        <f>SUM(R7:R10)</f>
        <v>0</v>
      </c>
      <c r="S11" s="404">
        <f>IF(Q11,R11/Q11,0)</f>
        <v>0</v>
      </c>
      <c r="T11" s="405">
        <f>SUM(T7:T10)</f>
        <v>0</v>
      </c>
      <c r="U11" s="405">
        <f>SUM(U7:U10)</f>
        <v>0</v>
      </c>
      <c r="V11" s="404">
        <f>IF(T11,U11/T11,0)</f>
        <v>0</v>
      </c>
      <c r="W11" s="405">
        <f>SUM(W7:W10)</f>
        <v>0</v>
      </c>
      <c r="X11" s="405">
        <f>SUM(X7:X10)</f>
        <v>0</v>
      </c>
      <c r="Y11" s="404">
        <f>IF(W11,X11/W11,0)</f>
        <v>0</v>
      </c>
      <c r="Z11" s="405">
        <f>SUM(Z7:Z10)</f>
        <v>0</v>
      </c>
      <c r="AA11" s="405">
        <f>SUM(AA7:AA10)</f>
        <v>0</v>
      </c>
      <c r="AB11" s="404">
        <f>IF(Z11,AA11/Z11,0)</f>
        <v>0</v>
      </c>
      <c r="AC11" s="405">
        <f>SUM(AC7:AC10)</f>
        <v>0</v>
      </c>
      <c r="AD11" s="405">
        <f>SUM(AD7:AD10)</f>
        <v>0</v>
      </c>
      <c r="AE11" s="404">
        <f>IF(AC11,AD11/AC11,0)</f>
        <v>0</v>
      </c>
      <c r="AF11" s="405">
        <f>SUM(AF7:AF10)</f>
        <v>0</v>
      </c>
      <c r="AG11" s="405">
        <f>SUM(AG7:AG10)</f>
        <v>0</v>
      </c>
      <c r="AH11" s="404">
        <f>IF(AF11,AG11/AF11,0)</f>
        <v>0</v>
      </c>
      <c r="AI11" s="405">
        <f>SUM(AI7:AI10)</f>
        <v>0</v>
      </c>
      <c r="AJ11" s="405">
        <f>SUM(AJ7:AJ10)</f>
        <v>0</v>
      </c>
      <c r="AK11" s="404">
        <f>IF(AI11,AJ11/AI11,0)</f>
        <v>0</v>
      </c>
      <c r="AL11" s="406"/>
      <c r="AM11" s="407">
        <f>SUM(AM7:AM10)</f>
        <v>20</v>
      </c>
      <c r="AN11" s="408">
        <f>SUM(AN7:AN10)</f>
        <v>1</v>
      </c>
      <c r="AO11" s="409"/>
      <c r="AP11" s="390"/>
    </row>
    <row r="12" spans="1:56" s="20" customFormat="1" ht="15.75" customHeight="1">
      <c r="A12" s="17"/>
      <c r="B12" s="17"/>
      <c r="C12" s="17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56" s="20" customFormat="1" ht="15.75" customHeight="1">
      <c r="A13" s="17"/>
      <c r="B13" s="17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56" s="20" customFormat="1" ht="15.75" customHeight="1" thickBot="1">
      <c r="A14" s="17"/>
      <c r="B14" s="17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56" s="20" customFormat="1" ht="22.5" customHeight="1">
      <c r="A15" s="622" t="s">
        <v>297</v>
      </c>
      <c r="B15" s="429"/>
      <c r="C15" s="604" t="s">
        <v>377</v>
      </c>
      <c r="D15" s="606" t="s">
        <v>1</v>
      </c>
      <c r="E15" s="21"/>
      <c r="F15" s="321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56" s="20" customFormat="1" ht="24.75" customHeight="1">
      <c r="A16" s="622"/>
      <c r="B16" s="429"/>
      <c r="C16" s="605"/>
      <c r="D16" s="607"/>
      <c r="E16" s="22"/>
      <c r="F16" s="23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20" customFormat="1" ht="15.75" customHeight="1">
      <c r="A17" s="311"/>
      <c r="B17" s="311"/>
      <c r="C17" s="475" t="s">
        <v>448</v>
      </c>
      <c r="D17" s="466">
        <v>0.20480549199084669</v>
      </c>
      <c r="E17" s="22"/>
      <c r="F17" s="2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20" customFormat="1" ht="15.75" customHeight="1">
      <c r="A18" s="311"/>
      <c r="B18" s="311"/>
      <c r="C18" s="476" t="s">
        <v>449</v>
      </c>
      <c r="D18" s="468">
        <v>0.13386727688787187</v>
      </c>
      <c r="E18" s="22"/>
      <c r="F18" s="2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20" customFormat="1" ht="15.75" customHeight="1">
      <c r="A19" s="311"/>
      <c r="B19" s="311"/>
      <c r="C19" s="477" t="s">
        <v>450</v>
      </c>
      <c r="D19" s="468">
        <v>0.11212814645308924</v>
      </c>
      <c r="E19" s="22"/>
      <c r="F19" s="23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s="20" customFormat="1" ht="15.75" customHeight="1">
      <c r="A20" s="311"/>
      <c r="B20" s="311"/>
      <c r="C20" s="476" t="s">
        <v>451</v>
      </c>
      <c r="D20" s="468">
        <v>7.4370709382151026E-2</v>
      </c>
      <c r="E20" s="22"/>
      <c r="F20" s="23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s="20" customFormat="1" ht="15.75" customHeight="1">
      <c r="A21" s="311"/>
      <c r="B21" s="311"/>
      <c r="C21" s="477" t="s">
        <v>452</v>
      </c>
      <c r="D21" s="468">
        <v>6.6361556064073221E-2</v>
      </c>
      <c r="E21" s="22"/>
      <c r="F21" s="23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s="20" customFormat="1" ht="15.75" customHeight="1">
      <c r="A22" s="311"/>
      <c r="B22" s="311"/>
      <c r="C22" s="476" t="s">
        <v>453</v>
      </c>
      <c r="D22" s="468">
        <v>4.462242562929062E-2</v>
      </c>
      <c r="E22" s="22"/>
      <c r="F22" s="23"/>
      <c r="G22" s="19"/>
      <c r="H22" s="25"/>
      <c r="I22" s="25"/>
      <c r="J22" s="25"/>
      <c r="K22" s="25"/>
      <c r="L22" s="25"/>
      <c r="M22" s="25"/>
      <c r="N22" s="25"/>
      <c r="O22" s="25"/>
      <c r="P22" s="19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s="20" customFormat="1" ht="15.75" customHeight="1">
      <c r="A23" s="311"/>
      <c r="B23" s="311"/>
      <c r="C23" s="477" t="s">
        <v>454</v>
      </c>
      <c r="D23" s="468">
        <v>4.462242562929062E-2</v>
      </c>
      <c r="E23" s="22"/>
      <c r="F23" s="23"/>
      <c r="G23" s="19"/>
      <c r="H23" s="25"/>
      <c r="I23" s="25"/>
      <c r="J23" s="25"/>
      <c r="K23" s="25"/>
      <c r="L23" s="25"/>
      <c r="M23" s="25"/>
      <c r="N23" s="25"/>
      <c r="O23" s="25"/>
      <c r="P23" s="19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8" s="20" customFormat="1" ht="15.75" customHeight="1">
      <c r="A24" s="311"/>
      <c r="B24" s="311"/>
      <c r="C24" s="476" t="s">
        <v>455</v>
      </c>
      <c r="D24" s="468">
        <v>4.1189931350114416E-2</v>
      </c>
      <c r="E24" s="26"/>
      <c r="F24" s="23"/>
      <c r="G24" s="19"/>
      <c r="H24" s="25"/>
      <c r="I24" s="25"/>
      <c r="J24" s="25"/>
      <c r="K24" s="25"/>
      <c r="L24" s="25"/>
      <c r="M24" s="25"/>
      <c r="N24" s="25"/>
      <c r="O24" s="25"/>
      <c r="P24" s="19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8" s="20" customFormat="1" ht="15.75" customHeight="1">
      <c r="A25" s="311"/>
      <c r="B25" s="311"/>
      <c r="C25" s="477" t="s">
        <v>456</v>
      </c>
      <c r="D25" s="468">
        <v>3.7757437070938218E-2</v>
      </c>
      <c r="E25" s="23"/>
      <c r="F25" s="23"/>
      <c r="G25" s="19"/>
      <c r="H25" s="25"/>
      <c r="I25" s="25"/>
      <c r="J25" s="25"/>
      <c r="K25" s="25"/>
      <c r="L25" s="25"/>
      <c r="M25" s="25"/>
      <c r="N25" s="25"/>
      <c r="O25" s="25"/>
      <c r="P25" s="19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38" s="20" customFormat="1" ht="15.75" customHeight="1">
      <c r="A26" s="311"/>
      <c r="B26" s="311"/>
      <c r="C26" s="476" t="s">
        <v>457</v>
      </c>
      <c r="D26" s="468">
        <v>3.6613272311212815E-2</v>
      </c>
      <c r="E26" s="27"/>
      <c r="F26" s="23"/>
      <c r="G26" s="19"/>
      <c r="H26" s="25"/>
      <c r="I26" s="25"/>
      <c r="J26" s="25"/>
      <c r="K26" s="25"/>
      <c r="L26" s="25"/>
      <c r="M26" s="25"/>
      <c r="N26" s="25"/>
      <c r="O26" s="25"/>
      <c r="P26" s="19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38" s="20" customFormat="1" ht="15.75" customHeight="1">
      <c r="A27" s="311"/>
      <c r="B27" s="311"/>
      <c r="C27" s="477" t="s">
        <v>458</v>
      </c>
      <c r="D27" s="468">
        <v>3.6613272311212815E-2</v>
      </c>
      <c r="E27" s="27"/>
      <c r="F27" s="23"/>
      <c r="G27" s="19"/>
      <c r="H27" s="25"/>
      <c r="I27" s="25"/>
      <c r="J27" s="25"/>
      <c r="K27" s="25"/>
      <c r="L27" s="25"/>
      <c r="M27" s="25"/>
      <c r="N27" s="25"/>
      <c r="O27" s="25"/>
      <c r="P27" s="19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 s="20" customFormat="1" ht="15.75" customHeight="1">
      <c r="A28" s="311"/>
      <c r="B28" s="311"/>
      <c r="C28" s="474" t="s">
        <v>459</v>
      </c>
      <c r="D28" s="471">
        <v>2.6315789473684209E-2</v>
      </c>
      <c r="E28" s="27"/>
      <c r="F28" s="23"/>
      <c r="G28" s="19"/>
      <c r="H28" s="25"/>
      <c r="I28" s="25"/>
      <c r="J28" s="25"/>
      <c r="K28" s="25"/>
      <c r="L28" s="25"/>
      <c r="M28" s="25"/>
      <c r="N28" s="25"/>
      <c r="O28" s="25"/>
      <c r="P28" s="19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s="20" customFormat="1" ht="15.75" customHeight="1">
      <c r="A29" s="311"/>
      <c r="B29" s="311"/>
      <c r="C29" s="478" t="s">
        <v>460</v>
      </c>
      <c r="D29" s="473">
        <v>2.2883295194508008E-2</v>
      </c>
      <c r="E29" s="27"/>
      <c r="F29" s="23"/>
      <c r="G29" s="19"/>
      <c r="H29" s="25"/>
      <c r="I29" s="25"/>
      <c r="J29" s="25"/>
      <c r="K29" s="25"/>
      <c r="L29" s="25"/>
      <c r="M29" s="25"/>
      <c r="N29" s="25"/>
      <c r="O29" s="25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8" s="20" customFormat="1" ht="15.75" customHeight="1">
      <c r="A30" s="311"/>
      <c r="B30" s="311"/>
      <c r="C30" s="474" t="s">
        <v>461</v>
      </c>
      <c r="D30" s="471">
        <v>2.0594965675057208E-2</v>
      </c>
      <c r="E30" s="27"/>
      <c r="F30" s="23"/>
      <c r="G30" s="19"/>
      <c r="H30" s="25"/>
      <c r="I30" s="25"/>
      <c r="J30" s="25"/>
      <c r="K30" s="25"/>
      <c r="L30" s="25"/>
      <c r="M30" s="25"/>
      <c r="N30" s="25"/>
      <c r="O30" s="25"/>
      <c r="P30" s="19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38" s="20" customFormat="1" ht="15.75" customHeight="1">
      <c r="A31" s="311"/>
      <c r="B31" s="311"/>
      <c r="C31" s="478" t="s">
        <v>462</v>
      </c>
      <c r="D31" s="473">
        <v>1.8306636155606407E-2</v>
      </c>
      <c r="E31" s="27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38" s="20" customFormat="1" ht="15.75" customHeight="1">
      <c r="A32" s="311"/>
      <c r="B32" s="311"/>
      <c r="C32" s="474" t="s">
        <v>463</v>
      </c>
      <c r="D32" s="471">
        <v>1.7162471395881007E-2</v>
      </c>
      <c r="E32" s="27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311"/>
      <c r="B33" s="311"/>
      <c r="C33" s="478" t="s">
        <v>464</v>
      </c>
      <c r="D33" s="473">
        <v>1.6018306636155607E-2</v>
      </c>
      <c r="E33" s="27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311"/>
      <c r="B34" s="311"/>
      <c r="C34" s="474" t="s">
        <v>465</v>
      </c>
      <c r="D34" s="471">
        <v>1.2585812356979404E-2</v>
      </c>
      <c r="E34" s="27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311"/>
      <c r="B35" s="311"/>
      <c r="C35" s="478" t="s">
        <v>466</v>
      </c>
      <c r="D35" s="473">
        <v>1.2585812356979404E-2</v>
      </c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311"/>
      <c r="B36" s="311"/>
      <c r="C36" s="474" t="s">
        <v>467</v>
      </c>
      <c r="D36" s="471">
        <v>6.8649885583524023E-3</v>
      </c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311"/>
      <c r="B37" s="311"/>
      <c r="C37" s="478" t="s">
        <v>468</v>
      </c>
      <c r="D37" s="473">
        <v>5.7208237986270021E-3</v>
      </c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311"/>
      <c r="B38" s="311"/>
      <c r="C38" s="474" t="s">
        <v>469</v>
      </c>
      <c r="D38" s="471">
        <v>2.2883295194508009E-3</v>
      </c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311"/>
      <c r="B39" s="311"/>
      <c r="C39" s="478" t="s">
        <v>470</v>
      </c>
      <c r="D39" s="473">
        <v>2.2883295194508009E-3</v>
      </c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311"/>
      <c r="B40" s="311"/>
      <c r="C40" s="474" t="s">
        <v>471</v>
      </c>
      <c r="D40" s="471">
        <v>2.2883295194508009E-3</v>
      </c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311"/>
      <c r="B41" s="311"/>
      <c r="C41" s="478" t="s">
        <v>472</v>
      </c>
      <c r="D41" s="473">
        <v>1.1441647597254005E-3</v>
      </c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311"/>
      <c r="B42" s="311"/>
      <c r="C42" s="620" t="s">
        <v>399</v>
      </c>
      <c r="D42" s="621" t="s">
        <v>136</v>
      </c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24.75" customHeight="1">
      <c r="A43" s="311"/>
      <c r="B43" s="311"/>
      <c r="C43" s="620"/>
      <c r="D43" s="621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169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170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169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170"/>
      <c r="D47" s="119"/>
      <c r="E47" s="23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169"/>
      <c r="D48" s="120"/>
      <c r="E48" s="23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311"/>
      <c r="B49" s="311"/>
      <c r="C49" s="169"/>
      <c r="D49" s="120"/>
      <c r="E49" s="29"/>
      <c r="F49" s="25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169"/>
      <c r="D50" s="120"/>
      <c r="E50" s="29"/>
      <c r="F50" s="25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169"/>
      <c r="D51" s="120"/>
      <c r="E51" s="29"/>
      <c r="F51" s="25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169"/>
      <c r="D52" s="120"/>
      <c r="E52" s="29"/>
      <c r="F52" s="25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169"/>
      <c r="D53" s="120"/>
      <c r="E53" s="29"/>
      <c r="F53" s="25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169"/>
      <c r="D54" s="120"/>
      <c r="E54" s="29"/>
      <c r="F54" s="25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311"/>
      <c r="B55" s="311"/>
      <c r="C55" s="169"/>
      <c r="D55" s="120"/>
      <c r="E55" s="29"/>
      <c r="F55" s="25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69"/>
      <c r="D56" s="120"/>
      <c r="E56" s="29"/>
      <c r="F56" s="25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69"/>
      <c r="D57" s="120"/>
      <c r="E57" s="29"/>
      <c r="F57" s="25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69"/>
      <c r="D58" s="120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69"/>
      <c r="D59" s="120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69"/>
      <c r="D60" s="120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69"/>
      <c r="D61" s="120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69"/>
      <c r="D62" s="120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69"/>
      <c r="D63" s="120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120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69"/>
      <c r="D65" s="120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120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69"/>
      <c r="D67" s="120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4"/>
      <c r="B77" s="24"/>
      <c r="C77" s="29"/>
      <c r="D77" s="2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4"/>
      <c r="B78" s="24"/>
      <c r="C78" s="29"/>
      <c r="D78" s="2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4"/>
      <c r="B79" s="24"/>
      <c r="C79" s="29"/>
      <c r="D79" s="2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4"/>
      <c r="B80" s="24"/>
      <c r="C80" s="29"/>
      <c r="D80" s="2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4"/>
      <c r="B81" s="24"/>
      <c r="C81" s="29"/>
      <c r="D81" s="2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4"/>
      <c r="B82" s="24"/>
      <c r="C82" s="29"/>
      <c r="D82" s="2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4"/>
      <c r="B83" s="24"/>
      <c r="C83" s="29"/>
      <c r="D83" s="2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4"/>
      <c r="B84" s="24"/>
      <c r="C84" s="29"/>
      <c r="D84" s="2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4"/>
      <c r="B85" s="24"/>
      <c r="C85" s="29"/>
      <c r="D85" s="2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30"/>
      <c r="B192" s="30"/>
      <c r="G192" s="9"/>
      <c r="P192" s="9"/>
    </row>
    <row r="193" spans="1:16" s="20" customFormat="1" ht="15.75" customHeight="1">
      <c r="A193" s="30"/>
      <c r="B193" s="30"/>
      <c r="G193" s="9"/>
      <c r="P193" s="9"/>
    </row>
    <row r="194" spans="1:16" s="20" customFormat="1" ht="15.75" customHeight="1">
      <c r="A194" s="30"/>
      <c r="B194" s="30"/>
      <c r="G194" s="9"/>
      <c r="P194" s="9"/>
    </row>
    <row r="195" spans="1:16" s="20" customFormat="1" ht="15.75" customHeight="1">
      <c r="A195" s="30"/>
      <c r="B195" s="30"/>
      <c r="G195" s="9"/>
      <c r="P195" s="9"/>
    </row>
    <row r="196" spans="1:16" s="20" customFormat="1" ht="15.75" customHeight="1">
      <c r="A196" s="30"/>
      <c r="B196" s="30"/>
      <c r="G196" s="9"/>
      <c r="P196" s="9"/>
    </row>
    <row r="197" spans="1:16" s="20" customFormat="1" ht="15.75" customHeight="1">
      <c r="A197" s="30"/>
      <c r="B197" s="30"/>
      <c r="G197" s="9"/>
      <c r="P197" s="9"/>
    </row>
    <row r="198" spans="1:16" s="20" customFormat="1" ht="15.75" customHeight="1">
      <c r="A198" s="30"/>
      <c r="B198" s="30"/>
      <c r="G198" s="9"/>
      <c r="P198" s="9"/>
    </row>
    <row r="199" spans="1:16" s="20" customFormat="1" ht="15.75" customHeight="1">
      <c r="A199" s="30"/>
      <c r="B199" s="30"/>
      <c r="G199" s="9"/>
      <c r="P199" s="9"/>
    </row>
    <row r="200" spans="1:16" s="20" customFormat="1" ht="15.75" customHeight="1">
      <c r="A200" s="30"/>
      <c r="B200" s="30"/>
      <c r="G200" s="9"/>
      <c r="P200" s="9"/>
    </row>
    <row r="201" spans="1:16" s="20" customFormat="1" ht="15.75" customHeight="1">
      <c r="A201" s="30"/>
      <c r="B201" s="30"/>
      <c r="G201" s="9"/>
      <c r="P201" s="9"/>
    </row>
    <row r="202" spans="1:16" s="20" customFormat="1" ht="15.75" customHeight="1">
      <c r="A202" s="30"/>
      <c r="B202" s="30"/>
      <c r="G202" s="9"/>
      <c r="P202" s="9"/>
    </row>
    <row r="203" spans="1:16" s="20" customFormat="1" ht="15.75" customHeight="1">
      <c r="A203" s="30"/>
      <c r="B203" s="30"/>
      <c r="G203" s="9"/>
      <c r="P203" s="9"/>
    </row>
    <row r="204" spans="1:16" s="20" customFormat="1" ht="15.75" customHeight="1">
      <c r="A204" s="30"/>
      <c r="B204" s="30"/>
      <c r="G204" s="9"/>
      <c r="P204" s="9"/>
    </row>
    <row r="205" spans="1:16" s="20" customFormat="1" ht="15.75" customHeight="1">
      <c r="A205" s="30"/>
      <c r="B205" s="30"/>
      <c r="G205" s="9"/>
      <c r="P205" s="9"/>
    </row>
    <row r="206" spans="1:16" s="20" customFormat="1" ht="15.75" customHeight="1">
      <c r="A206" s="30"/>
      <c r="B206" s="30"/>
      <c r="G206" s="9"/>
      <c r="P206" s="9"/>
    </row>
    <row r="207" spans="1:16" s="20" customFormat="1" ht="15.75" customHeight="1">
      <c r="A207" s="30"/>
      <c r="B207" s="30"/>
      <c r="G207" s="9"/>
      <c r="P207" s="9"/>
    </row>
    <row r="208" spans="1:16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ht="15.75" customHeight="1">
      <c r="G216" s="31"/>
      <c r="P216" s="31"/>
    </row>
    <row r="217" spans="1:16" ht="15.75" customHeight="1">
      <c r="G217" s="31"/>
      <c r="P217" s="31"/>
    </row>
    <row r="218" spans="1:16" ht="15.75" customHeight="1">
      <c r="G218" s="31"/>
      <c r="P218" s="31"/>
    </row>
    <row r="219" spans="1:16" ht="15.75" customHeight="1">
      <c r="G219" s="31"/>
      <c r="P219" s="31"/>
    </row>
    <row r="220" spans="1:16" ht="15.75" customHeight="1">
      <c r="G220" s="31"/>
      <c r="P220" s="31"/>
    </row>
    <row r="221" spans="1:16" ht="15.75" customHeight="1">
      <c r="G221" s="31"/>
      <c r="P221" s="31"/>
    </row>
    <row r="222" spans="1:16" ht="15.75" customHeight="1">
      <c r="G222" s="31"/>
      <c r="P222" s="31"/>
    </row>
    <row r="223" spans="1:16" ht="15.75" customHeight="1">
      <c r="G223" s="31"/>
      <c r="P223" s="31"/>
    </row>
    <row r="224" spans="1:16" ht="15.75" customHeight="1">
      <c r="G224" s="31"/>
      <c r="P224" s="31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</sheetData>
  <sheetProtection algorithmName="SHA-512" hashValue="WgFAuKlfZ6QLuyGkD0t3LSY9fRVI/NVVVfTBZHPisPI2h6lDz5RDF3eAREtGur3XZbConmoQ0fFW+NPeEehxkw==" saltValue="iljC+X2hBQfiLqIq0R32cA==" spinCount="100000" sheet="1" objects="1" scenarios="1" formatCells="0" formatColumns="0" formatRows="0" insertColumns="0" insertRows="0" deleteColumns="0" deleteRows="0"/>
  <mergeCells count="37">
    <mergeCell ref="C42:C43"/>
    <mergeCell ref="D42:D43"/>
    <mergeCell ref="AM5:AM6"/>
    <mergeCell ref="AN5:AN6"/>
    <mergeCell ref="AO5:AO6"/>
    <mergeCell ref="N11:P11"/>
    <mergeCell ref="AG5:AG6"/>
    <mergeCell ref="AH5:AH6"/>
    <mergeCell ref="AI5:AI6"/>
    <mergeCell ref="AJ5:AJ6"/>
    <mergeCell ref="AK5:AK6"/>
    <mergeCell ref="Y5:Y6"/>
    <mergeCell ref="A15:A16"/>
    <mergeCell ref="C15:C16"/>
    <mergeCell ref="D15:D16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</mergeCells>
  <conditionalFormatting sqref="H6:O6">
    <cfRule type="expression" dxfId="37" priority="24">
      <formula>S</formula>
    </cfRule>
  </conditionalFormatting>
  <conditionalFormatting sqref="H6:O6">
    <cfRule type="cellIs" dxfId="36" priority="25" operator="equal">
      <formula>"n"</formula>
    </cfRule>
  </conditionalFormatting>
  <conditionalFormatting sqref="H6:O6">
    <cfRule type="cellIs" dxfId="35" priority="26" operator="equal">
      <formula>"n"</formula>
    </cfRule>
  </conditionalFormatting>
  <conditionalFormatting sqref="H6:O6">
    <cfRule type="containsText" dxfId="34" priority="28" operator="containsText" text="s">
      <formula>NOT(ISERROR(SEARCH(("s"),(H6))))</formula>
    </cfRule>
  </conditionalFormatting>
  <conditionalFormatting sqref="H6:O6">
    <cfRule type="cellIs" dxfId="33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1 V11 Y11 AB11 AE11 AH11 AK11">
    <cfRule type="cellIs" dxfId="32" priority="11" operator="greaterThan">
      <formula>0.69</formula>
    </cfRule>
    <cfRule type="cellIs" dxfId="31" priority="12" operator="between">
      <formula>0.01</formula>
      <formula>0.49</formula>
    </cfRule>
    <cfRule type="cellIs" dxfId="30" priority="13" operator="between">
      <formula>0.5</formula>
      <formula>0.69</formula>
    </cfRule>
    <cfRule type="cellIs" dxfId="29" priority="14" operator="greaterThan">
      <formula>0.69</formula>
    </cfRule>
  </conditionalFormatting>
  <conditionalFormatting sqref="S11 V11 Y11 AB11 AE11 AH11 AK11">
    <cfRule type="cellIs" dxfId="28" priority="10" operator="between">
      <formula>0.01</formula>
      <formula>0.49</formula>
    </cfRule>
  </conditionalFormatting>
  <conditionalFormatting sqref="S7:S10 V7:V10 Y7:Y10 AB7:AB10 AE7:AE10 AH7:AH10 AK7:AK10">
    <cfRule type="cellIs" dxfId="27" priority="6" operator="greaterThan">
      <formula>0.69</formula>
    </cfRule>
    <cfRule type="cellIs" dxfId="26" priority="7" operator="between">
      <formula>0.01</formula>
      <formula>0.49</formula>
    </cfRule>
    <cfRule type="cellIs" dxfId="25" priority="8" operator="between">
      <formula>0.5</formula>
      <formula>0.69</formula>
    </cfRule>
    <cfRule type="cellIs" dxfId="24" priority="9" operator="greaterThan">
      <formula>0.69</formula>
    </cfRule>
  </conditionalFormatting>
  <conditionalFormatting sqref="S7:S10 V7:V10 Y7:Y10 AB7:AB10 AE7:AE10 AH7:AH10 AK7:AK10">
    <cfRule type="cellIs" dxfId="23" priority="5" operator="between">
      <formula>0.01</formula>
      <formula>0.49</formula>
    </cfRule>
  </conditionalFormatting>
  <conditionalFormatting sqref="E7:E10">
    <cfRule type="containsText" dxfId="22" priority="4" operator="containsText" text="1">
      <formula>NOT(ISERROR(SEARCH("1",E7)))</formula>
    </cfRule>
  </conditionalFormatting>
  <conditionalFormatting sqref="F7:F10">
    <cfRule type="containsText" dxfId="21" priority="2" operator="containsText" text="n">
      <formula>NOT(ISERROR(SEARCH("n",F7)))</formula>
    </cfRule>
    <cfRule type="containsText" dxfId="20" priority="3" operator="containsText" text="s">
      <formula>NOT(ISERROR(SEARCH("s",F7)))</formula>
    </cfRule>
  </conditionalFormatting>
  <conditionalFormatting sqref="H7:O10">
    <cfRule type="containsText" dxfId="19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743"/>
  <sheetViews>
    <sheetView showGridLines="0" zoomScale="90" zoomScaleNormal="9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23" sqref="C23"/>
    </sheetView>
  </sheetViews>
  <sheetFormatPr defaultColWidth="14.42578125" defaultRowHeight="15" customHeight="1"/>
  <cols>
    <col min="1" max="1" width="8.140625" style="32" customWidth="1"/>
    <col min="2" max="2" width="0.28515625" style="32" customWidth="1"/>
    <col min="3" max="3" width="85.7109375" style="33" customWidth="1"/>
    <col min="4" max="4" width="9.42578125" style="33" customWidth="1"/>
    <col min="5" max="5" width="7.42578125" style="33" customWidth="1"/>
    <col min="6" max="6" width="6.5703125" style="33" customWidth="1"/>
    <col min="7" max="7" width="1.140625" style="33" customWidth="1"/>
    <col min="8" max="15" width="4.5703125" style="33" customWidth="1"/>
    <col min="16" max="16" width="1.140625" style="33" customWidth="1"/>
    <col min="17" max="18" width="5.7109375" style="33" customWidth="1"/>
    <col min="19" max="19" width="7" style="33" customWidth="1"/>
    <col min="20" max="21" width="5.7109375" style="33" customWidth="1"/>
    <col min="22" max="22" width="7" style="33" customWidth="1"/>
    <col min="23" max="24" width="5.7109375" style="33" customWidth="1"/>
    <col min="25" max="25" width="7" style="33" customWidth="1"/>
    <col min="26" max="27" width="5.7109375" style="33" customWidth="1"/>
    <col min="28" max="28" width="7" style="33" customWidth="1"/>
    <col min="29" max="30" width="5.7109375" style="33" customWidth="1"/>
    <col min="31" max="31" width="7" style="33" customWidth="1"/>
    <col min="32" max="33" width="5.7109375" style="33" customWidth="1"/>
    <col min="34" max="34" width="7" style="33" customWidth="1"/>
    <col min="35" max="36" width="5.7109375" style="33" customWidth="1"/>
    <col min="37" max="37" width="7" style="33" customWidth="1"/>
    <col min="38" max="38" width="6.5703125" style="33" customWidth="1"/>
    <col min="39" max="39" width="12.28515625" style="20" customWidth="1"/>
    <col min="40" max="40" width="11" style="20" customWidth="1"/>
    <col min="41" max="41" width="35" style="20" customWidth="1"/>
    <col min="42" max="42" width="1.5703125" style="20" customWidth="1"/>
    <col min="43" max="56" width="14.42578125" style="20"/>
    <col min="57" max="16384" width="14.42578125" style="33"/>
  </cols>
  <sheetData>
    <row r="1" spans="1:56" s="378" customFormat="1" ht="6" customHeight="1" thickBot="1">
      <c r="A1" s="623"/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4"/>
      <c r="R1" s="624"/>
      <c r="S1" s="624"/>
      <c r="T1" s="624"/>
      <c r="U1" s="624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5"/>
      <c r="AM1" s="377"/>
      <c r="AN1" s="377"/>
      <c r="AO1" s="377"/>
    </row>
    <row r="2" spans="1:56" s="378" customFormat="1" ht="4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80">
        <f>SUM(Q11+T11+W11+Z11+AC11+AF11+AI11)</f>
        <v>0</v>
      </c>
      <c r="R2" s="380">
        <f>SUM(R11+U11+X11+AA11+AD11+AG11+AJ11)</f>
        <v>0</v>
      </c>
      <c r="S2" s="381">
        <f>IF(Q2,R2/Q2,0)</f>
        <v>0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7"/>
    </row>
    <row r="3" spans="1:56" s="386" customFormat="1" ht="42" customHeight="1">
      <c r="A3" s="382"/>
      <c r="B3" s="382"/>
      <c r="C3" s="383"/>
      <c r="D3" s="383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  <c r="R3" s="379"/>
      <c r="S3" s="379"/>
      <c r="T3" s="379"/>
      <c r="U3" s="379"/>
      <c r="V3" s="379"/>
      <c r="W3" s="385"/>
      <c r="X3" s="379"/>
      <c r="Y3" s="379"/>
      <c r="Z3" s="379"/>
      <c r="AA3" s="379"/>
      <c r="AB3" s="379"/>
      <c r="AC3" s="385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7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</row>
    <row r="4" spans="1:56" s="386" customFormat="1" ht="42" customHeight="1" thickBot="1">
      <c r="A4" s="382"/>
      <c r="B4" s="382"/>
      <c r="C4" s="383"/>
      <c r="D4" s="383"/>
      <c r="E4" s="383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5"/>
      <c r="R4" s="379"/>
      <c r="S4" s="379"/>
      <c r="T4" s="379"/>
      <c r="U4" s="379"/>
      <c r="V4" s="379"/>
      <c r="W4" s="385"/>
      <c r="X4" s="379"/>
      <c r="Y4" s="379"/>
      <c r="Z4" s="379"/>
      <c r="AA4" s="379"/>
      <c r="AB4" s="379"/>
      <c r="AC4" s="385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7"/>
      <c r="AQ4" s="378"/>
      <c r="AR4" s="378"/>
      <c r="AS4" s="378"/>
      <c r="AT4" s="378"/>
      <c r="AU4" s="378"/>
      <c r="AV4" s="378"/>
      <c r="AW4" s="378"/>
      <c r="AX4" s="378"/>
      <c r="AY4" s="378"/>
      <c r="AZ4" s="378"/>
      <c r="BA4" s="378"/>
      <c r="BB4" s="378"/>
      <c r="BC4" s="378"/>
      <c r="BD4" s="378"/>
    </row>
    <row r="5" spans="1:56" s="392" customFormat="1" ht="29.25" customHeight="1" thickBot="1">
      <c r="A5" s="626" t="s">
        <v>81</v>
      </c>
      <c r="B5" s="387"/>
      <c r="C5" s="388" t="str">
        <f>'Sobre o Concurso'!D10</f>
        <v>INFORMÁTICA</v>
      </c>
      <c r="D5" s="630" t="s">
        <v>234</v>
      </c>
      <c r="E5" s="628" t="s">
        <v>238</v>
      </c>
      <c r="F5" s="634" t="s">
        <v>235</v>
      </c>
      <c r="G5" s="389"/>
      <c r="H5" s="632" t="s">
        <v>233</v>
      </c>
      <c r="I5" s="632"/>
      <c r="J5" s="632"/>
      <c r="K5" s="632"/>
      <c r="L5" s="632"/>
      <c r="M5" s="632"/>
      <c r="N5" s="632"/>
      <c r="O5" s="633"/>
      <c r="P5" s="389"/>
      <c r="Q5" s="612" t="s">
        <v>0</v>
      </c>
      <c r="R5" s="608" t="s">
        <v>232</v>
      </c>
      <c r="S5" s="610" t="s">
        <v>1</v>
      </c>
      <c r="T5" s="612" t="s">
        <v>0</v>
      </c>
      <c r="U5" s="608" t="s">
        <v>232</v>
      </c>
      <c r="V5" s="610" t="s">
        <v>1</v>
      </c>
      <c r="W5" s="612" t="s">
        <v>0</v>
      </c>
      <c r="X5" s="608" t="s">
        <v>232</v>
      </c>
      <c r="Y5" s="610" t="s">
        <v>1</v>
      </c>
      <c r="Z5" s="612" t="s">
        <v>0</v>
      </c>
      <c r="AA5" s="608" t="s">
        <v>232</v>
      </c>
      <c r="AB5" s="610" t="s">
        <v>1</v>
      </c>
      <c r="AC5" s="612" t="s">
        <v>0</v>
      </c>
      <c r="AD5" s="608" t="s">
        <v>232</v>
      </c>
      <c r="AE5" s="610" t="s">
        <v>1</v>
      </c>
      <c r="AF5" s="612" t="s">
        <v>0</v>
      </c>
      <c r="AG5" s="608" t="s">
        <v>232</v>
      </c>
      <c r="AH5" s="610" t="s">
        <v>1</v>
      </c>
      <c r="AI5" s="612" t="s">
        <v>0</v>
      </c>
      <c r="AJ5" s="608" t="s">
        <v>232</v>
      </c>
      <c r="AK5" s="610" t="s">
        <v>1</v>
      </c>
      <c r="AL5" s="614" t="s">
        <v>50</v>
      </c>
      <c r="AM5" s="616" t="s">
        <v>298</v>
      </c>
      <c r="AN5" s="618" t="s">
        <v>80</v>
      </c>
      <c r="AO5" s="601" t="s">
        <v>236</v>
      </c>
      <c r="AP5" s="390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</row>
    <row r="6" spans="1:56" s="392" customFormat="1" ht="23.25" customHeight="1" thickBot="1">
      <c r="A6" s="627"/>
      <c r="B6" s="393"/>
      <c r="C6" s="394" t="s">
        <v>87</v>
      </c>
      <c r="D6" s="631"/>
      <c r="E6" s="629"/>
      <c r="F6" s="635"/>
      <c r="G6" s="395"/>
      <c r="H6" s="396" t="s">
        <v>82</v>
      </c>
      <c r="I6" s="397" t="s">
        <v>83</v>
      </c>
      <c r="J6" s="397" t="s">
        <v>237</v>
      </c>
      <c r="K6" s="397"/>
      <c r="L6" s="397"/>
      <c r="M6" s="397"/>
      <c r="N6" s="397"/>
      <c r="O6" s="397"/>
      <c r="P6" s="395"/>
      <c r="Q6" s="613"/>
      <c r="R6" s="609"/>
      <c r="S6" s="611"/>
      <c r="T6" s="613"/>
      <c r="U6" s="609"/>
      <c r="V6" s="611"/>
      <c r="W6" s="613"/>
      <c r="X6" s="609"/>
      <c r="Y6" s="611"/>
      <c r="Z6" s="613"/>
      <c r="AA6" s="609"/>
      <c r="AB6" s="611"/>
      <c r="AC6" s="613"/>
      <c r="AD6" s="609"/>
      <c r="AE6" s="611"/>
      <c r="AF6" s="613"/>
      <c r="AG6" s="609"/>
      <c r="AH6" s="611"/>
      <c r="AI6" s="613"/>
      <c r="AJ6" s="609"/>
      <c r="AK6" s="611"/>
      <c r="AL6" s="615"/>
      <c r="AM6" s="617"/>
      <c r="AN6" s="619"/>
      <c r="AO6" s="601"/>
      <c r="AP6" s="390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</row>
    <row r="7" spans="1:56" ht="15.75">
      <c r="A7" s="434">
        <v>1</v>
      </c>
      <c r="B7" s="106"/>
      <c r="C7" s="433" t="s">
        <v>370</v>
      </c>
      <c r="D7" s="37"/>
      <c r="E7" s="168"/>
      <c r="F7" s="318"/>
      <c r="G7" s="320"/>
      <c r="H7" s="319"/>
      <c r="I7" s="171"/>
      <c r="J7" s="171"/>
      <c r="K7" s="35"/>
      <c r="L7" s="35"/>
      <c r="M7" s="35"/>
      <c r="N7" s="35"/>
      <c r="O7" s="35"/>
      <c r="P7" s="320"/>
      <c r="Q7" s="313"/>
      <c r="R7" s="313"/>
      <c r="S7" s="435">
        <f t="shared" ref="S7:S10" si="0">IF(Q7,R7/Q7,0)</f>
        <v>0</v>
      </c>
      <c r="T7" s="313"/>
      <c r="U7" s="313"/>
      <c r="V7" s="435">
        <f t="shared" ref="V7:V10" si="1">IF(T7,U7/T7,0)</f>
        <v>0</v>
      </c>
      <c r="W7" s="313"/>
      <c r="X7" s="313"/>
      <c r="Y7" s="435">
        <f t="shared" ref="Y7:Y10" si="2">IF(W7,X7/W7,0)</f>
        <v>0</v>
      </c>
      <c r="Z7" s="313"/>
      <c r="AA7" s="313"/>
      <c r="AB7" s="435">
        <f t="shared" ref="AB7:AB10" si="3">IF(Z7,AA7/Z7,0)</f>
        <v>0</v>
      </c>
      <c r="AC7" s="313"/>
      <c r="AD7" s="313"/>
      <c r="AE7" s="435">
        <f t="shared" ref="AE7:AE10" si="4">IF(AC7,AD7/AC7,0)</f>
        <v>0</v>
      </c>
      <c r="AF7" s="313"/>
      <c r="AG7" s="313"/>
      <c r="AH7" s="435">
        <f t="shared" ref="AH7:AH10" si="5">IF(AF7,AG7/AF7,0)</f>
        <v>0</v>
      </c>
      <c r="AI7" s="313"/>
      <c r="AJ7" s="313"/>
      <c r="AK7" s="435">
        <f t="shared" ref="AK7:AK10" si="6">IF(AI7,AJ7/AI7,0)</f>
        <v>0</v>
      </c>
      <c r="AL7" s="36"/>
      <c r="AM7" s="34">
        <v>20</v>
      </c>
      <c r="AN7" s="436">
        <f>AM7/$AM$11</f>
        <v>1</v>
      </c>
      <c r="AO7" s="316"/>
      <c r="AP7" s="317"/>
    </row>
    <row r="8" spans="1:56" ht="31.5">
      <c r="A8" s="434">
        <v>1</v>
      </c>
      <c r="B8" s="106"/>
      <c r="C8" s="433" t="s">
        <v>371</v>
      </c>
      <c r="D8" s="37"/>
      <c r="E8" s="168"/>
      <c r="F8" s="318"/>
      <c r="G8" s="320"/>
      <c r="H8" s="319"/>
      <c r="I8" s="171"/>
      <c r="J8" s="171"/>
      <c r="K8" s="35"/>
      <c r="L8" s="35"/>
      <c r="M8" s="35"/>
      <c r="N8" s="35"/>
      <c r="O8" s="35"/>
      <c r="P8" s="320"/>
      <c r="Q8" s="313"/>
      <c r="R8" s="313"/>
      <c r="S8" s="435">
        <f t="shared" si="0"/>
        <v>0</v>
      </c>
      <c r="T8" s="313"/>
      <c r="U8" s="313"/>
      <c r="V8" s="435">
        <f t="shared" si="1"/>
        <v>0</v>
      </c>
      <c r="W8" s="313"/>
      <c r="X8" s="313"/>
      <c r="Y8" s="435">
        <f t="shared" si="2"/>
        <v>0</v>
      </c>
      <c r="Z8" s="313"/>
      <c r="AA8" s="313"/>
      <c r="AB8" s="435">
        <f t="shared" si="3"/>
        <v>0</v>
      </c>
      <c r="AC8" s="313"/>
      <c r="AD8" s="313"/>
      <c r="AE8" s="435">
        <f t="shared" si="4"/>
        <v>0</v>
      </c>
      <c r="AF8" s="313"/>
      <c r="AG8" s="313"/>
      <c r="AH8" s="435">
        <f t="shared" si="5"/>
        <v>0</v>
      </c>
      <c r="AI8" s="313"/>
      <c r="AJ8" s="313"/>
      <c r="AK8" s="435">
        <f t="shared" si="6"/>
        <v>0</v>
      </c>
      <c r="AL8" s="36"/>
      <c r="AM8" s="34"/>
      <c r="AN8" s="436">
        <f>AM8/$AM$11</f>
        <v>0</v>
      </c>
      <c r="AO8" s="316"/>
      <c r="AP8" s="317"/>
    </row>
    <row r="9" spans="1:56" ht="63">
      <c r="A9" s="434">
        <v>1</v>
      </c>
      <c r="B9" s="106"/>
      <c r="C9" s="433" t="s">
        <v>372</v>
      </c>
      <c r="D9" s="37"/>
      <c r="E9" s="168"/>
      <c r="F9" s="318"/>
      <c r="G9" s="320"/>
      <c r="H9" s="319"/>
      <c r="I9" s="171"/>
      <c r="J9" s="171"/>
      <c r="K9" s="35"/>
      <c r="L9" s="35"/>
      <c r="M9" s="35"/>
      <c r="N9" s="35"/>
      <c r="O9" s="35"/>
      <c r="P9" s="320"/>
      <c r="Q9" s="313"/>
      <c r="R9" s="313"/>
      <c r="S9" s="435">
        <f t="shared" si="0"/>
        <v>0</v>
      </c>
      <c r="T9" s="313"/>
      <c r="U9" s="313"/>
      <c r="V9" s="435">
        <f t="shared" si="1"/>
        <v>0</v>
      </c>
      <c r="W9" s="313"/>
      <c r="X9" s="313"/>
      <c r="Y9" s="435">
        <f t="shared" si="2"/>
        <v>0</v>
      </c>
      <c r="Z9" s="313"/>
      <c r="AA9" s="313"/>
      <c r="AB9" s="435">
        <f t="shared" si="3"/>
        <v>0</v>
      </c>
      <c r="AC9" s="313"/>
      <c r="AD9" s="313"/>
      <c r="AE9" s="435">
        <f t="shared" si="4"/>
        <v>0</v>
      </c>
      <c r="AF9" s="313"/>
      <c r="AG9" s="313"/>
      <c r="AH9" s="435">
        <f t="shared" si="5"/>
        <v>0</v>
      </c>
      <c r="AI9" s="313"/>
      <c r="AJ9" s="313"/>
      <c r="AK9" s="435">
        <f t="shared" si="6"/>
        <v>0</v>
      </c>
      <c r="AL9" s="36"/>
      <c r="AM9" s="34"/>
      <c r="AN9" s="436">
        <f>AM9/$AM$11</f>
        <v>0</v>
      </c>
      <c r="AO9" s="316"/>
      <c r="AP9" s="317"/>
    </row>
    <row r="10" spans="1:56" ht="80.25" customHeight="1" thickBot="1">
      <c r="A10" s="434">
        <v>1</v>
      </c>
      <c r="B10" s="106"/>
      <c r="C10" s="433" t="s">
        <v>373</v>
      </c>
      <c r="D10" s="37"/>
      <c r="E10" s="168"/>
      <c r="F10" s="318"/>
      <c r="G10" s="320"/>
      <c r="H10" s="319"/>
      <c r="I10" s="171"/>
      <c r="J10" s="171"/>
      <c r="K10" s="35"/>
      <c r="L10" s="35"/>
      <c r="M10" s="35"/>
      <c r="N10" s="35"/>
      <c r="O10" s="35"/>
      <c r="P10" s="320"/>
      <c r="Q10" s="313"/>
      <c r="R10" s="313"/>
      <c r="S10" s="435">
        <f t="shared" si="0"/>
        <v>0</v>
      </c>
      <c r="T10" s="313"/>
      <c r="U10" s="313"/>
      <c r="V10" s="435">
        <f t="shared" si="1"/>
        <v>0</v>
      </c>
      <c r="W10" s="313"/>
      <c r="X10" s="313"/>
      <c r="Y10" s="435">
        <f t="shared" si="2"/>
        <v>0</v>
      </c>
      <c r="Z10" s="313"/>
      <c r="AA10" s="313"/>
      <c r="AB10" s="435">
        <f t="shared" si="3"/>
        <v>0</v>
      </c>
      <c r="AC10" s="313"/>
      <c r="AD10" s="313"/>
      <c r="AE10" s="435">
        <f t="shared" si="4"/>
        <v>0</v>
      </c>
      <c r="AF10" s="313"/>
      <c r="AG10" s="313"/>
      <c r="AH10" s="435">
        <f t="shared" si="5"/>
        <v>0</v>
      </c>
      <c r="AI10" s="313"/>
      <c r="AJ10" s="313"/>
      <c r="AK10" s="435">
        <f t="shared" si="6"/>
        <v>0</v>
      </c>
      <c r="AL10" s="36"/>
      <c r="AM10" s="34"/>
      <c r="AN10" s="436">
        <f>AM10/$AM$11</f>
        <v>0</v>
      </c>
      <c r="AO10" s="316"/>
      <c r="AP10" s="317"/>
    </row>
    <row r="11" spans="1:56" s="391" customFormat="1" ht="26.25" customHeight="1" thickBot="1">
      <c r="A11" s="398">
        <f>SUM(A7:A10)</f>
        <v>4</v>
      </c>
      <c r="B11" s="398"/>
      <c r="C11" s="399">
        <f>E11/A11</f>
        <v>0</v>
      </c>
      <c r="D11" s="400"/>
      <c r="E11" s="401">
        <f>SUM(E7:E10)</f>
        <v>0</v>
      </c>
      <c r="F11" s="402"/>
      <c r="G11" s="402"/>
      <c r="H11" s="402"/>
      <c r="I11" s="402"/>
      <c r="J11" s="402"/>
      <c r="K11" s="402"/>
      <c r="L11" s="402"/>
      <c r="M11" s="402"/>
      <c r="N11" s="602" t="s">
        <v>84</v>
      </c>
      <c r="O11" s="602"/>
      <c r="P11" s="603"/>
      <c r="Q11" s="403">
        <f>SUM(Q7:Q10)</f>
        <v>0</v>
      </c>
      <c r="R11" s="403">
        <f>SUM(R7:R10)</f>
        <v>0</v>
      </c>
      <c r="S11" s="404">
        <f>IF(Q11,R11/Q11,0)</f>
        <v>0</v>
      </c>
      <c r="T11" s="405">
        <f>SUM(T7:T10)</f>
        <v>0</v>
      </c>
      <c r="U11" s="405">
        <f>SUM(U7:U10)</f>
        <v>0</v>
      </c>
      <c r="V11" s="404">
        <f>IF(T11,U11/T11,0)</f>
        <v>0</v>
      </c>
      <c r="W11" s="405">
        <f>SUM(W7:W10)</f>
        <v>0</v>
      </c>
      <c r="X11" s="405">
        <f>SUM(X7:X10)</f>
        <v>0</v>
      </c>
      <c r="Y11" s="404">
        <f>IF(W11,X11/W11,0)</f>
        <v>0</v>
      </c>
      <c r="Z11" s="405">
        <f>SUM(Z7:Z10)</f>
        <v>0</v>
      </c>
      <c r="AA11" s="405">
        <f>SUM(AA7:AA10)</f>
        <v>0</v>
      </c>
      <c r="AB11" s="404">
        <f>IF(Z11,AA11/Z11,0)</f>
        <v>0</v>
      </c>
      <c r="AC11" s="405">
        <f>SUM(AC7:AC10)</f>
        <v>0</v>
      </c>
      <c r="AD11" s="405">
        <f>SUM(AD7:AD10)</f>
        <v>0</v>
      </c>
      <c r="AE11" s="404">
        <f>IF(AC11,AD11/AC11,0)</f>
        <v>0</v>
      </c>
      <c r="AF11" s="405">
        <f>SUM(AF7:AF10)</f>
        <v>0</v>
      </c>
      <c r="AG11" s="405">
        <f>SUM(AG7:AG10)</f>
        <v>0</v>
      </c>
      <c r="AH11" s="404">
        <f>IF(AF11,AG11/AF11,0)</f>
        <v>0</v>
      </c>
      <c r="AI11" s="405">
        <f>SUM(AI7:AI10)</f>
        <v>0</v>
      </c>
      <c r="AJ11" s="405">
        <f>SUM(AJ7:AJ10)</f>
        <v>0</v>
      </c>
      <c r="AK11" s="404">
        <f>IF(AI11,AJ11/AI11,0)</f>
        <v>0</v>
      </c>
      <c r="AL11" s="406"/>
      <c r="AM11" s="407">
        <f>SUM(AM7:AM10)</f>
        <v>20</v>
      </c>
      <c r="AN11" s="408">
        <f>SUM(AN7:AN10)</f>
        <v>1</v>
      </c>
      <c r="AO11" s="409"/>
      <c r="AP11" s="390"/>
    </row>
    <row r="12" spans="1:56" s="20" customFormat="1" ht="15.75" customHeight="1">
      <c r="A12" s="17"/>
      <c r="B12" s="17"/>
      <c r="C12" s="17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56" s="20" customFormat="1" ht="15.75" customHeight="1">
      <c r="A13" s="17"/>
      <c r="B13" s="17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56" s="20" customFormat="1" ht="15.75" customHeight="1" thickBot="1">
      <c r="A14" s="17"/>
      <c r="B14" s="17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56" s="20" customFormat="1" ht="22.5" customHeight="1">
      <c r="A15" s="622" t="s">
        <v>297</v>
      </c>
      <c r="B15" s="429"/>
      <c r="C15" s="604" t="s">
        <v>377</v>
      </c>
      <c r="D15" s="606" t="s">
        <v>1</v>
      </c>
      <c r="E15" s="21"/>
      <c r="F15" s="321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56" s="20" customFormat="1" ht="24.75" customHeight="1">
      <c r="A16" s="622"/>
      <c r="B16" s="429"/>
      <c r="C16" s="605"/>
      <c r="D16" s="607"/>
      <c r="E16" s="22"/>
      <c r="F16" s="23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20" customFormat="1" ht="15.75" customHeight="1">
      <c r="A17" s="311"/>
      <c r="B17" s="311"/>
      <c r="C17" s="479" t="s">
        <v>473</v>
      </c>
      <c r="D17" s="480">
        <v>0.41630901287553645</v>
      </c>
      <c r="E17" s="22"/>
      <c r="F17" s="2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20" customFormat="1" ht="15.75" customHeight="1">
      <c r="A18" s="311"/>
      <c r="B18" s="311"/>
      <c r="C18" s="479" t="s">
        <v>474</v>
      </c>
      <c r="D18" s="480">
        <v>0.19742489270386265</v>
      </c>
      <c r="E18" s="22"/>
      <c r="F18" s="23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20" customFormat="1" ht="15.75" customHeight="1">
      <c r="A19" s="311"/>
      <c r="B19" s="311"/>
      <c r="C19" s="479" t="s">
        <v>475</v>
      </c>
      <c r="D19" s="480">
        <v>0.18669527896995708</v>
      </c>
      <c r="E19" s="22"/>
      <c r="F19" s="23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s="20" customFormat="1" ht="15.75" customHeight="1">
      <c r="A20" s="311"/>
      <c r="B20" s="311"/>
      <c r="C20" s="479" t="s">
        <v>476</v>
      </c>
      <c r="D20" s="480">
        <v>8.3690987124463517E-2</v>
      </c>
      <c r="E20" s="22"/>
      <c r="F20" s="23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s="20" customFormat="1" ht="15.75" customHeight="1">
      <c r="A21" s="311"/>
      <c r="B21" s="311"/>
      <c r="C21" s="481" t="s">
        <v>477</v>
      </c>
      <c r="D21" s="482">
        <v>5.4721030042918457E-2</v>
      </c>
      <c r="E21" s="22"/>
      <c r="F21" s="23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s="20" customFormat="1" ht="15.75" customHeight="1">
      <c r="A22" s="311"/>
      <c r="B22" s="311"/>
      <c r="C22" s="483" t="s">
        <v>478</v>
      </c>
      <c r="D22" s="484">
        <v>5.3648068669527899E-2</v>
      </c>
      <c r="E22" s="22"/>
      <c r="F22" s="23"/>
      <c r="G22" s="19"/>
      <c r="H22" s="25"/>
      <c r="I22" s="25"/>
      <c r="J22" s="25"/>
      <c r="K22" s="25"/>
      <c r="L22" s="25"/>
      <c r="M22" s="25"/>
      <c r="N22" s="25"/>
      <c r="O22" s="25"/>
      <c r="P22" s="19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s="20" customFormat="1" ht="15.75" customHeight="1">
      <c r="A23" s="311"/>
      <c r="B23" s="311"/>
      <c r="C23" s="481" t="s">
        <v>479</v>
      </c>
      <c r="D23" s="482">
        <v>4.2918454935622317E-3</v>
      </c>
      <c r="E23" s="22"/>
      <c r="F23" s="23"/>
      <c r="G23" s="19"/>
      <c r="H23" s="25"/>
      <c r="I23" s="25"/>
      <c r="J23" s="25"/>
      <c r="K23" s="25"/>
      <c r="L23" s="25"/>
      <c r="M23" s="25"/>
      <c r="N23" s="25"/>
      <c r="O23" s="25"/>
      <c r="P23" s="19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8" s="20" customFormat="1" ht="15.75" customHeight="1">
      <c r="A24" s="311"/>
      <c r="B24" s="311"/>
      <c r="C24" s="483" t="s">
        <v>480</v>
      </c>
      <c r="D24" s="484">
        <v>3.2188841201716738E-3</v>
      </c>
      <c r="E24" s="26"/>
      <c r="F24" s="23"/>
      <c r="G24" s="19"/>
      <c r="H24" s="25"/>
      <c r="I24" s="25"/>
      <c r="J24" s="25"/>
      <c r="K24" s="25"/>
      <c r="L24" s="25"/>
      <c r="M24" s="25"/>
      <c r="N24" s="25"/>
      <c r="O24" s="25"/>
      <c r="P24" s="19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8" s="20" customFormat="1" ht="15.75" customHeight="1">
      <c r="A25" s="311"/>
      <c r="B25" s="311"/>
      <c r="C25" s="620" t="s">
        <v>399</v>
      </c>
      <c r="D25" s="621" t="s">
        <v>136</v>
      </c>
      <c r="E25" s="23"/>
      <c r="F25" s="23"/>
      <c r="G25" s="19"/>
      <c r="H25" s="25"/>
      <c r="I25" s="25"/>
      <c r="J25" s="25"/>
      <c r="K25" s="25"/>
      <c r="L25" s="25"/>
      <c r="M25" s="25"/>
      <c r="N25" s="25"/>
      <c r="O25" s="25"/>
      <c r="P25" s="19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38" s="20" customFormat="1" ht="22.5" customHeight="1">
      <c r="A26" s="311"/>
      <c r="B26" s="311"/>
      <c r="C26" s="620"/>
      <c r="D26" s="621"/>
      <c r="E26" s="27"/>
      <c r="F26" s="23"/>
      <c r="G26" s="19"/>
      <c r="H26" s="25"/>
      <c r="I26" s="25"/>
      <c r="J26" s="25"/>
      <c r="K26" s="25"/>
      <c r="L26" s="25"/>
      <c r="M26" s="25"/>
      <c r="N26" s="25"/>
      <c r="O26" s="25"/>
      <c r="P26" s="19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38" s="20" customFormat="1" ht="15.75" customHeight="1">
      <c r="A27" s="311"/>
      <c r="B27" s="311"/>
      <c r="C27" s="170"/>
      <c r="D27" s="28"/>
      <c r="E27" s="27"/>
      <c r="F27" s="23"/>
      <c r="G27" s="19"/>
      <c r="H27" s="25"/>
      <c r="I27" s="25"/>
      <c r="J27" s="25"/>
      <c r="K27" s="25"/>
      <c r="L27" s="25"/>
      <c r="M27" s="25"/>
      <c r="N27" s="25"/>
      <c r="O27" s="25"/>
      <c r="P27" s="19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 s="20" customFormat="1" ht="15.75" customHeight="1">
      <c r="A28" s="311"/>
      <c r="B28" s="311"/>
      <c r="C28" s="169"/>
      <c r="D28" s="28"/>
      <c r="E28" s="27"/>
      <c r="F28" s="23"/>
      <c r="G28" s="19"/>
      <c r="H28" s="25"/>
      <c r="I28" s="25"/>
      <c r="J28" s="25"/>
      <c r="K28" s="25"/>
      <c r="L28" s="25"/>
      <c r="M28" s="25"/>
      <c r="N28" s="25"/>
      <c r="O28" s="25"/>
      <c r="P28" s="19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s="20" customFormat="1" ht="15.75" customHeight="1">
      <c r="A29" s="311"/>
      <c r="B29" s="311"/>
      <c r="C29" s="170"/>
      <c r="D29" s="28"/>
      <c r="E29" s="27"/>
      <c r="F29" s="23"/>
      <c r="G29" s="19"/>
      <c r="H29" s="25"/>
      <c r="I29" s="25"/>
      <c r="J29" s="25"/>
      <c r="K29" s="25"/>
      <c r="L29" s="25"/>
      <c r="M29" s="25"/>
      <c r="N29" s="25"/>
      <c r="O29" s="25"/>
      <c r="P29" s="1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8" s="20" customFormat="1" ht="15.75" customHeight="1">
      <c r="A30" s="311"/>
      <c r="B30" s="311"/>
      <c r="C30" s="169"/>
      <c r="D30" s="28"/>
      <c r="E30" s="27"/>
      <c r="F30" s="23"/>
      <c r="G30" s="19"/>
      <c r="H30" s="25"/>
      <c r="I30" s="25"/>
      <c r="J30" s="25"/>
      <c r="K30" s="25"/>
      <c r="L30" s="25"/>
      <c r="M30" s="25"/>
      <c r="N30" s="25"/>
      <c r="O30" s="25"/>
      <c r="P30" s="19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38" s="20" customFormat="1" ht="15.75" customHeight="1">
      <c r="A31" s="311"/>
      <c r="B31" s="311"/>
      <c r="C31" s="170"/>
      <c r="D31" s="28"/>
      <c r="E31" s="27"/>
      <c r="F31" s="23"/>
      <c r="G31" s="19"/>
      <c r="H31" s="25"/>
      <c r="I31" s="25"/>
      <c r="J31" s="25"/>
      <c r="K31" s="25"/>
      <c r="L31" s="25"/>
      <c r="M31" s="25"/>
      <c r="N31" s="25"/>
      <c r="O31" s="25"/>
      <c r="P31" s="19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38" s="20" customFormat="1" ht="15.75" customHeight="1">
      <c r="A32" s="311"/>
      <c r="B32" s="311"/>
      <c r="C32" s="169"/>
      <c r="D32" s="28"/>
      <c r="E32" s="27"/>
      <c r="F32" s="23"/>
      <c r="G32" s="19"/>
      <c r="H32" s="25"/>
      <c r="I32" s="25"/>
      <c r="J32" s="25"/>
      <c r="K32" s="25"/>
      <c r="L32" s="25"/>
      <c r="M32" s="25"/>
      <c r="N32" s="25"/>
      <c r="O32" s="25"/>
      <c r="P32" s="19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s="20" customFormat="1" ht="15.75" customHeight="1">
      <c r="A33" s="311"/>
      <c r="B33" s="311"/>
      <c r="C33" s="170"/>
      <c r="D33" s="28"/>
      <c r="E33" s="27"/>
      <c r="F33" s="23"/>
      <c r="G33" s="19"/>
      <c r="H33" s="25"/>
      <c r="I33" s="25"/>
      <c r="J33" s="25"/>
      <c r="K33" s="25"/>
      <c r="L33" s="25"/>
      <c r="M33" s="25"/>
      <c r="N33" s="25"/>
      <c r="O33" s="25"/>
      <c r="P33" s="1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s="20" customFormat="1" ht="15.75" customHeight="1">
      <c r="A34" s="311"/>
      <c r="B34" s="311"/>
      <c r="C34" s="170"/>
      <c r="D34" s="28"/>
      <c r="E34" s="27"/>
      <c r="F34" s="23"/>
      <c r="G34" s="19"/>
      <c r="H34" s="25"/>
      <c r="I34" s="25"/>
      <c r="J34" s="25"/>
      <c r="K34" s="25"/>
      <c r="L34" s="25"/>
      <c r="M34" s="25"/>
      <c r="N34" s="25"/>
      <c r="O34" s="25"/>
      <c r="P34" s="19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 s="20" customFormat="1" ht="15.75" customHeight="1">
      <c r="A35" s="311"/>
      <c r="B35" s="311"/>
      <c r="C35" s="170"/>
      <c r="D35" s="28"/>
      <c r="E35" s="27"/>
      <c r="F35" s="23"/>
      <c r="G35" s="19"/>
      <c r="H35" s="25"/>
      <c r="I35" s="25"/>
      <c r="J35" s="25"/>
      <c r="K35" s="25"/>
      <c r="L35" s="25"/>
      <c r="M35" s="25"/>
      <c r="N35" s="25"/>
      <c r="O35" s="25"/>
      <c r="P35" s="19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s="20" customFormat="1" ht="15.75" customHeight="1">
      <c r="A36" s="311"/>
      <c r="B36" s="311"/>
      <c r="C36" s="170"/>
      <c r="D36" s="28"/>
      <c r="E36" s="27"/>
      <c r="F36" s="23"/>
      <c r="G36" s="19"/>
      <c r="H36" s="25"/>
      <c r="I36" s="25"/>
      <c r="J36" s="25"/>
      <c r="K36" s="25"/>
      <c r="L36" s="25"/>
      <c r="M36" s="25"/>
      <c r="N36" s="25"/>
      <c r="O36" s="25"/>
      <c r="P36" s="19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s="20" customFormat="1" ht="15.75" customHeight="1">
      <c r="A37" s="311"/>
      <c r="B37" s="311"/>
      <c r="C37" s="170"/>
      <c r="D37" s="28"/>
      <c r="E37" s="27"/>
      <c r="F37" s="23"/>
      <c r="G37" s="19"/>
      <c r="H37" s="25"/>
      <c r="I37" s="25"/>
      <c r="J37" s="25"/>
      <c r="K37" s="25"/>
      <c r="L37" s="25"/>
      <c r="M37" s="25"/>
      <c r="N37" s="25"/>
      <c r="O37" s="25"/>
      <c r="P37" s="19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 s="20" customFormat="1" ht="15.75" customHeight="1">
      <c r="A38" s="311"/>
      <c r="B38" s="311"/>
      <c r="C38" s="170"/>
      <c r="D38" s="28"/>
      <c r="E38" s="27"/>
      <c r="F38" s="23"/>
      <c r="G38" s="19"/>
      <c r="H38" s="25"/>
      <c r="I38" s="25"/>
      <c r="J38" s="25"/>
      <c r="K38" s="25"/>
      <c r="L38" s="25"/>
      <c r="M38" s="25"/>
      <c r="N38" s="25"/>
      <c r="O38" s="25"/>
      <c r="P38" s="1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20" customFormat="1" ht="15.75" customHeight="1">
      <c r="A39" s="311"/>
      <c r="B39" s="311"/>
      <c r="C39" s="170"/>
      <c r="D39" s="28"/>
      <c r="E39" s="27"/>
      <c r="F39" s="23"/>
      <c r="G39" s="19"/>
      <c r="H39" s="25"/>
      <c r="I39" s="25"/>
      <c r="J39" s="25"/>
      <c r="K39" s="25"/>
      <c r="L39" s="25"/>
      <c r="M39" s="25"/>
      <c r="N39" s="25"/>
      <c r="O39" s="25"/>
      <c r="P39" s="19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s="20" customFormat="1" ht="15.75" customHeight="1">
      <c r="A40" s="311"/>
      <c r="B40" s="311"/>
      <c r="C40" s="170"/>
      <c r="D40" s="28"/>
      <c r="E40" s="27"/>
      <c r="F40" s="23"/>
      <c r="G40" s="19"/>
      <c r="H40" s="25"/>
      <c r="I40" s="25"/>
      <c r="J40" s="25"/>
      <c r="K40" s="25"/>
      <c r="L40" s="25"/>
      <c r="M40" s="25"/>
      <c r="N40" s="25"/>
      <c r="O40" s="25"/>
      <c r="P40" s="1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s="20" customFormat="1" ht="15.75" customHeight="1">
      <c r="A41" s="311"/>
      <c r="B41" s="311"/>
      <c r="C41" s="170"/>
      <c r="D41" s="28"/>
      <c r="E41" s="27"/>
      <c r="F41" s="23"/>
      <c r="G41" s="19"/>
      <c r="H41" s="25"/>
      <c r="I41" s="25"/>
      <c r="J41" s="25"/>
      <c r="K41" s="25"/>
      <c r="L41" s="25"/>
      <c r="M41" s="25"/>
      <c r="N41" s="25"/>
      <c r="O41" s="25"/>
      <c r="P41" s="1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s="20" customFormat="1" ht="15.75" customHeight="1">
      <c r="A42" s="311"/>
      <c r="B42" s="311"/>
      <c r="C42" s="170"/>
      <c r="D42" s="28"/>
      <c r="E42" s="27"/>
      <c r="F42" s="23"/>
      <c r="G42" s="19"/>
      <c r="H42" s="25"/>
      <c r="I42" s="25"/>
      <c r="J42" s="25"/>
      <c r="K42" s="25"/>
      <c r="L42" s="25"/>
      <c r="M42" s="25"/>
      <c r="N42" s="25"/>
      <c r="O42" s="25"/>
      <c r="P42" s="1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s="20" customFormat="1" ht="15.75" customHeight="1">
      <c r="A43" s="311"/>
      <c r="B43" s="311"/>
      <c r="C43" s="170"/>
      <c r="D43" s="28"/>
      <c r="E43" s="27"/>
      <c r="F43" s="23"/>
      <c r="G43" s="19"/>
      <c r="H43" s="25"/>
      <c r="I43" s="25"/>
      <c r="J43" s="25"/>
      <c r="K43" s="25"/>
      <c r="L43" s="25"/>
      <c r="M43" s="25"/>
      <c r="N43" s="25"/>
      <c r="O43" s="25"/>
      <c r="P43" s="19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s="20" customFormat="1" ht="15.75" customHeight="1">
      <c r="A44" s="311"/>
      <c r="B44" s="311"/>
      <c r="C44" s="169"/>
      <c r="D44" s="28"/>
      <c r="E44" s="27"/>
      <c r="F44" s="23"/>
      <c r="G44" s="19"/>
      <c r="H44" s="25"/>
      <c r="I44" s="25"/>
      <c r="J44" s="25"/>
      <c r="K44" s="25"/>
      <c r="L44" s="25"/>
      <c r="M44" s="25"/>
      <c r="N44" s="25"/>
      <c r="O44" s="25"/>
      <c r="P44" s="19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s="20" customFormat="1" ht="15.75" customHeight="1">
      <c r="A45" s="311"/>
      <c r="B45" s="311"/>
      <c r="C45" s="170"/>
      <c r="D45" s="28"/>
      <c r="E45" s="27"/>
      <c r="F45" s="23"/>
      <c r="G45" s="19"/>
      <c r="H45" s="25"/>
      <c r="I45" s="25"/>
      <c r="J45" s="25"/>
      <c r="K45" s="25"/>
      <c r="L45" s="25"/>
      <c r="M45" s="25"/>
      <c r="N45" s="25"/>
      <c r="O45" s="25"/>
      <c r="P45" s="19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s="20" customFormat="1" ht="15.75" customHeight="1">
      <c r="A46" s="311"/>
      <c r="B46" s="311"/>
      <c r="C46" s="169"/>
      <c r="D46" s="28"/>
      <c r="E46" s="27"/>
      <c r="F46" s="23"/>
      <c r="G46" s="19"/>
      <c r="H46" s="25"/>
      <c r="I46" s="25"/>
      <c r="J46" s="25"/>
      <c r="K46" s="25"/>
      <c r="L46" s="25"/>
      <c r="M46" s="25"/>
      <c r="N46" s="25"/>
      <c r="O46" s="25"/>
      <c r="P46" s="19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s="20" customFormat="1" ht="15.75" customHeight="1">
      <c r="A47" s="311"/>
      <c r="B47" s="311"/>
      <c r="C47" s="170"/>
      <c r="D47" s="119"/>
      <c r="E47" s="23"/>
      <c r="F47" s="23"/>
      <c r="G47" s="19"/>
      <c r="H47" s="25"/>
      <c r="I47" s="25"/>
      <c r="J47" s="25"/>
      <c r="K47" s="25"/>
      <c r="L47" s="25"/>
      <c r="M47" s="25"/>
      <c r="N47" s="25"/>
      <c r="O47" s="25"/>
      <c r="P47" s="19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s="20" customFormat="1" ht="15.75" customHeight="1">
      <c r="A48" s="311"/>
      <c r="B48" s="311"/>
      <c r="C48" s="169"/>
      <c r="D48" s="120"/>
      <c r="E48" s="23"/>
      <c r="F48" s="23"/>
      <c r="G48" s="19"/>
      <c r="H48" s="25"/>
      <c r="I48" s="25"/>
      <c r="J48" s="25"/>
      <c r="K48" s="25"/>
      <c r="L48" s="25"/>
      <c r="M48" s="25"/>
      <c r="N48" s="25"/>
      <c r="O48" s="25"/>
      <c r="P48" s="19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s="20" customFormat="1" ht="15.75" customHeight="1">
      <c r="A49" s="311"/>
      <c r="B49" s="311"/>
      <c r="C49" s="169"/>
      <c r="D49" s="120"/>
      <c r="E49" s="29"/>
      <c r="F49" s="25"/>
      <c r="G49" s="19"/>
      <c r="H49" s="25"/>
      <c r="I49" s="25"/>
      <c r="J49" s="25"/>
      <c r="K49" s="25"/>
      <c r="L49" s="25"/>
      <c r="M49" s="25"/>
      <c r="N49" s="25"/>
      <c r="O49" s="25"/>
      <c r="P49" s="19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s="20" customFormat="1" ht="15.75" customHeight="1">
      <c r="A50" s="311"/>
      <c r="B50" s="311"/>
      <c r="C50" s="169"/>
      <c r="D50" s="120"/>
      <c r="E50" s="29"/>
      <c r="F50" s="25"/>
      <c r="G50" s="19"/>
      <c r="H50" s="25"/>
      <c r="I50" s="25"/>
      <c r="J50" s="25"/>
      <c r="K50" s="25"/>
      <c r="L50" s="25"/>
      <c r="M50" s="25"/>
      <c r="N50" s="25"/>
      <c r="O50" s="25"/>
      <c r="P50" s="19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 s="20" customFormat="1" ht="15.75" customHeight="1">
      <c r="A51" s="311"/>
      <c r="B51" s="311"/>
      <c r="C51" s="169"/>
      <c r="D51" s="120"/>
      <c r="E51" s="29"/>
      <c r="F51" s="25"/>
      <c r="G51" s="19"/>
      <c r="H51" s="25"/>
      <c r="I51" s="25"/>
      <c r="J51" s="25"/>
      <c r="K51" s="25"/>
      <c r="L51" s="25"/>
      <c r="M51" s="25"/>
      <c r="N51" s="25"/>
      <c r="O51" s="25"/>
      <c r="P51" s="1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s="20" customFormat="1" ht="15.75" customHeight="1">
      <c r="A52" s="311"/>
      <c r="B52" s="311"/>
      <c r="C52" s="169"/>
      <c r="D52" s="120"/>
      <c r="E52" s="29"/>
      <c r="F52" s="25"/>
      <c r="G52" s="19"/>
      <c r="H52" s="25"/>
      <c r="I52" s="25"/>
      <c r="J52" s="25"/>
      <c r="K52" s="25"/>
      <c r="L52" s="25"/>
      <c r="M52" s="25"/>
      <c r="N52" s="25"/>
      <c r="O52" s="25"/>
      <c r="P52" s="19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s="20" customFormat="1" ht="15.75" customHeight="1">
      <c r="A53" s="311"/>
      <c r="B53" s="311"/>
      <c r="C53" s="169"/>
      <c r="D53" s="120"/>
      <c r="E53" s="29"/>
      <c r="F53" s="25"/>
      <c r="G53" s="19"/>
      <c r="H53" s="25"/>
      <c r="I53" s="25"/>
      <c r="J53" s="25"/>
      <c r="K53" s="25"/>
      <c r="L53" s="25"/>
      <c r="M53" s="25"/>
      <c r="N53" s="25"/>
      <c r="O53" s="25"/>
      <c r="P53" s="1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s="20" customFormat="1" ht="15.75" customHeight="1">
      <c r="A54" s="311"/>
      <c r="B54" s="311"/>
      <c r="C54" s="169"/>
      <c r="D54" s="120"/>
      <c r="E54" s="29"/>
      <c r="F54" s="25"/>
      <c r="G54" s="19"/>
      <c r="H54" s="25"/>
      <c r="I54" s="25"/>
      <c r="J54" s="25"/>
      <c r="K54" s="25"/>
      <c r="L54" s="25"/>
      <c r="M54" s="25"/>
      <c r="N54" s="25"/>
      <c r="O54" s="25"/>
      <c r="P54" s="19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s="20" customFormat="1" ht="15.75" customHeight="1">
      <c r="A55" s="311"/>
      <c r="B55" s="311"/>
      <c r="C55" s="169"/>
      <c r="D55" s="120"/>
      <c r="E55" s="29"/>
      <c r="F55" s="25"/>
      <c r="G55" s="19"/>
      <c r="H55" s="25"/>
      <c r="I55" s="25"/>
      <c r="J55" s="25"/>
      <c r="K55" s="25"/>
      <c r="L55" s="25"/>
      <c r="M55" s="25"/>
      <c r="N55" s="25"/>
      <c r="O55" s="25"/>
      <c r="P55" s="1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s="20" customFormat="1" ht="15.75" customHeight="1">
      <c r="A56" s="311"/>
      <c r="B56" s="311"/>
      <c r="C56" s="169"/>
      <c r="D56" s="120"/>
      <c r="E56" s="29"/>
      <c r="F56" s="25"/>
      <c r="G56" s="19"/>
      <c r="H56" s="25"/>
      <c r="I56" s="25"/>
      <c r="J56" s="25"/>
      <c r="K56" s="25"/>
      <c r="L56" s="25"/>
      <c r="M56" s="25"/>
      <c r="N56" s="25"/>
      <c r="O56" s="25"/>
      <c r="P56" s="19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s="20" customFormat="1" ht="15.75" customHeight="1">
      <c r="A57" s="311"/>
      <c r="B57" s="311"/>
      <c r="C57" s="169"/>
      <c r="D57" s="120"/>
      <c r="E57" s="29"/>
      <c r="F57" s="25"/>
      <c r="G57" s="19"/>
      <c r="H57" s="25"/>
      <c r="I57" s="25"/>
      <c r="J57" s="25"/>
      <c r="K57" s="25"/>
      <c r="L57" s="25"/>
      <c r="M57" s="25"/>
      <c r="N57" s="25"/>
      <c r="O57" s="25"/>
      <c r="P57" s="1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 s="20" customFormat="1" ht="15.75" customHeight="1">
      <c r="A58" s="311"/>
      <c r="B58" s="311"/>
      <c r="C58" s="169"/>
      <c r="D58" s="120"/>
      <c r="E58" s="29"/>
      <c r="F58" s="25"/>
      <c r="G58" s="19"/>
      <c r="H58" s="25"/>
      <c r="I58" s="25"/>
      <c r="J58" s="25"/>
      <c r="K58" s="25"/>
      <c r="L58" s="25"/>
      <c r="M58" s="25"/>
      <c r="N58" s="25"/>
      <c r="O58" s="25"/>
      <c r="P58" s="1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s="20" customFormat="1" ht="15.75" customHeight="1">
      <c r="A59" s="311"/>
      <c r="B59" s="311"/>
      <c r="C59" s="169"/>
      <c r="D59" s="120"/>
      <c r="E59" s="29"/>
      <c r="F59" s="25"/>
      <c r="G59" s="19"/>
      <c r="H59" s="25"/>
      <c r="I59" s="25"/>
      <c r="J59" s="25"/>
      <c r="K59" s="25"/>
      <c r="L59" s="25"/>
      <c r="M59" s="25"/>
      <c r="N59" s="25"/>
      <c r="O59" s="25"/>
      <c r="P59" s="1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s="20" customFormat="1" ht="15.75" customHeight="1">
      <c r="A60" s="311"/>
      <c r="B60" s="311"/>
      <c r="C60" s="169"/>
      <c r="D60" s="120"/>
      <c r="E60" s="29"/>
      <c r="F60" s="25"/>
      <c r="G60" s="19"/>
      <c r="H60" s="25"/>
      <c r="I60" s="25"/>
      <c r="J60" s="25"/>
      <c r="K60" s="25"/>
      <c r="L60" s="25"/>
      <c r="M60" s="25"/>
      <c r="N60" s="25"/>
      <c r="O60" s="25"/>
      <c r="P60" s="19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s="20" customFormat="1" ht="15.75" customHeight="1">
      <c r="A61" s="311"/>
      <c r="B61" s="311"/>
      <c r="C61" s="169"/>
      <c r="D61" s="120"/>
      <c r="E61" s="29"/>
      <c r="F61" s="25"/>
      <c r="G61" s="19"/>
      <c r="H61" s="25"/>
      <c r="I61" s="25"/>
      <c r="J61" s="25"/>
      <c r="K61" s="25"/>
      <c r="L61" s="25"/>
      <c r="M61" s="25"/>
      <c r="N61" s="25"/>
      <c r="O61" s="25"/>
      <c r="P61" s="19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s="20" customFormat="1" ht="15.75" customHeight="1">
      <c r="A62" s="311"/>
      <c r="B62" s="311"/>
      <c r="C62" s="169"/>
      <c r="D62" s="120"/>
      <c r="E62" s="29"/>
      <c r="F62" s="25"/>
      <c r="G62" s="19"/>
      <c r="H62" s="25"/>
      <c r="I62" s="25"/>
      <c r="J62" s="25"/>
      <c r="K62" s="25"/>
      <c r="L62" s="25"/>
      <c r="M62" s="25"/>
      <c r="N62" s="25"/>
      <c r="O62" s="25"/>
      <c r="P62" s="19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s="20" customFormat="1" ht="15.75" customHeight="1">
      <c r="A63" s="311"/>
      <c r="B63" s="311"/>
      <c r="C63" s="169"/>
      <c r="D63" s="120"/>
      <c r="E63" s="29"/>
      <c r="F63" s="25"/>
      <c r="G63" s="19"/>
      <c r="H63" s="25"/>
      <c r="I63" s="25"/>
      <c r="J63" s="25"/>
      <c r="K63" s="25"/>
      <c r="L63" s="25"/>
      <c r="M63" s="25"/>
      <c r="N63" s="25"/>
      <c r="O63" s="25"/>
      <c r="P63" s="19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s="20" customFormat="1" ht="15.75" customHeight="1">
      <c r="A64" s="311"/>
      <c r="B64" s="311"/>
      <c r="C64" s="169"/>
      <c r="D64" s="120"/>
      <c r="E64" s="29"/>
      <c r="F64" s="25"/>
      <c r="G64" s="19"/>
      <c r="H64" s="25"/>
      <c r="I64" s="25"/>
      <c r="J64" s="25"/>
      <c r="K64" s="25"/>
      <c r="L64" s="25"/>
      <c r="M64" s="25"/>
      <c r="N64" s="25"/>
      <c r="O64" s="25"/>
      <c r="P64" s="19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 s="20" customFormat="1" ht="15.75" customHeight="1">
      <c r="A65" s="311"/>
      <c r="B65" s="311"/>
      <c r="C65" s="169"/>
      <c r="D65" s="120"/>
      <c r="E65" s="29"/>
      <c r="F65" s="25"/>
      <c r="G65" s="19"/>
      <c r="H65" s="25"/>
      <c r="I65" s="25"/>
      <c r="J65" s="25"/>
      <c r="K65" s="25"/>
      <c r="L65" s="25"/>
      <c r="M65" s="25"/>
      <c r="N65" s="25"/>
      <c r="O65" s="25"/>
      <c r="P65" s="19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s="20" customFormat="1" ht="15.75" customHeight="1">
      <c r="A66" s="311"/>
      <c r="B66" s="311"/>
      <c r="C66" s="169"/>
      <c r="D66" s="120"/>
      <c r="E66" s="29"/>
      <c r="F66" s="25"/>
      <c r="G66" s="19"/>
      <c r="H66" s="25"/>
      <c r="I66" s="25"/>
      <c r="J66" s="25"/>
      <c r="K66" s="25"/>
      <c r="L66" s="25"/>
      <c r="M66" s="25"/>
      <c r="N66" s="25"/>
      <c r="O66" s="25"/>
      <c r="P66" s="19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 s="20" customFormat="1" ht="15.75" customHeight="1">
      <c r="A67" s="311"/>
      <c r="B67" s="311"/>
      <c r="C67" s="169"/>
      <c r="D67" s="120"/>
      <c r="E67" s="29"/>
      <c r="F67" s="25"/>
      <c r="G67" s="19"/>
      <c r="H67" s="25"/>
      <c r="I67" s="25"/>
      <c r="J67" s="25"/>
      <c r="K67" s="25"/>
      <c r="L67" s="25"/>
      <c r="M67" s="25"/>
      <c r="N67" s="25"/>
      <c r="O67" s="25"/>
      <c r="P67" s="19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s="20" customFormat="1" ht="15.75" customHeight="1">
      <c r="A68" s="311"/>
      <c r="B68" s="311"/>
      <c r="C68" s="169"/>
      <c r="D68" s="120"/>
      <c r="E68" s="29"/>
      <c r="F68" s="25"/>
      <c r="G68" s="19"/>
      <c r="H68" s="25"/>
      <c r="I68" s="25"/>
      <c r="J68" s="25"/>
      <c r="K68" s="25"/>
      <c r="L68" s="25"/>
      <c r="M68" s="25"/>
      <c r="N68" s="25"/>
      <c r="O68" s="25"/>
      <c r="P68" s="19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s="20" customFormat="1" ht="15.75" customHeight="1">
      <c r="A69" s="311"/>
      <c r="B69" s="311"/>
      <c r="C69" s="169"/>
      <c r="D69" s="120"/>
      <c r="E69" s="29"/>
      <c r="F69" s="25"/>
      <c r="G69" s="19"/>
      <c r="H69" s="25"/>
      <c r="I69" s="25"/>
      <c r="J69" s="25"/>
      <c r="K69" s="25"/>
      <c r="L69" s="25"/>
      <c r="M69" s="25"/>
      <c r="N69" s="25"/>
      <c r="O69" s="25"/>
      <c r="P69" s="1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s="20" customFormat="1" ht="15.75" customHeight="1">
      <c r="A70" s="311"/>
      <c r="B70" s="311"/>
      <c r="C70" s="169"/>
      <c r="D70" s="120"/>
      <c r="E70" s="29"/>
      <c r="F70" s="25"/>
      <c r="G70" s="19"/>
      <c r="H70" s="25"/>
      <c r="I70" s="25"/>
      <c r="J70" s="25"/>
      <c r="K70" s="25"/>
      <c r="L70" s="25"/>
      <c r="M70" s="25"/>
      <c r="N70" s="25"/>
      <c r="O70" s="25"/>
      <c r="P70" s="19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s="20" customFormat="1" ht="15.75" customHeight="1">
      <c r="A71" s="311"/>
      <c r="B71" s="311"/>
      <c r="C71" s="169"/>
      <c r="D71" s="120"/>
      <c r="E71" s="29"/>
      <c r="F71" s="25"/>
      <c r="G71" s="19"/>
      <c r="H71" s="25"/>
      <c r="I71" s="25"/>
      <c r="J71" s="25"/>
      <c r="K71" s="25"/>
      <c r="L71" s="25"/>
      <c r="M71" s="25"/>
      <c r="N71" s="25"/>
      <c r="O71" s="25"/>
      <c r="P71" s="19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s="20" customFormat="1" ht="15.75" customHeight="1">
      <c r="A72" s="311"/>
      <c r="B72" s="311"/>
      <c r="C72" s="169"/>
      <c r="D72" s="120"/>
      <c r="E72" s="29"/>
      <c r="F72" s="25"/>
      <c r="G72" s="19"/>
      <c r="H72" s="25"/>
      <c r="I72" s="25"/>
      <c r="J72" s="25"/>
      <c r="K72" s="25"/>
      <c r="L72" s="25"/>
      <c r="M72" s="25"/>
      <c r="N72" s="25"/>
      <c r="O72" s="25"/>
      <c r="P72" s="19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s="20" customFormat="1" ht="15.75" customHeight="1">
      <c r="A73" s="311"/>
      <c r="B73" s="311"/>
      <c r="C73" s="169"/>
      <c r="D73" s="120"/>
      <c r="E73" s="29"/>
      <c r="F73" s="25"/>
      <c r="G73" s="19"/>
      <c r="H73" s="25"/>
      <c r="I73" s="25"/>
      <c r="J73" s="25"/>
      <c r="K73" s="25"/>
      <c r="L73" s="25"/>
      <c r="M73" s="25"/>
      <c r="N73" s="25"/>
      <c r="O73" s="25"/>
      <c r="P73" s="19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s="20" customFormat="1" ht="15.75" customHeight="1">
      <c r="A74" s="311"/>
      <c r="B74" s="311"/>
      <c r="C74" s="169"/>
      <c r="D74" s="120"/>
      <c r="E74" s="29"/>
      <c r="F74" s="25"/>
      <c r="G74" s="19"/>
      <c r="H74" s="25"/>
      <c r="I74" s="25"/>
      <c r="J74" s="25"/>
      <c r="K74" s="25"/>
      <c r="L74" s="25"/>
      <c r="M74" s="25"/>
      <c r="N74" s="25"/>
      <c r="O74" s="25"/>
      <c r="P74" s="19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s="20" customFormat="1" ht="15.75" customHeight="1">
      <c r="A75" s="311"/>
      <c r="B75" s="311"/>
      <c r="C75" s="169"/>
      <c r="D75" s="120"/>
      <c r="E75" s="29"/>
      <c r="F75" s="25"/>
      <c r="G75" s="19"/>
      <c r="H75" s="25"/>
      <c r="I75" s="25"/>
      <c r="J75" s="25"/>
      <c r="K75" s="25"/>
      <c r="L75" s="25"/>
      <c r="M75" s="25"/>
      <c r="N75" s="25"/>
      <c r="O75" s="25"/>
      <c r="P75" s="19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 s="20" customFormat="1" ht="15.75" customHeight="1">
      <c r="A76" s="311"/>
      <c r="B76" s="311"/>
      <c r="C76" s="169"/>
      <c r="D76" s="120"/>
      <c r="E76" s="29"/>
      <c r="F76" s="25"/>
      <c r="G76" s="19"/>
      <c r="H76" s="25"/>
      <c r="I76" s="25"/>
      <c r="J76" s="25"/>
      <c r="K76" s="25"/>
      <c r="L76" s="25"/>
      <c r="M76" s="25"/>
      <c r="N76" s="25"/>
      <c r="O76" s="25"/>
      <c r="P76" s="19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s="20" customFormat="1" ht="15.75" customHeight="1">
      <c r="A77" s="24"/>
      <c r="B77" s="24"/>
      <c r="C77" s="29"/>
      <c r="D77" s="29"/>
      <c r="E77" s="29"/>
      <c r="F77" s="25"/>
      <c r="G77" s="19"/>
      <c r="H77" s="25"/>
      <c r="I77" s="25"/>
      <c r="J77" s="25"/>
      <c r="K77" s="25"/>
      <c r="L77" s="25"/>
      <c r="M77" s="25"/>
      <c r="N77" s="25"/>
      <c r="O77" s="25"/>
      <c r="P77" s="19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s="20" customFormat="1" ht="15.75" customHeight="1">
      <c r="A78" s="24"/>
      <c r="B78" s="24"/>
      <c r="C78" s="29"/>
      <c r="D78" s="29"/>
      <c r="E78" s="29"/>
      <c r="F78" s="25"/>
      <c r="G78" s="19"/>
      <c r="H78" s="25"/>
      <c r="I78" s="25"/>
      <c r="J78" s="25"/>
      <c r="K78" s="25"/>
      <c r="L78" s="25"/>
      <c r="M78" s="25"/>
      <c r="N78" s="25"/>
      <c r="O78" s="25"/>
      <c r="P78" s="19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 s="20" customFormat="1" ht="15.75" customHeight="1">
      <c r="A79" s="24"/>
      <c r="B79" s="24"/>
      <c r="C79" s="29"/>
      <c r="D79" s="29"/>
      <c r="E79" s="29"/>
      <c r="F79" s="25"/>
      <c r="G79" s="19"/>
      <c r="H79" s="25"/>
      <c r="I79" s="25"/>
      <c r="J79" s="25"/>
      <c r="K79" s="25"/>
      <c r="L79" s="25"/>
      <c r="M79" s="25"/>
      <c r="N79" s="25"/>
      <c r="O79" s="25"/>
      <c r="P79" s="1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 s="20" customFormat="1" ht="15.75" customHeight="1">
      <c r="A80" s="24"/>
      <c r="B80" s="24"/>
      <c r="C80" s="29"/>
      <c r="D80" s="29"/>
      <c r="E80" s="29"/>
      <c r="F80" s="25"/>
      <c r="G80" s="19"/>
      <c r="H80" s="25"/>
      <c r="I80" s="25"/>
      <c r="J80" s="25"/>
      <c r="K80" s="25"/>
      <c r="L80" s="25"/>
      <c r="M80" s="25"/>
      <c r="N80" s="25"/>
      <c r="O80" s="25"/>
      <c r="P80" s="19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s="20" customFormat="1" ht="15.75" customHeight="1">
      <c r="A81" s="24"/>
      <c r="B81" s="24"/>
      <c r="C81" s="29"/>
      <c r="D81" s="29"/>
      <c r="E81" s="29"/>
      <c r="F81" s="25"/>
      <c r="G81" s="19"/>
      <c r="H81" s="25"/>
      <c r="I81" s="25"/>
      <c r="J81" s="25"/>
      <c r="K81" s="25"/>
      <c r="L81" s="25"/>
      <c r="M81" s="25"/>
      <c r="N81" s="25"/>
      <c r="O81" s="25"/>
      <c r="P81" s="19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s="20" customFormat="1" ht="15.75" customHeight="1">
      <c r="A82" s="24"/>
      <c r="B82" s="24"/>
      <c r="C82" s="29"/>
      <c r="D82" s="29"/>
      <c r="E82" s="29"/>
      <c r="F82" s="25"/>
      <c r="G82" s="19"/>
      <c r="H82" s="25"/>
      <c r="I82" s="25"/>
      <c r="J82" s="25"/>
      <c r="K82" s="25"/>
      <c r="L82" s="25"/>
      <c r="M82" s="25"/>
      <c r="N82" s="25"/>
      <c r="O82" s="25"/>
      <c r="P82" s="19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 s="20" customFormat="1" ht="15.75" customHeight="1">
      <c r="A83" s="24"/>
      <c r="B83" s="24"/>
      <c r="C83" s="29"/>
      <c r="D83" s="29"/>
      <c r="E83" s="29"/>
      <c r="F83" s="25"/>
      <c r="G83" s="19"/>
      <c r="H83" s="25"/>
      <c r="I83" s="25"/>
      <c r="J83" s="25"/>
      <c r="K83" s="25"/>
      <c r="L83" s="25"/>
      <c r="M83" s="25"/>
      <c r="N83" s="25"/>
      <c r="O83" s="25"/>
      <c r="P83" s="19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s="20" customFormat="1" ht="15.75" customHeight="1">
      <c r="A84" s="24"/>
      <c r="B84" s="24"/>
      <c r="C84" s="29"/>
      <c r="D84" s="29"/>
      <c r="E84" s="29"/>
      <c r="F84" s="25"/>
      <c r="G84" s="19"/>
      <c r="H84" s="25"/>
      <c r="I84" s="25"/>
      <c r="J84" s="25"/>
      <c r="K84" s="25"/>
      <c r="L84" s="25"/>
      <c r="M84" s="25"/>
      <c r="N84" s="25"/>
      <c r="O84" s="25"/>
      <c r="P84" s="19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s="20" customFormat="1" ht="15.75" customHeight="1">
      <c r="A85" s="24"/>
      <c r="B85" s="24"/>
      <c r="C85" s="29"/>
      <c r="D85" s="29"/>
      <c r="E85" s="29"/>
      <c r="F85" s="25"/>
      <c r="G85" s="19"/>
      <c r="H85" s="25"/>
      <c r="I85" s="25"/>
      <c r="J85" s="25"/>
      <c r="K85" s="25"/>
      <c r="L85" s="25"/>
      <c r="M85" s="25"/>
      <c r="N85" s="25"/>
      <c r="O85" s="25"/>
      <c r="P85" s="19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 s="20" customFormat="1" ht="15.75" customHeight="1">
      <c r="A86" s="24"/>
      <c r="B86" s="24"/>
      <c r="C86" s="29"/>
      <c r="D86" s="29"/>
      <c r="E86" s="29"/>
      <c r="F86" s="25"/>
      <c r="G86" s="19"/>
      <c r="H86" s="25"/>
      <c r="I86" s="25"/>
      <c r="J86" s="25"/>
      <c r="K86" s="25"/>
      <c r="L86" s="25"/>
      <c r="M86" s="25"/>
      <c r="N86" s="25"/>
      <c r="O86" s="25"/>
      <c r="P86" s="19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 s="20" customFormat="1" ht="15.75" customHeight="1">
      <c r="A87" s="24"/>
      <c r="B87" s="24"/>
      <c r="C87" s="29"/>
      <c r="D87" s="29"/>
      <c r="E87" s="29"/>
      <c r="F87" s="25"/>
      <c r="G87" s="19"/>
      <c r="H87" s="25"/>
      <c r="I87" s="25"/>
      <c r="J87" s="25"/>
      <c r="K87" s="25"/>
      <c r="L87" s="25"/>
      <c r="M87" s="25"/>
      <c r="N87" s="25"/>
      <c r="O87" s="25"/>
      <c r="P87" s="19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 s="20" customFormat="1" ht="15.75" customHeight="1">
      <c r="A88" s="24"/>
      <c r="B88" s="24"/>
      <c r="C88" s="29"/>
      <c r="D88" s="29"/>
      <c r="E88" s="29"/>
      <c r="F88" s="25"/>
      <c r="G88" s="19"/>
      <c r="H88" s="25"/>
      <c r="I88" s="25"/>
      <c r="J88" s="25"/>
      <c r="K88" s="25"/>
      <c r="L88" s="25"/>
      <c r="M88" s="25"/>
      <c r="N88" s="25"/>
      <c r="O88" s="25"/>
      <c r="P88" s="19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s="20" customFormat="1" ht="15.75" customHeight="1">
      <c r="A89" s="24"/>
      <c r="B89" s="24"/>
      <c r="C89" s="29"/>
      <c r="D89" s="29"/>
      <c r="E89" s="29"/>
      <c r="F89" s="25"/>
      <c r="G89" s="19"/>
      <c r="H89" s="25"/>
      <c r="I89" s="25"/>
      <c r="J89" s="25"/>
      <c r="K89" s="25"/>
      <c r="L89" s="25"/>
      <c r="M89" s="25"/>
      <c r="N89" s="25"/>
      <c r="O89" s="25"/>
      <c r="P89" s="1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s="20" customFormat="1" ht="15.75" customHeight="1">
      <c r="A90" s="24"/>
      <c r="B90" s="24"/>
      <c r="C90" s="29"/>
      <c r="D90" s="29"/>
      <c r="E90" s="29"/>
      <c r="F90" s="25"/>
      <c r="G90" s="19"/>
      <c r="H90" s="25"/>
      <c r="I90" s="25"/>
      <c r="J90" s="25"/>
      <c r="K90" s="25"/>
      <c r="L90" s="25"/>
      <c r="M90" s="25"/>
      <c r="N90" s="25"/>
      <c r="O90" s="25"/>
      <c r="P90" s="19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s="20" customFormat="1" ht="15.75" customHeight="1">
      <c r="A91" s="24"/>
      <c r="B91" s="24"/>
      <c r="C91" s="29"/>
      <c r="D91" s="29"/>
      <c r="E91" s="29"/>
      <c r="F91" s="25"/>
      <c r="G91" s="19"/>
      <c r="H91" s="25"/>
      <c r="I91" s="25"/>
      <c r="J91" s="25"/>
      <c r="K91" s="25"/>
      <c r="L91" s="25"/>
      <c r="M91" s="25"/>
      <c r="N91" s="25"/>
      <c r="O91" s="25"/>
      <c r="P91" s="19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 s="20" customFormat="1" ht="15.75" customHeight="1">
      <c r="A92" s="24"/>
      <c r="B92" s="24"/>
      <c r="C92" s="29"/>
      <c r="D92" s="29"/>
      <c r="E92" s="29"/>
      <c r="F92" s="25"/>
      <c r="G92" s="19"/>
      <c r="H92" s="25"/>
      <c r="I92" s="25"/>
      <c r="J92" s="25"/>
      <c r="K92" s="25"/>
      <c r="L92" s="25"/>
      <c r="M92" s="25"/>
      <c r="N92" s="25"/>
      <c r="O92" s="25"/>
      <c r="P92" s="19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 s="20" customFormat="1" ht="15.75" customHeight="1">
      <c r="A93" s="24"/>
      <c r="B93" s="24"/>
      <c r="C93" s="29"/>
      <c r="D93" s="29"/>
      <c r="E93" s="29"/>
      <c r="F93" s="25"/>
      <c r="G93" s="19"/>
      <c r="H93" s="25"/>
      <c r="I93" s="25"/>
      <c r="J93" s="25"/>
      <c r="K93" s="25"/>
      <c r="L93" s="25"/>
      <c r="M93" s="25"/>
      <c r="N93" s="25"/>
      <c r="O93" s="25"/>
      <c r="P93" s="19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s="20" customFormat="1" ht="15.75" customHeight="1">
      <c r="A94" s="24"/>
      <c r="B94" s="24"/>
      <c r="C94" s="29"/>
      <c r="D94" s="29"/>
      <c r="E94" s="29"/>
      <c r="F94" s="25"/>
      <c r="G94" s="19"/>
      <c r="H94" s="25"/>
      <c r="I94" s="25"/>
      <c r="J94" s="25"/>
      <c r="K94" s="25"/>
      <c r="L94" s="25"/>
      <c r="M94" s="25"/>
      <c r="N94" s="25"/>
      <c r="O94" s="25"/>
      <c r="P94" s="19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s="20" customFormat="1" ht="15.75" customHeight="1">
      <c r="A95" s="24"/>
      <c r="B95" s="24"/>
      <c r="C95" s="29"/>
      <c r="D95" s="29"/>
      <c r="E95" s="29"/>
      <c r="F95" s="25"/>
      <c r="G95" s="19"/>
      <c r="H95" s="25"/>
      <c r="I95" s="25"/>
      <c r="J95" s="25"/>
      <c r="K95" s="25"/>
      <c r="L95" s="25"/>
      <c r="M95" s="25"/>
      <c r="N95" s="25"/>
      <c r="O95" s="25"/>
      <c r="P95" s="19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s="20" customFormat="1" ht="15.75" customHeight="1">
      <c r="A96" s="24"/>
      <c r="B96" s="24"/>
      <c r="C96" s="29"/>
      <c r="D96" s="29"/>
      <c r="E96" s="29"/>
      <c r="F96" s="25"/>
      <c r="G96" s="19"/>
      <c r="H96" s="25"/>
      <c r="I96" s="25"/>
      <c r="J96" s="25"/>
      <c r="K96" s="25"/>
      <c r="L96" s="25"/>
      <c r="M96" s="25"/>
      <c r="N96" s="25"/>
      <c r="O96" s="25"/>
      <c r="P96" s="1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 s="20" customFormat="1" ht="15.75" customHeight="1">
      <c r="A97" s="24"/>
      <c r="B97" s="24"/>
      <c r="C97" s="29"/>
      <c r="D97" s="29"/>
      <c r="E97" s="29"/>
      <c r="F97" s="25"/>
      <c r="G97" s="19"/>
      <c r="H97" s="25"/>
      <c r="I97" s="25"/>
      <c r="J97" s="25"/>
      <c r="K97" s="25"/>
      <c r="L97" s="25"/>
      <c r="M97" s="25"/>
      <c r="N97" s="25"/>
      <c r="O97" s="25"/>
      <c r="P97" s="19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s="20" customFormat="1" ht="15.75" customHeight="1">
      <c r="A98" s="24"/>
      <c r="B98" s="24"/>
      <c r="C98" s="29"/>
      <c r="D98" s="29"/>
      <c r="E98" s="29"/>
      <c r="F98" s="25"/>
      <c r="G98" s="19"/>
      <c r="H98" s="25"/>
      <c r="I98" s="25"/>
      <c r="J98" s="25"/>
      <c r="K98" s="25"/>
      <c r="L98" s="25"/>
      <c r="M98" s="25"/>
      <c r="N98" s="25"/>
      <c r="O98" s="25"/>
      <c r="P98" s="19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s="20" customFormat="1" ht="15.75" customHeight="1">
      <c r="A99" s="24"/>
      <c r="B99" s="24"/>
      <c r="C99" s="29"/>
      <c r="D99" s="29"/>
      <c r="E99" s="29"/>
      <c r="F99" s="25"/>
      <c r="G99" s="19"/>
      <c r="H99" s="25"/>
      <c r="I99" s="25"/>
      <c r="J99" s="25"/>
      <c r="K99" s="25"/>
      <c r="L99" s="25"/>
      <c r="M99" s="25"/>
      <c r="N99" s="25"/>
      <c r="O99" s="25"/>
      <c r="P99" s="1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s="20" customFormat="1" ht="15.75" customHeight="1">
      <c r="A100" s="24"/>
      <c r="B100" s="24"/>
      <c r="C100" s="29"/>
      <c r="D100" s="29"/>
      <c r="E100" s="29"/>
      <c r="F100" s="25"/>
      <c r="G100" s="19"/>
      <c r="H100" s="25"/>
      <c r="I100" s="25"/>
      <c r="J100" s="25"/>
      <c r="K100" s="25"/>
      <c r="L100" s="25"/>
      <c r="M100" s="25"/>
      <c r="N100" s="25"/>
      <c r="O100" s="25"/>
      <c r="P100" s="19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s="20" customFormat="1" ht="15.75" customHeight="1">
      <c r="A101" s="24"/>
      <c r="B101" s="24"/>
      <c r="C101" s="29"/>
      <c r="D101" s="29"/>
      <c r="E101" s="29"/>
      <c r="F101" s="25"/>
      <c r="G101" s="19"/>
      <c r="H101" s="25"/>
      <c r="I101" s="25"/>
      <c r="J101" s="25"/>
      <c r="K101" s="25"/>
      <c r="L101" s="25"/>
      <c r="M101" s="25"/>
      <c r="N101" s="25"/>
      <c r="O101" s="25"/>
      <c r="P101" s="19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 s="20" customFormat="1" ht="15.75" customHeight="1">
      <c r="A102" s="24"/>
      <c r="B102" s="24"/>
      <c r="C102" s="29"/>
      <c r="D102" s="29"/>
      <c r="E102" s="29"/>
      <c r="F102" s="25"/>
      <c r="G102" s="19"/>
      <c r="H102" s="25"/>
      <c r="I102" s="25"/>
      <c r="J102" s="25"/>
      <c r="K102" s="25"/>
      <c r="L102" s="25"/>
      <c r="M102" s="25"/>
      <c r="N102" s="25"/>
      <c r="O102" s="25"/>
      <c r="P102" s="19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s="20" customFormat="1" ht="15.75" customHeight="1">
      <c r="A103" s="24"/>
      <c r="B103" s="24"/>
      <c r="C103" s="29"/>
      <c r="D103" s="29"/>
      <c r="E103" s="29"/>
      <c r="F103" s="25"/>
      <c r="G103" s="19"/>
      <c r="H103" s="25"/>
      <c r="I103" s="25"/>
      <c r="J103" s="25"/>
      <c r="K103" s="25"/>
      <c r="L103" s="25"/>
      <c r="M103" s="25"/>
      <c r="N103" s="25"/>
      <c r="O103" s="25"/>
      <c r="P103" s="19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s="20" customFormat="1" ht="15.75" customHeight="1">
      <c r="A104" s="24"/>
      <c r="B104" s="24"/>
      <c r="C104" s="29"/>
      <c r="D104" s="29"/>
      <c r="E104" s="29"/>
      <c r="F104" s="25"/>
      <c r="G104" s="19"/>
      <c r="H104" s="25"/>
      <c r="I104" s="25"/>
      <c r="J104" s="25"/>
      <c r="K104" s="25"/>
      <c r="L104" s="25"/>
      <c r="M104" s="25"/>
      <c r="N104" s="25"/>
      <c r="O104" s="25"/>
      <c r="P104" s="19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s="20" customFormat="1" ht="15.75" customHeight="1">
      <c r="A105" s="24"/>
      <c r="B105" s="24"/>
      <c r="C105" s="29"/>
      <c r="D105" s="29"/>
      <c r="E105" s="29"/>
      <c r="F105" s="25"/>
      <c r="G105" s="19"/>
      <c r="H105" s="25"/>
      <c r="I105" s="25"/>
      <c r="J105" s="25"/>
      <c r="K105" s="25"/>
      <c r="L105" s="25"/>
      <c r="M105" s="25"/>
      <c r="N105" s="25"/>
      <c r="O105" s="25"/>
      <c r="P105" s="19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 s="20" customFormat="1" ht="15.75" customHeight="1">
      <c r="A106" s="24"/>
      <c r="B106" s="24"/>
      <c r="C106" s="29"/>
      <c r="D106" s="29"/>
      <c r="E106" s="29"/>
      <c r="F106" s="25"/>
      <c r="G106" s="19"/>
      <c r="H106" s="25"/>
      <c r="I106" s="25"/>
      <c r="J106" s="25"/>
      <c r="K106" s="25"/>
      <c r="L106" s="25"/>
      <c r="M106" s="25"/>
      <c r="N106" s="25"/>
      <c r="O106" s="25"/>
      <c r="P106" s="19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 s="20" customFormat="1" ht="15.75" customHeight="1">
      <c r="A107" s="24"/>
      <c r="B107" s="24"/>
      <c r="C107" s="29"/>
      <c r="D107" s="29"/>
      <c r="E107" s="29"/>
      <c r="F107" s="25"/>
      <c r="G107" s="19"/>
      <c r="H107" s="25"/>
      <c r="I107" s="25"/>
      <c r="J107" s="25"/>
      <c r="K107" s="25"/>
      <c r="L107" s="25"/>
      <c r="M107" s="25"/>
      <c r="N107" s="25"/>
      <c r="O107" s="25"/>
      <c r="P107" s="19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 s="20" customFormat="1" ht="15.75" customHeight="1">
      <c r="A108" s="24"/>
      <c r="B108" s="24"/>
      <c r="C108" s="29"/>
      <c r="D108" s="29"/>
      <c r="E108" s="29"/>
      <c r="F108" s="25"/>
      <c r="G108" s="19"/>
      <c r="H108" s="25"/>
      <c r="I108" s="25"/>
      <c r="J108" s="25"/>
      <c r="K108" s="25"/>
      <c r="L108" s="25"/>
      <c r="M108" s="25"/>
      <c r="N108" s="25"/>
      <c r="O108" s="25"/>
      <c r="P108" s="19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 s="20" customFormat="1" ht="15.75" customHeight="1">
      <c r="A109" s="24"/>
      <c r="B109" s="24"/>
      <c r="C109" s="29"/>
      <c r="D109" s="29"/>
      <c r="E109" s="29"/>
      <c r="F109" s="25"/>
      <c r="G109" s="19"/>
      <c r="H109" s="25"/>
      <c r="I109" s="25"/>
      <c r="J109" s="25"/>
      <c r="K109" s="25"/>
      <c r="L109" s="25"/>
      <c r="M109" s="25"/>
      <c r="N109" s="25"/>
      <c r="O109" s="25"/>
      <c r="P109" s="1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s="20" customFormat="1" ht="15.75" customHeight="1">
      <c r="A110" s="24"/>
      <c r="B110" s="24"/>
      <c r="C110" s="29"/>
      <c r="D110" s="29"/>
      <c r="E110" s="29"/>
      <c r="F110" s="25"/>
      <c r="G110" s="19"/>
      <c r="H110" s="25"/>
      <c r="I110" s="25"/>
      <c r="J110" s="25"/>
      <c r="K110" s="25"/>
      <c r="L110" s="25"/>
      <c r="M110" s="25"/>
      <c r="N110" s="25"/>
      <c r="O110" s="25"/>
      <c r="P110" s="19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s="20" customFormat="1" ht="15.75" customHeight="1">
      <c r="A111" s="24"/>
      <c r="B111" s="24"/>
      <c r="C111" s="29"/>
      <c r="D111" s="29"/>
      <c r="E111" s="29"/>
      <c r="F111" s="25"/>
      <c r="G111" s="19"/>
      <c r="H111" s="25"/>
      <c r="I111" s="25"/>
      <c r="J111" s="25"/>
      <c r="K111" s="25"/>
      <c r="L111" s="25"/>
      <c r="M111" s="25"/>
      <c r="N111" s="25"/>
      <c r="O111" s="25"/>
      <c r="P111" s="19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s="20" customFormat="1" ht="15.75" customHeight="1">
      <c r="A112" s="24"/>
      <c r="B112" s="24"/>
      <c r="C112" s="29"/>
      <c r="D112" s="29"/>
      <c r="E112" s="29"/>
      <c r="F112" s="25"/>
      <c r="G112" s="19"/>
      <c r="H112" s="25"/>
      <c r="I112" s="25"/>
      <c r="J112" s="25"/>
      <c r="K112" s="25"/>
      <c r="L112" s="25"/>
      <c r="M112" s="25"/>
      <c r="N112" s="25"/>
      <c r="O112" s="25"/>
      <c r="P112" s="19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s="20" customFormat="1" ht="15.75" customHeight="1">
      <c r="A113" s="24"/>
      <c r="B113" s="24"/>
      <c r="C113" s="29"/>
      <c r="D113" s="29"/>
      <c r="E113" s="29"/>
      <c r="F113" s="25"/>
      <c r="G113" s="19"/>
      <c r="H113" s="25"/>
      <c r="I113" s="25"/>
      <c r="J113" s="25"/>
      <c r="K113" s="25"/>
      <c r="L113" s="25"/>
      <c r="M113" s="25"/>
      <c r="N113" s="25"/>
      <c r="O113" s="25"/>
      <c r="P113" s="19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 s="20" customFormat="1" ht="15.75" customHeight="1">
      <c r="A114" s="24"/>
      <c r="B114" s="24"/>
      <c r="C114" s="29"/>
      <c r="D114" s="29"/>
      <c r="E114" s="29"/>
      <c r="F114" s="25"/>
      <c r="G114" s="19"/>
      <c r="H114" s="25"/>
      <c r="I114" s="25"/>
      <c r="J114" s="25"/>
      <c r="K114" s="25"/>
      <c r="L114" s="25"/>
      <c r="M114" s="25"/>
      <c r="N114" s="25"/>
      <c r="O114" s="25"/>
      <c r="P114" s="19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 s="20" customFormat="1" ht="15.75" customHeight="1">
      <c r="A115" s="24"/>
      <c r="B115" s="24"/>
      <c r="C115" s="29"/>
      <c r="D115" s="29"/>
      <c r="E115" s="29"/>
      <c r="F115" s="25"/>
      <c r="G115" s="19"/>
      <c r="H115" s="25"/>
      <c r="I115" s="25"/>
      <c r="J115" s="25"/>
      <c r="K115" s="25"/>
      <c r="L115" s="25"/>
      <c r="M115" s="25"/>
      <c r="N115" s="25"/>
      <c r="O115" s="25"/>
      <c r="P115" s="19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 s="20" customFormat="1" ht="15.75" customHeight="1">
      <c r="A116" s="24"/>
      <c r="B116" s="24"/>
      <c r="C116" s="29"/>
      <c r="D116" s="29"/>
      <c r="E116" s="29"/>
      <c r="F116" s="25"/>
      <c r="G116" s="19"/>
      <c r="H116" s="25"/>
      <c r="I116" s="25"/>
      <c r="J116" s="25"/>
      <c r="K116" s="25"/>
      <c r="L116" s="25"/>
      <c r="M116" s="25"/>
      <c r="N116" s="25"/>
      <c r="O116" s="25"/>
      <c r="P116" s="19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 s="20" customFormat="1" ht="15.75" customHeight="1">
      <c r="A117" s="24"/>
      <c r="B117" s="24"/>
      <c r="C117" s="29"/>
      <c r="D117" s="29"/>
      <c r="E117" s="29"/>
      <c r="F117" s="25"/>
      <c r="G117" s="19"/>
      <c r="H117" s="25"/>
      <c r="I117" s="25"/>
      <c r="J117" s="25"/>
      <c r="K117" s="25"/>
      <c r="L117" s="25"/>
      <c r="M117" s="25"/>
      <c r="N117" s="25"/>
      <c r="O117" s="25"/>
      <c r="P117" s="19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 s="20" customFormat="1" ht="15.75" customHeight="1">
      <c r="A118" s="24"/>
      <c r="B118" s="24"/>
      <c r="C118" s="29"/>
      <c r="D118" s="29"/>
      <c r="E118" s="29"/>
      <c r="F118" s="25"/>
      <c r="G118" s="19"/>
      <c r="H118" s="25"/>
      <c r="I118" s="25"/>
      <c r="J118" s="25"/>
      <c r="K118" s="25"/>
      <c r="L118" s="25"/>
      <c r="M118" s="25"/>
      <c r="N118" s="25"/>
      <c r="O118" s="25"/>
      <c r="P118" s="19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 s="20" customFormat="1" ht="15.75" customHeight="1">
      <c r="A119" s="24"/>
      <c r="B119" s="24"/>
      <c r="C119" s="29"/>
      <c r="D119" s="29"/>
      <c r="E119" s="29"/>
      <c r="F119" s="25"/>
      <c r="G119" s="19"/>
      <c r="H119" s="25"/>
      <c r="I119" s="25"/>
      <c r="J119" s="25"/>
      <c r="K119" s="25"/>
      <c r="L119" s="25"/>
      <c r="M119" s="25"/>
      <c r="N119" s="25"/>
      <c r="O119" s="25"/>
      <c r="P119" s="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 s="20" customFormat="1" ht="15.75" customHeight="1">
      <c r="A120" s="24"/>
      <c r="B120" s="24"/>
      <c r="C120" s="29"/>
      <c r="D120" s="29"/>
      <c r="E120" s="29"/>
      <c r="F120" s="25"/>
      <c r="G120" s="19"/>
      <c r="H120" s="25"/>
      <c r="I120" s="25"/>
      <c r="J120" s="25"/>
      <c r="K120" s="25"/>
      <c r="L120" s="25"/>
      <c r="M120" s="25"/>
      <c r="N120" s="25"/>
      <c r="O120" s="25"/>
      <c r="P120" s="19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 s="20" customFormat="1" ht="15.75" customHeight="1">
      <c r="A121" s="24"/>
      <c r="B121" s="24"/>
      <c r="C121" s="29"/>
      <c r="D121" s="29"/>
      <c r="E121" s="29"/>
      <c r="F121" s="25"/>
      <c r="G121" s="19"/>
      <c r="H121" s="25"/>
      <c r="I121" s="25"/>
      <c r="J121" s="25"/>
      <c r="K121" s="25"/>
      <c r="L121" s="25"/>
      <c r="M121" s="25"/>
      <c r="N121" s="25"/>
      <c r="O121" s="25"/>
      <c r="P121" s="19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 s="20" customFormat="1" ht="15.75" customHeight="1">
      <c r="A122" s="24"/>
      <c r="B122" s="24"/>
      <c r="C122" s="29"/>
      <c r="D122" s="29"/>
      <c r="E122" s="29"/>
      <c r="F122" s="25"/>
      <c r="G122" s="19"/>
      <c r="H122" s="25"/>
      <c r="I122" s="25"/>
      <c r="J122" s="25"/>
      <c r="K122" s="25"/>
      <c r="L122" s="25"/>
      <c r="M122" s="25"/>
      <c r="N122" s="25"/>
      <c r="O122" s="25"/>
      <c r="P122" s="19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 s="20" customFormat="1" ht="15.75" customHeight="1">
      <c r="A123" s="24"/>
      <c r="B123" s="24"/>
      <c r="C123" s="29"/>
      <c r="D123" s="29"/>
      <c r="E123" s="29"/>
      <c r="F123" s="25"/>
      <c r="G123" s="19"/>
      <c r="H123" s="25"/>
      <c r="I123" s="25"/>
      <c r="J123" s="25"/>
      <c r="K123" s="25"/>
      <c r="L123" s="25"/>
      <c r="M123" s="25"/>
      <c r="N123" s="25"/>
      <c r="O123" s="25"/>
      <c r="P123" s="19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 s="20" customFormat="1" ht="15.75" customHeight="1">
      <c r="A124" s="24"/>
      <c r="B124" s="24"/>
      <c r="C124" s="29"/>
      <c r="D124" s="29"/>
      <c r="E124" s="29"/>
      <c r="F124" s="25"/>
      <c r="G124" s="19"/>
      <c r="H124" s="25"/>
      <c r="I124" s="25"/>
      <c r="J124" s="25"/>
      <c r="K124" s="25"/>
      <c r="L124" s="25"/>
      <c r="M124" s="25"/>
      <c r="N124" s="25"/>
      <c r="O124" s="25"/>
      <c r="P124" s="19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 s="20" customFormat="1" ht="15.75" customHeight="1">
      <c r="A125" s="24"/>
      <c r="B125" s="24"/>
      <c r="C125" s="29"/>
      <c r="D125" s="29"/>
      <c r="E125" s="29"/>
      <c r="F125" s="25"/>
      <c r="G125" s="19"/>
      <c r="H125" s="25"/>
      <c r="I125" s="25"/>
      <c r="J125" s="25"/>
      <c r="K125" s="25"/>
      <c r="L125" s="25"/>
      <c r="M125" s="25"/>
      <c r="N125" s="25"/>
      <c r="O125" s="25"/>
      <c r="P125" s="19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 s="20" customFormat="1" ht="15.75" customHeight="1">
      <c r="A126" s="24"/>
      <c r="B126" s="24"/>
      <c r="C126" s="29"/>
      <c r="D126" s="29"/>
      <c r="E126" s="29"/>
      <c r="F126" s="25"/>
      <c r="G126" s="19"/>
      <c r="H126" s="25"/>
      <c r="I126" s="25"/>
      <c r="J126" s="25"/>
      <c r="K126" s="25"/>
      <c r="L126" s="25"/>
      <c r="M126" s="25"/>
      <c r="N126" s="25"/>
      <c r="O126" s="25"/>
      <c r="P126" s="19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 s="20" customFormat="1" ht="15.75" customHeight="1">
      <c r="A127" s="24"/>
      <c r="B127" s="24"/>
      <c r="C127" s="29"/>
      <c r="D127" s="29"/>
      <c r="E127" s="29"/>
      <c r="F127" s="25"/>
      <c r="G127" s="19"/>
      <c r="H127" s="25"/>
      <c r="I127" s="25"/>
      <c r="J127" s="25"/>
      <c r="K127" s="25"/>
      <c r="L127" s="25"/>
      <c r="M127" s="25"/>
      <c r="N127" s="25"/>
      <c r="O127" s="25"/>
      <c r="P127" s="19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 s="20" customFormat="1" ht="15.75" customHeight="1">
      <c r="A128" s="24"/>
      <c r="B128" s="24"/>
      <c r="C128" s="29"/>
      <c r="D128" s="29"/>
      <c r="E128" s="29"/>
      <c r="F128" s="25"/>
      <c r="G128" s="19"/>
      <c r="H128" s="25"/>
      <c r="I128" s="25"/>
      <c r="J128" s="25"/>
      <c r="K128" s="25"/>
      <c r="L128" s="25"/>
      <c r="M128" s="25"/>
      <c r="N128" s="25"/>
      <c r="O128" s="25"/>
      <c r="P128" s="19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 s="20" customFormat="1" ht="15.75" customHeight="1">
      <c r="A129" s="24"/>
      <c r="B129" s="24"/>
      <c r="C129" s="29"/>
      <c r="D129" s="29"/>
      <c r="E129" s="29"/>
      <c r="F129" s="25"/>
      <c r="G129" s="19"/>
      <c r="H129" s="25"/>
      <c r="I129" s="25"/>
      <c r="J129" s="25"/>
      <c r="K129" s="25"/>
      <c r="L129" s="25"/>
      <c r="M129" s="25"/>
      <c r="N129" s="25"/>
      <c r="O129" s="25"/>
      <c r="P129" s="1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 s="20" customFormat="1" ht="15.75" customHeight="1">
      <c r="A130" s="24"/>
      <c r="B130" s="24"/>
      <c r="C130" s="29"/>
      <c r="D130" s="29"/>
      <c r="E130" s="29"/>
      <c r="F130" s="25"/>
      <c r="G130" s="19"/>
      <c r="H130" s="25"/>
      <c r="I130" s="25"/>
      <c r="J130" s="25"/>
      <c r="K130" s="25"/>
      <c r="L130" s="25"/>
      <c r="M130" s="25"/>
      <c r="N130" s="25"/>
      <c r="O130" s="25"/>
      <c r="P130" s="19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 s="20" customFormat="1" ht="15.75" customHeight="1">
      <c r="A131" s="24"/>
      <c r="B131" s="24"/>
      <c r="C131" s="29"/>
      <c r="D131" s="29"/>
      <c r="E131" s="29"/>
      <c r="F131" s="25"/>
      <c r="G131" s="19"/>
      <c r="H131" s="25"/>
      <c r="I131" s="25"/>
      <c r="J131" s="25"/>
      <c r="K131" s="25"/>
      <c r="L131" s="25"/>
      <c r="M131" s="25"/>
      <c r="N131" s="25"/>
      <c r="O131" s="25"/>
      <c r="P131" s="19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 s="20" customFormat="1" ht="15.75" customHeight="1">
      <c r="A132" s="24"/>
      <c r="B132" s="24"/>
      <c r="C132" s="29"/>
      <c r="D132" s="29"/>
      <c r="E132" s="29"/>
      <c r="F132" s="25"/>
      <c r="G132" s="19"/>
      <c r="H132" s="25"/>
      <c r="I132" s="25"/>
      <c r="J132" s="25"/>
      <c r="K132" s="25"/>
      <c r="L132" s="25"/>
      <c r="M132" s="25"/>
      <c r="N132" s="25"/>
      <c r="O132" s="25"/>
      <c r="P132" s="19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 s="20" customFormat="1" ht="15.75" customHeight="1">
      <c r="A133" s="24"/>
      <c r="B133" s="24"/>
      <c r="C133" s="29"/>
      <c r="D133" s="29"/>
      <c r="E133" s="29"/>
      <c r="F133" s="25"/>
      <c r="G133" s="19"/>
      <c r="H133" s="25"/>
      <c r="I133" s="25"/>
      <c r="J133" s="25"/>
      <c r="K133" s="25"/>
      <c r="L133" s="25"/>
      <c r="M133" s="25"/>
      <c r="N133" s="25"/>
      <c r="O133" s="25"/>
      <c r="P133" s="19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 s="20" customFormat="1" ht="15.75" customHeight="1">
      <c r="A134" s="24"/>
      <c r="B134" s="24"/>
      <c r="C134" s="29"/>
      <c r="D134" s="29"/>
      <c r="E134" s="29"/>
      <c r="F134" s="25"/>
      <c r="G134" s="19"/>
      <c r="H134" s="25"/>
      <c r="I134" s="25"/>
      <c r="J134" s="25"/>
      <c r="K134" s="25"/>
      <c r="L134" s="25"/>
      <c r="M134" s="25"/>
      <c r="N134" s="25"/>
      <c r="O134" s="25"/>
      <c r="P134" s="19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 s="20" customFormat="1" ht="15.75" customHeight="1">
      <c r="A135" s="24"/>
      <c r="B135" s="24"/>
      <c r="C135" s="29"/>
      <c r="D135" s="29"/>
      <c r="E135" s="29"/>
      <c r="F135" s="25"/>
      <c r="G135" s="19"/>
      <c r="H135" s="25"/>
      <c r="I135" s="25"/>
      <c r="J135" s="25"/>
      <c r="K135" s="25"/>
      <c r="L135" s="25"/>
      <c r="M135" s="25"/>
      <c r="N135" s="25"/>
      <c r="O135" s="25"/>
      <c r="P135" s="19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 s="20" customFormat="1" ht="15.75" customHeight="1">
      <c r="A136" s="24"/>
      <c r="B136" s="24"/>
      <c r="C136" s="29"/>
      <c r="D136" s="29"/>
      <c r="E136" s="29"/>
      <c r="F136" s="25"/>
      <c r="G136" s="19"/>
      <c r="H136" s="25"/>
      <c r="I136" s="25"/>
      <c r="J136" s="25"/>
      <c r="K136" s="25"/>
      <c r="L136" s="25"/>
      <c r="M136" s="25"/>
      <c r="N136" s="25"/>
      <c r="O136" s="25"/>
      <c r="P136" s="19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 s="20" customFormat="1" ht="15.75" customHeight="1">
      <c r="A137" s="24"/>
      <c r="B137" s="24"/>
      <c r="C137" s="29"/>
      <c r="D137" s="29"/>
      <c r="E137" s="29"/>
      <c r="F137" s="25"/>
      <c r="G137" s="19"/>
      <c r="H137" s="25"/>
      <c r="I137" s="25"/>
      <c r="J137" s="25"/>
      <c r="K137" s="25"/>
      <c r="L137" s="25"/>
      <c r="M137" s="25"/>
      <c r="N137" s="25"/>
      <c r="O137" s="25"/>
      <c r="P137" s="19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 s="20" customFormat="1" ht="15.75" customHeight="1">
      <c r="A138" s="24"/>
      <c r="B138" s="24"/>
      <c r="C138" s="29"/>
      <c r="D138" s="29"/>
      <c r="E138" s="29"/>
      <c r="F138" s="25"/>
      <c r="G138" s="19"/>
      <c r="H138" s="25"/>
      <c r="I138" s="25"/>
      <c r="J138" s="25"/>
      <c r="K138" s="25"/>
      <c r="L138" s="25"/>
      <c r="M138" s="25"/>
      <c r="N138" s="25"/>
      <c r="O138" s="25"/>
      <c r="P138" s="19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 s="20" customFormat="1" ht="15.75" customHeight="1">
      <c r="A139" s="24"/>
      <c r="B139" s="24"/>
      <c r="C139" s="29"/>
      <c r="D139" s="29"/>
      <c r="E139" s="29"/>
      <c r="F139" s="25"/>
      <c r="G139" s="19"/>
      <c r="H139" s="25"/>
      <c r="I139" s="25"/>
      <c r="J139" s="25"/>
      <c r="K139" s="25"/>
      <c r="L139" s="25"/>
      <c r="M139" s="25"/>
      <c r="N139" s="25"/>
      <c r="O139" s="25"/>
      <c r="P139" s="1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 s="20" customFormat="1" ht="15.75" customHeight="1">
      <c r="A140" s="24"/>
      <c r="B140" s="24"/>
      <c r="C140" s="29"/>
      <c r="D140" s="29"/>
      <c r="E140" s="29"/>
      <c r="F140" s="25"/>
      <c r="G140" s="19"/>
      <c r="H140" s="25"/>
      <c r="I140" s="25"/>
      <c r="J140" s="25"/>
      <c r="K140" s="25"/>
      <c r="L140" s="25"/>
      <c r="M140" s="25"/>
      <c r="N140" s="25"/>
      <c r="O140" s="25"/>
      <c r="P140" s="19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 s="20" customFormat="1" ht="15.75" customHeight="1">
      <c r="A141" s="24"/>
      <c r="B141" s="24"/>
      <c r="C141" s="29"/>
      <c r="D141" s="29"/>
      <c r="E141" s="29"/>
      <c r="F141" s="25"/>
      <c r="G141" s="19"/>
      <c r="H141" s="25"/>
      <c r="I141" s="25"/>
      <c r="J141" s="25"/>
      <c r="K141" s="25"/>
      <c r="L141" s="25"/>
      <c r="M141" s="25"/>
      <c r="N141" s="25"/>
      <c r="O141" s="25"/>
      <c r="P141" s="19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 s="20" customFormat="1" ht="15.75" customHeight="1">
      <c r="A142" s="24"/>
      <c r="B142" s="24"/>
      <c r="C142" s="29"/>
      <c r="D142" s="29"/>
      <c r="E142" s="29"/>
      <c r="F142" s="25"/>
      <c r="G142" s="19"/>
      <c r="H142" s="25"/>
      <c r="I142" s="25"/>
      <c r="J142" s="25"/>
      <c r="K142" s="25"/>
      <c r="L142" s="25"/>
      <c r="M142" s="25"/>
      <c r="N142" s="25"/>
      <c r="O142" s="25"/>
      <c r="P142" s="19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 s="20" customFormat="1" ht="15.75" customHeight="1">
      <c r="A143" s="24"/>
      <c r="B143" s="24"/>
      <c r="C143" s="29"/>
      <c r="D143" s="29"/>
      <c r="E143" s="29"/>
      <c r="F143" s="25"/>
      <c r="G143" s="19"/>
      <c r="H143" s="25"/>
      <c r="I143" s="25"/>
      <c r="J143" s="25"/>
      <c r="K143" s="25"/>
      <c r="L143" s="25"/>
      <c r="M143" s="25"/>
      <c r="N143" s="25"/>
      <c r="O143" s="25"/>
      <c r="P143" s="19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 s="20" customFormat="1" ht="15.75" customHeight="1">
      <c r="A144" s="24"/>
      <c r="B144" s="24"/>
      <c r="C144" s="29"/>
      <c r="D144" s="29"/>
      <c r="E144" s="29"/>
      <c r="F144" s="25"/>
      <c r="G144" s="19"/>
      <c r="H144" s="25"/>
      <c r="I144" s="25"/>
      <c r="J144" s="25"/>
      <c r="K144" s="25"/>
      <c r="L144" s="25"/>
      <c r="M144" s="25"/>
      <c r="N144" s="25"/>
      <c r="O144" s="25"/>
      <c r="P144" s="19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 s="20" customFormat="1" ht="15.75" customHeight="1">
      <c r="A145" s="24"/>
      <c r="B145" s="24"/>
      <c r="C145" s="29"/>
      <c r="D145" s="29"/>
      <c r="E145" s="29"/>
      <c r="F145" s="25"/>
      <c r="G145" s="19"/>
      <c r="H145" s="25"/>
      <c r="I145" s="25"/>
      <c r="J145" s="25"/>
      <c r="K145" s="25"/>
      <c r="L145" s="25"/>
      <c r="M145" s="25"/>
      <c r="N145" s="25"/>
      <c r="O145" s="25"/>
      <c r="P145" s="19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 s="20" customFormat="1" ht="15.75" customHeight="1">
      <c r="A146" s="24"/>
      <c r="B146" s="24"/>
      <c r="C146" s="29"/>
      <c r="D146" s="29"/>
      <c r="E146" s="29"/>
      <c r="F146" s="25"/>
      <c r="G146" s="19"/>
      <c r="H146" s="25"/>
      <c r="I146" s="25"/>
      <c r="J146" s="25"/>
      <c r="K146" s="25"/>
      <c r="L146" s="25"/>
      <c r="M146" s="25"/>
      <c r="N146" s="25"/>
      <c r="O146" s="25"/>
      <c r="P146" s="19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s="20" customFormat="1" ht="15.75" customHeight="1">
      <c r="A147" s="24"/>
      <c r="B147" s="24"/>
      <c r="C147" s="29"/>
      <c r="D147" s="29"/>
      <c r="E147" s="29"/>
      <c r="F147" s="25"/>
      <c r="G147" s="19"/>
      <c r="H147" s="25"/>
      <c r="I147" s="25"/>
      <c r="J147" s="25"/>
      <c r="K147" s="25"/>
      <c r="L147" s="25"/>
      <c r="M147" s="25"/>
      <c r="N147" s="25"/>
      <c r="O147" s="25"/>
      <c r="P147" s="19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s="20" customFormat="1" ht="15.75" customHeight="1">
      <c r="A148" s="24"/>
      <c r="B148" s="24"/>
      <c r="C148" s="29"/>
      <c r="D148" s="29"/>
      <c r="E148" s="29"/>
      <c r="F148" s="25"/>
      <c r="G148" s="19"/>
      <c r="H148" s="25"/>
      <c r="I148" s="25"/>
      <c r="J148" s="25"/>
      <c r="K148" s="25"/>
      <c r="L148" s="25"/>
      <c r="M148" s="25"/>
      <c r="N148" s="25"/>
      <c r="O148" s="25"/>
      <c r="P148" s="19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s="20" customFormat="1" ht="15.75" customHeight="1">
      <c r="A149" s="24"/>
      <c r="B149" s="24"/>
      <c r="C149" s="29"/>
      <c r="D149" s="29"/>
      <c r="E149" s="29"/>
      <c r="F149" s="25"/>
      <c r="G149" s="19"/>
      <c r="H149" s="25"/>
      <c r="I149" s="25"/>
      <c r="J149" s="25"/>
      <c r="K149" s="25"/>
      <c r="L149" s="25"/>
      <c r="M149" s="25"/>
      <c r="N149" s="25"/>
      <c r="O149" s="25"/>
      <c r="P149" s="1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s="20" customFormat="1" ht="15.75" customHeight="1">
      <c r="A150" s="24"/>
      <c r="B150" s="24"/>
      <c r="C150" s="29"/>
      <c r="D150" s="29"/>
      <c r="E150" s="29"/>
      <c r="F150" s="25"/>
      <c r="G150" s="19"/>
      <c r="H150" s="25"/>
      <c r="I150" s="25"/>
      <c r="J150" s="25"/>
      <c r="K150" s="25"/>
      <c r="L150" s="25"/>
      <c r="M150" s="25"/>
      <c r="N150" s="25"/>
      <c r="O150" s="25"/>
      <c r="P150" s="19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s="20" customFormat="1" ht="15.75" customHeight="1">
      <c r="A151" s="24"/>
      <c r="B151" s="24"/>
      <c r="C151" s="29"/>
      <c r="D151" s="29"/>
      <c r="E151" s="29"/>
      <c r="F151" s="25"/>
      <c r="G151" s="19"/>
      <c r="H151" s="25"/>
      <c r="I151" s="25"/>
      <c r="J151" s="25"/>
      <c r="K151" s="25"/>
      <c r="L151" s="25"/>
      <c r="M151" s="25"/>
      <c r="N151" s="25"/>
      <c r="O151" s="25"/>
      <c r="P151" s="19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s="20" customFormat="1" ht="15.75" customHeight="1">
      <c r="A152" s="24"/>
      <c r="B152" s="24"/>
      <c r="C152" s="29"/>
      <c r="D152" s="29"/>
      <c r="E152" s="29"/>
      <c r="F152" s="25"/>
      <c r="G152" s="19"/>
      <c r="H152" s="25"/>
      <c r="I152" s="25"/>
      <c r="J152" s="25"/>
      <c r="K152" s="25"/>
      <c r="L152" s="25"/>
      <c r="M152" s="25"/>
      <c r="N152" s="25"/>
      <c r="O152" s="25"/>
      <c r="P152" s="19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s="20" customFormat="1" ht="15.75" customHeight="1">
      <c r="A153" s="24"/>
      <c r="B153" s="24"/>
      <c r="C153" s="29"/>
      <c r="D153" s="29"/>
      <c r="E153" s="29"/>
      <c r="F153" s="25"/>
      <c r="G153" s="19"/>
      <c r="H153" s="25"/>
      <c r="I153" s="25"/>
      <c r="J153" s="25"/>
      <c r="K153" s="25"/>
      <c r="L153" s="25"/>
      <c r="M153" s="25"/>
      <c r="N153" s="25"/>
      <c r="O153" s="25"/>
      <c r="P153" s="19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s="20" customFormat="1" ht="15.75" customHeight="1">
      <c r="A154" s="24"/>
      <c r="B154" s="24"/>
      <c r="C154" s="29"/>
      <c r="D154" s="29"/>
      <c r="E154" s="29"/>
      <c r="F154" s="25"/>
      <c r="G154" s="19"/>
      <c r="H154" s="25"/>
      <c r="I154" s="25"/>
      <c r="J154" s="25"/>
      <c r="K154" s="25"/>
      <c r="L154" s="25"/>
      <c r="M154" s="25"/>
      <c r="N154" s="25"/>
      <c r="O154" s="25"/>
      <c r="P154" s="19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s="20" customFormat="1" ht="15.75" customHeight="1">
      <c r="A155" s="24"/>
      <c r="B155" s="24"/>
      <c r="C155" s="29"/>
      <c r="D155" s="29"/>
      <c r="E155" s="29"/>
      <c r="F155" s="25"/>
      <c r="G155" s="19"/>
      <c r="H155" s="25"/>
      <c r="I155" s="25"/>
      <c r="J155" s="25"/>
      <c r="K155" s="25"/>
      <c r="L155" s="25"/>
      <c r="M155" s="25"/>
      <c r="N155" s="25"/>
      <c r="O155" s="25"/>
      <c r="P155" s="19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s="20" customFormat="1" ht="15.75" customHeight="1">
      <c r="A156" s="24"/>
      <c r="B156" s="24"/>
      <c r="C156" s="29"/>
      <c r="D156" s="29"/>
      <c r="E156" s="29"/>
      <c r="F156" s="25"/>
      <c r="G156" s="19"/>
      <c r="H156" s="25"/>
      <c r="I156" s="25"/>
      <c r="J156" s="25"/>
      <c r="K156" s="25"/>
      <c r="L156" s="25"/>
      <c r="M156" s="25"/>
      <c r="N156" s="25"/>
      <c r="O156" s="25"/>
      <c r="P156" s="19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s="20" customFormat="1" ht="15.75" customHeight="1">
      <c r="A157" s="24"/>
      <c r="B157" s="24"/>
      <c r="C157" s="29"/>
      <c r="D157" s="29"/>
      <c r="E157" s="29"/>
      <c r="F157" s="25"/>
      <c r="G157" s="19"/>
      <c r="H157" s="25"/>
      <c r="I157" s="25"/>
      <c r="J157" s="25"/>
      <c r="K157" s="25"/>
      <c r="L157" s="25"/>
      <c r="M157" s="25"/>
      <c r="N157" s="25"/>
      <c r="O157" s="25"/>
      <c r="P157" s="19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 s="20" customFormat="1" ht="15.75" customHeight="1">
      <c r="A158" s="24"/>
      <c r="B158" s="24"/>
      <c r="C158" s="29"/>
      <c r="D158" s="29"/>
      <c r="E158" s="29"/>
      <c r="F158" s="25"/>
      <c r="G158" s="19"/>
      <c r="H158" s="25"/>
      <c r="I158" s="25"/>
      <c r="J158" s="25"/>
      <c r="K158" s="25"/>
      <c r="L158" s="25"/>
      <c r="M158" s="25"/>
      <c r="N158" s="25"/>
      <c r="O158" s="25"/>
      <c r="P158" s="19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 s="20" customFormat="1" ht="15.75" customHeight="1">
      <c r="A159" s="24"/>
      <c r="B159" s="24"/>
      <c r="C159" s="29"/>
      <c r="D159" s="29"/>
      <c r="E159" s="29"/>
      <c r="F159" s="25"/>
      <c r="G159" s="19"/>
      <c r="H159" s="25"/>
      <c r="I159" s="25"/>
      <c r="J159" s="25"/>
      <c r="K159" s="25"/>
      <c r="L159" s="25"/>
      <c r="M159" s="25"/>
      <c r="N159" s="25"/>
      <c r="O159" s="25"/>
      <c r="P159" s="1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 s="20" customFormat="1" ht="15.75" customHeight="1">
      <c r="A160" s="24"/>
      <c r="B160" s="24"/>
      <c r="C160" s="29"/>
      <c r="D160" s="29"/>
      <c r="E160" s="29"/>
      <c r="F160" s="25"/>
      <c r="G160" s="19"/>
      <c r="H160" s="25"/>
      <c r="I160" s="25"/>
      <c r="J160" s="25"/>
      <c r="K160" s="25"/>
      <c r="L160" s="25"/>
      <c r="M160" s="25"/>
      <c r="N160" s="25"/>
      <c r="O160" s="25"/>
      <c r="P160" s="19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 s="20" customFormat="1" ht="15.75" customHeight="1">
      <c r="A161" s="24"/>
      <c r="B161" s="24"/>
      <c r="C161" s="29"/>
      <c r="D161" s="29"/>
      <c r="E161" s="29"/>
      <c r="F161" s="25"/>
      <c r="G161" s="19"/>
      <c r="H161" s="25"/>
      <c r="I161" s="25"/>
      <c r="J161" s="25"/>
      <c r="K161" s="25"/>
      <c r="L161" s="25"/>
      <c r="M161" s="25"/>
      <c r="N161" s="25"/>
      <c r="O161" s="25"/>
      <c r="P161" s="19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 s="20" customFormat="1" ht="15.75" customHeight="1">
      <c r="A162" s="24"/>
      <c r="B162" s="24"/>
      <c r="C162" s="29"/>
      <c r="D162" s="29"/>
      <c r="E162" s="29"/>
      <c r="F162" s="25"/>
      <c r="G162" s="19"/>
      <c r="H162" s="25"/>
      <c r="I162" s="25"/>
      <c r="J162" s="25"/>
      <c r="K162" s="25"/>
      <c r="L162" s="25"/>
      <c r="M162" s="25"/>
      <c r="N162" s="25"/>
      <c r="O162" s="25"/>
      <c r="P162" s="19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 s="20" customFormat="1" ht="15.75" customHeight="1">
      <c r="A163" s="24"/>
      <c r="B163" s="24"/>
      <c r="C163" s="29"/>
      <c r="D163" s="29"/>
      <c r="E163" s="29"/>
      <c r="F163" s="25"/>
      <c r="G163" s="19"/>
      <c r="H163" s="25"/>
      <c r="I163" s="25"/>
      <c r="J163" s="25"/>
      <c r="K163" s="25"/>
      <c r="L163" s="25"/>
      <c r="M163" s="25"/>
      <c r="N163" s="25"/>
      <c r="O163" s="25"/>
      <c r="P163" s="19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 s="20" customFormat="1" ht="15.75" customHeight="1">
      <c r="A164" s="24"/>
      <c r="B164" s="24"/>
      <c r="C164" s="29"/>
      <c r="D164" s="29"/>
      <c r="E164" s="29"/>
      <c r="F164" s="25"/>
      <c r="G164" s="19"/>
      <c r="H164" s="25"/>
      <c r="I164" s="25"/>
      <c r="J164" s="25"/>
      <c r="K164" s="25"/>
      <c r="L164" s="25"/>
      <c r="M164" s="25"/>
      <c r="N164" s="25"/>
      <c r="O164" s="25"/>
      <c r="P164" s="19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 s="20" customFormat="1" ht="15.75" customHeight="1">
      <c r="A165" s="24"/>
      <c r="B165" s="24"/>
      <c r="C165" s="29"/>
      <c r="D165" s="29"/>
      <c r="E165" s="29"/>
      <c r="F165" s="25"/>
      <c r="G165" s="19"/>
      <c r="H165" s="25"/>
      <c r="I165" s="25"/>
      <c r="J165" s="25"/>
      <c r="K165" s="25"/>
      <c r="L165" s="25"/>
      <c r="M165" s="25"/>
      <c r="N165" s="25"/>
      <c r="O165" s="25"/>
      <c r="P165" s="19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 s="20" customFormat="1" ht="15.75" customHeight="1">
      <c r="A166" s="24"/>
      <c r="B166" s="24"/>
      <c r="C166" s="29"/>
      <c r="D166" s="29"/>
      <c r="E166" s="29"/>
      <c r="F166" s="25"/>
      <c r="G166" s="19"/>
      <c r="H166" s="25"/>
      <c r="I166" s="25"/>
      <c r="J166" s="25"/>
      <c r="K166" s="25"/>
      <c r="L166" s="25"/>
      <c r="M166" s="25"/>
      <c r="N166" s="25"/>
      <c r="O166" s="25"/>
      <c r="P166" s="19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 s="20" customFormat="1" ht="15.75" customHeight="1">
      <c r="A167" s="24"/>
      <c r="B167" s="24"/>
      <c r="C167" s="29"/>
      <c r="D167" s="29"/>
      <c r="E167" s="29"/>
      <c r="F167" s="25"/>
      <c r="G167" s="19"/>
      <c r="H167" s="25"/>
      <c r="I167" s="25"/>
      <c r="J167" s="25"/>
      <c r="K167" s="25"/>
      <c r="L167" s="25"/>
      <c r="M167" s="25"/>
      <c r="N167" s="25"/>
      <c r="O167" s="25"/>
      <c r="P167" s="19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 s="20" customFormat="1" ht="15.75" customHeight="1">
      <c r="A168" s="24"/>
      <c r="B168" s="24"/>
      <c r="C168" s="29"/>
      <c r="D168" s="29"/>
      <c r="E168" s="29"/>
      <c r="F168" s="25"/>
      <c r="G168" s="19"/>
      <c r="H168" s="25"/>
      <c r="I168" s="25"/>
      <c r="J168" s="25"/>
      <c r="K168" s="25"/>
      <c r="L168" s="25"/>
      <c r="M168" s="25"/>
      <c r="N168" s="25"/>
      <c r="O168" s="25"/>
      <c r="P168" s="19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 s="20" customFormat="1" ht="15.75" customHeight="1">
      <c r="A169" s="24"/>
      <c r="B169" s="24"/>
      <c r="C169" s="29"/>
      <c r="D169" s="29"/>
      <c r="E169" s="29"/>
      <c r="F169" s="25"/>
      <c r="G169" s="19"/>
      <c r="H169" s="25"/>
      <c r="I169" s="25"/>
      <c r="J169" s="25"/>
      <c r="K169" s="25"/>
      <c r="L169" s="25"/>
      <c r="M169" s="25"/>
      <c r="N169" s="25"/>
      <c r="O169" s="25"/>
      <c r="P169" s="1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 s="20" customFormat="1" ht="15.75" customHeight="1">
      <c r="A170" s="24"/>
      <c r="B170" s="24"/>
      <c r="C170" s="29"/>
      <c r="D170" s="29"/>
      <c r="E170" s="29"/>
      <c r="F170" s="25"/>
      <c r="G170" s="19"/>
      <c r="H170" s="25"/>
      <c r="I170" s="25"/>
      <c r="J170" s="25"/>
      <c r="K170" s="25"/>
      <c r="L170" s="25"/>
      <c r="M170" s="25"/>
      <c r="N170" s="25"/>
      <c r="O170" s="25"/>
      <c r="P170" s="19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 s="20" customFormat="1" ht="15.75" customHeight="1">
      <c r="A171" s="24"/>
      <c r="B171" s="24"/>
      <c r="C171" s="29"/>
      <c r="D171" s="29"/>
      <c r="E171" s="29"/>
      <c r="F171" s="25"/>
      <c r="G171" s="19"/>
      <c r="H171" s="25"/>
      <c r="I171" s="25"/>
      <c r="J171" s="25"/>
      <c r="K171" s="25"/>
      <c r="L171" s="25"/>
      <c r="M171" s="25"/>
      <c r="N171" s="25"/>
      <c r="O171" s="25"/>
      <c r="P171" s="19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 s="20" customFormat="1" ht="15.75" customHeight="1">
      <c r="A172" s="24"/>
      <c r="B172" s="24"/>
      <c r="C172" s="29"/>
      <c r="D172" s="29"/>
      <c r="E172" s="29"/>
      <c r="F172" s="25"/>
      <c r="G172" s="19"/>
      <c r="H172" s="25"/>
      <c r="I172" s="25"/>
      <c r="J172" s="25"/>
      <c r="K172" s="25"/>
      <c r="L172" s="25"/>
      <c r="M172" s="25"/>
      <c r="N172" s="25"/>
      <c r="O172" s="25"/>
      <c r="P172" s="19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 s="20" customFormat="1" ht="15.75" customHeight="1">
      <c r="A173" s="24"/>
      <c r="B173" s="24"/>
      <c r="C173" s="29"/>
      <c r="D173" s="29"/>
      <c r="E173" s="29"/>
      <c r="F173" s="25"/>
      <c r="G173" s="19"/>
      <c r="H173" s="25"/>
      <c r="I173" s="25"/>
      <c r="J173" s="25"/>
      <c r="K173" s="25"/>
      <c r="L173" s="25"/>
      <c r="M173" s="25"/>
      <c r="N173" s="25"/>
      <c r="O173" s="25"/>
      <c r="P173" s="19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 s="20" customFormat="1" ht="15.75" customHeight="1">
      <c r="A174" s="24"/>
      <c r="B174" s="24"/>
      <c r="C174" s="29"/>
      <c r="D174" s="29"/>
      <c r="E174" s="29"/>
      <c r="F174" s="25"/>
      <c r="G174" s="19"/>
      <c r="H174" s="25"/>
      <c r="I174" s="25"/>
      <c r="J174" s="25"/>
      <c r="K174" s="25"/>
      <c r="L174" s="25"/>
      <c r="M174" s="25"/>
      <c r="N174" s="25"/>
      <c r="O174" s="25"/>
      <c r="P174" s="19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 s="20" customFormat="1" ht="15.75" customHeight="1">
      <c r="A175" s="24"/>
      <c r="B175" s="24"/>
      <c r="C175" s="29"/>
      <c r="D175" s="29"/>
      <c r="E175" s="29"/>
      <c r="F175" s="25"/>
      <c r="G175" s="19"/>
      <c r="H175" s="25"/>
      <c r="I175" s="25"/>
      <c r="J175" s="25"/>
      <c r="K175" s="25"/>
      <c r="L175" s="25"/>
      <c r="M175" s="25"/>
      <c r="N175" s="25"/>
      <c r="O175" s="25"/>
      <c r="P175" s="19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 s="20" customFormat="1" ht="15.75" customHeight="1">
      <c r="A176" s="24"/>
      <c r="B176" s="24"/>
      <c r="C176" s="29"/>
      <c r="D176" s="29"/>
      <c r="E176" s="29"/>
      <c r="F176" s="25"/>
      <c r="G176" s="19"/>
      <c r="H176" s="25"/>
      <c r="I176" s="25"/>
      <c r="J176" s="25"/>
      <c r="K176" s="25"/>
      <c r="L176" s="25"/>
      <c r="M176" s="25"/>
      <c r="N176" s="25"/>
      <c r="O176" s="25"/>
      <c r="P176" s="19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 s="20" customFormat="1" ht="15.75" customHeight="1">
      <c r="A177" s="24"/>
      <c r="B177" s="24"/>
      <c r="C177" s="29"/>
      <c r="D177" s="29"/>
      <c r="E177" s="29"/>
      <c r="F177" s="25"/>
      <c r="G177" s="19"/>
      <c r="H177" s="25"/>
      <c r="I177" s="25"/>
      <c r="J177" s="25"/>
      <c r="K177" s="25"/>
      <c r="L177" s="25"/>
      <c r="M177" s="25"/>
      <c r="N177" s="25"/>
      <c r="O177" s="25"/>
      <c r="P177" s="19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 s="20" customFormat="1" ht="15.75" customHeight="1">
      <c r="A178" s="24"/>
      <c r="B178" s="24"/>
      <c r="C178" s="29"/>
      <c r="D178" s="29"/>
      <c r="E178" s="29"/>
      <c r="F178" s="25"/>
      <c r="G178" s="19"/>
      <c r="H178" s="25"/>
      <c r="I178" s="25"/>
      <c r="J178" s="25"/>
      <c r="K178" s="25"/>
      <c r="L178" s="25"/>
      <c r="M178" s="25"/>
      <c r="N178" s="25"/>
      <c r="O178" s="25"/>
      <c r="P178" s="19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 s="20" customFormat="1" ht="15.75" customHeight="1">
      <c r="A179" s="24"/>
      <c r="B179" s="24"/>
      <c r="C179" s="29"/>
      <c r="D179" s="29"/>
      <c r="E179" s="29"/>
      <c r="F179" s="25"/>
      <c r="G179" s="19"/>
      <c r="H179" s="25"/>
      <c r="I179" s="25"/>
      <c r="J179" s="25"/>
      <c r="K179" s="25"/>
      <c r="L179" s="25"/>
      <c r="M179" s="25"/>
      <c r="N179" s="25"/>
      <c r="O179" s="25"/>
      <c r="P179" s="1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 s="20" customFormat="1" ht="15.75" customHeight="1">
      <c r="A180" s="24"/>
      <c r="B180" s="24"/>
      <c r="C180" s="29"/>
      <c r="D180" s="29"/>
      <c r="E180" s="29"/>
      <c r="F180" s="25"/>
      <c r="G180" s="19"/>
      <c r="H180" s="25"/>
      <c r="I180" s="25"/>
      <c r="J180" s="25"/>
      <c r="K180" s="25"/>
      <c r="L180" s="25"/>
      <c r="M180" s="25"/>
      <c r="N180" s="25"/>
      <c r="O180" s="25"/>
      <c r="P180" s="19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 s="20" customFormat="1" ht="15.75" customHeight="1">
      <c r="A181" s="24"/>
      <c r="B181" s="24"/>
      <c r="C181" s="29"/>
      <c r="D181" s="29"/>
      <c r="E181" s="29"/>
      <c r="F181" s="25"/>
      <c r="G181" s="19"/>
      <c r="H181" s="25"/>
      <c r="I181" s="25"/>
      <c r="J181" s="25"/>
      <c r="K181" s="25"/>
      <c r="L181" s="25"/>
      <c r="M181" s="25"/>
      <c r="N181" s="25"/>
      <c r="O181" s="25"/>
      <c r="P181" s="19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 s="20" customFormat="1" ht="15.75" customHeight="1">
      <c r="A182" s="24"/>
      <c r="B182" s="24"/>
      <c r="C182" s="29"/>
      <c r="D182" s="29"/>
      <c r="E182" s="29"/>
      <c r="F182" s="25"/>
      <c r="G182" s="19"/>
      <c r="H182" s="25"/>
      <c r="I182" s="25"/>
      <c r="J182" s="25"/>
      <c r="K182" s="25"/>
      <c r="L182" s="25"/>
      <c r="M182" s="25"/>
      <c r="N182" s="25"/>
      <c r="O182" s="25"/>
      <c r="P182" s="19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 s="20" customFormat="1" ht="15.75" customHeight="1">
      <c r="A183" s="24"/>
      <c r="B183" s="24"/>
      <c r="C183" s="29"/>
      <c r="D183" s="29"/>
      <c r="E183" s="29"/>
      <c r="F183" s="25"/>
      <c r="G183" s="19"/>
      <c r="H183" s="25"/>
      <c r="I183" s="25"/>
      <c r="J183" s="25"/>
      <c r="K183" s="25"/>
      <c r="L183" s="25"/>
      <c r="M183" s="25"/>
      <c r="N183" s="25"/>
      <c r="O183" s="25"/>
      <c r="P183" s="19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 s="20" customFormat="1" ht="15.75" customHeight="1">
      <c r="A184" s="24"/>
      <c r="B184" s="24"/>
      <c r="C184" s="29"/>
      <c r="D184" s="29"/>
      <c r="E184" s="29"/>
      <c r="F184" s="25"/>
      <c r="G184" s="19"/>
      <c r="H184" s="25"/>
      <c r="I184" s="25"/>
      <c r="J184" s="25"/>
      <c r="K184" s="25"/>
      <c r="L184" s="25"/>
      <c r="M184" s="25"/>
      <c r="N184" s="25"/>
      <c r="O184" s="25"/>
      <c r="P184" s="19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 s="20" customFormat="1" ht="15.75" customHeight="1">
      <c r="A185" s="24"/>
      <c r="B185" s="24"/>
      <c r="C185" s="29"/>
      <c r="D185" s="29"/>
      <c r="E185" s="29"/>
      <c r="F185" s="25"/>
      <c r="G185" s="19"/>
      <c r="H185" s="25"/>
      <c r="I185" s="25"/>
      <c r="J185" s="25"/>
      <c r="K185" s="25"/>
      <c r="L185" s="25"/>
      <c r="M185" s="25"/>
      <c r="N185" s="25"/>
      <c r="O185" s="25"/>
      <c r="P185" s="19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 s="20" customFormat="1" ht="15.75" customHeight="1">
      <c r="A186" s="24"/>
      <c r="B186" s="24"/>
      <c r="C186" s="29"/>
      <c r="D186" s="29"/>
      <c r="E186" s="29"/>
      <c r="F186" s="25"/>
      <c r="G186" s="19"/>
      <c r="H186" s="25"/>
      <c r="I186" s="25"/>
      <c r="J186" s="25"/>
      <c r="K186" s="25"/>
      <c r="L186" s="25"/>
      <c r="M186" s="25"/>
      <c r="N186" s="25"/>
      <c r="O186" s="25"/>
      <c r="P186" s="19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 s="20" customFormat="1" ht="15.75" customHeight="1">
      <c r="A187" s="24"/>
      <c r="B187" s="24"/>
      <c r="C187" s="29"/>
      <c r="D187" s="29"/>
      <c r="E187" s="29"/>
      <c r="F187" s="25"/>
      <c r="G187" s="19"/>
      <c r="H187" s="25"/>
      <c r="I187" s="25"/>
      <c r="J187" s="25"/>
      <c r="K187" s="25"/>
      <c r="L187" s="25"/>
      <c r="M187" s="25"/>
      <c r="N187" s="25"/>
      <c r="O187" s="25"/>
      <c r="P187" s="19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 s="20" customFormat="1" ht="15.75" customHeight="1">
      <c r="A188" s="24"/>
      <c r="B188" s="24"/>
      <c r="C188" s="29"/>
      <c r="D188" s="29"/>
      <c r="E188" s="29"/>
      <c r="F188" s="25"/>
      <c r="G188" s="19"/>
      <c r="H188" s="25"/>
      <c r="I188" s="25"/>
      <c r="J188" s="25"/>
      <c r="K188" s="25"/>
      <c r="L188" s="25"/>
      <c r="M188" s="25"/>
      <c r="N188" s="25"/>
      <c r="O188" s="25"/>
      <c r="P188" s="19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 s="20" customFormat="1" ht="15.75" customHeight="1">
      <c r="A189" s="24"/>
      <c r="B189" s="24"/>
      <c r="C189" s="29"/>
      <c r="D189" s="29"/>
      <c r="E189" s="29"/>
      <c r="F189" s="25"/>
      <c r="G189" s="19"/>
      <c r="H189" s="25"/>
      <c r="I189" s="25"/>
      <c r="J189" s="25"/>
      <c r="K189" s="25"/>
      <c r="L189" s="25"/>
      <c r="M189" s="25"/>
      <c r="N189" s="25"/>
      <c r="O189" s="25"/>
      <c r="P189" s="19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 s="20" customFormat="1" ht="15.75" customHeight="1">
      <c r="A190" s="24"/>
      <c r="B190" s="24"/>
      <c r="C190" s="29"/>
      <c r="D190" s="29"/>
      <c r="E190" s="29"/>
      <c r="F190" s="25"/>
      <c r="G190" s="19"/>
      <c r="H190" s="25"/>
      <c r="I190" s="25"/>
      <c r="J190" s="25"/>
      <c r="K190" s="25"/>
      <c r="L190" s="25"/>
      <c r="M190" s="25"/>
      <c r="N190" s="25"/>
      <c r="O190" s="25"/>
      <c r="P190" s="19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 s="20" customFormat="1" ht="15.75" customHeight="1">
      <c r="A191" s="24"/>
      <c r="B191" s="24"/>
      <c r="C191" s="29"/>
      <c r="D191" s="29"/>
      <c r="E191" s="29"/>
      <c r="F191" s="25"/>
      <c r="G191" s="19"/>
      <c r="H191" s="25"/>
      <c r="I191" s="25"/>
      <c r="J191" s="25"/>
      <c r="K191" s="25"/>
      <c r="L191" s="25"/>
      <c r="M191" s="25"/>
      <c r="N191" s="25"/>
      <c r="O191" s="25"/>
      <c r="P191" s="19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 s="20" customFormat="1" ht="15.75" customHeight="1">
      <c r="A192" s="30"/>
      <c r="B192" s="30"/>
      <c r="G192" s="9"/>
      <c r="P192" s="9"/>
    </row>
    <row r="193" spans="1:16" s="20" customFormat="1" ht="15.75" customHeight="1">
      <c r="A193" s="30"/>
      <c r="B193" s="30"/>
      <c r="G193" s="9"/>
      <c r="P193" s="9"/>
    </row>
    <row r="194" spans="1:16" s="20" customFormat="1" ht="15.75" customHeight="1">
      <c r="A194" s="30"/>
      <c r="B194" s="30"/>
      <c r="G194" s="9"/>
      <c r="P194" s="9"/>
    </row>
    <row r="195" spans="1:16" s="20" customFormat="1" ht="15.75" customHeight="1">
      <c r="A195" s="30"/>
      <c r="B195" s="30"/>
      <c r="G195" s="9"/>
      <c r="P195" s="9"/>
    </row>
    <row r="196" spans="1:16" s="20" customFormat="1" ht="15.75" customHeight="1">
      <c r="A196" s="30"/>
      <c r="B196" s="30"/>
      <c r="G196" s="9"/>
      <c r="P196" s="9"/>
    </row>
    <row r="197" spans="1:16" s="20" customFormat="1" ht="15.75" customHeight="1">
      <c r="A197" s="30"/>
      <c r="B197" s="30"/>
      <c r="G197" s="9"/>
      <c r="P197" s="9"/>
    </row>
    <row r="198" spans="1:16" s="20" customFormat="1" ht="15.75" customHeight="1">
      <c r="A198" s="30"/>
      <c r="B198" s="30"/>
      <c r="G198" s="9"/>
      <c r="P198" s="9"/>
    </row>
    <row r="199" spans="1:16" s="20" customFormat="1" ht="15.75" customHeight="1">
      <c r="A199" s="30"/>
      <c r="B199" s="30"/>
      <c r="G199" s="9"/>
      <c r="P199" s="9"/>
    </row>
    <row r="200" spans="1:16" s="20" customFormat="1" ht="15.75" customHeight="1">
      <c r="A200" s="30"/>
      <c r="B200" s="30"/>
      <c r="G200" s="9"/>
      <c r="P200" s="9"/>
    </row>
    <row r="201" spans="1:16" s="20" customFormat="1" ht="15.75" customHeight="1">
      <c r="A201" s="30"/>
      <c r="B201" s="30"/>
      <c r="G201" s="9"/>
      <c r="P201" s="9"/>
    </row>
    <row r="202" spans="1:16" s="20" customFormat="1" ht="15.75" customHeight="1">
      <c r="A202" s="30"/>
      <c r="B202" s="30"/>
      <c r="G202" s="9"/>
      <c r="P202" s="9"/>
    </row>
    <row r="203" spans="1:16" s="20" customFormat="1" ht="15.75" customHeight="1">
      <c r="A203" s="30"/>
      <c r="B203" s="30"/>
      <c r="G203" s="9"/>
      <c r="P203" s="9"/>
    </row>
    <row r="204" spans="1:16" s="20" customFormat="1" ht="15.75" customHeight="1">
      <c r="A204" s="30"/>
      <c r="B204" s="30"/>
      <c r="G204" s="9"/>
      <c r="P204" s="9"/>
    </row>
    <row r="205" spans="1:16" s="20" customFormat="1" ht="15.75" customHeight="1">
      <c r="A205" s="30"/>
      <c r="B205" s="30"/>
      <c r="G205" s="9"/>
      <c r="P205" s="9"/>
    </row>
    <row r="206" spans="1:16" s="20" customFormat="1" ht="15.75" customHeight="1">
      <c r="A206" s="30"/>
      <c r="B206" s="30"/>
      <c r="G206" s="9"/>
      <c r="P206" s="9"/>
    </row>
    <row r="207" spans="1:16" s="20" customFormat="1" ht="15.75" customHeight="1">
      <c r="A207" s="30"/>
      <c r="B207" s="30"/>
      <c r="G207" s="9"/>
      <c r="P207" s="9"/>
    </row>
    <row r="208" spans="1:16" s="20" customFormat="1" ht="15.75" customHeight="1">
      <c r="A208" s="30"/>
      <c r="B208" s="30"/>
      <c r="G208" s="9"/>
      <c r="P208" s="9"/>
    </row>
    <row r="209" spans="1:16" s="20" customFormat="1" ht="15.75" customHeight="1">
      <c r="A209" s="30"/>
      <c r="B209" s="30"/>
      <c r="G209" s="9"/>
      <c r="P209" s="9"/>
    </row>
    <row r="210" spans="1:16" s="20" customFormat="1" ht="15.75" customHeight="1">
      <c r="A210" s="30"/>
      <c r="B210" s="30"/>
      <c r="G210" s="9"/>
      <c r="P210" s="9"/>
    </row>
    <row r="211" spans="1:16" s="20" customFormat="1" ht="15.75" customHeight="1">
      <c r="A211" s="30"/>
      <c r="B211" s="30"/>
      <c r="G211" s="9"/>
      <c r="P211" s="9"/>
    </row>
    <row r="212" spans="1:16" s="20" customFormat="1" ht="15.75" customHeight="1">
      <c r="A212" s="30"/>
      <c r="B212" s="30"/>
      <c r="G212" s="9"/>
      <c r="P212" s="9"/>
    </row>
    <row r="213" spans="1:16" s="20" customFormat="1" ht="15.75" customHeight="1">
      <c r="A213" s="30"/>
      <c r="B213" s="30"/>
      <c r="G213" s="9"/>
      <c r="P213" s="9"/>
    </row>
    <row r="214" spans="1:16" s="20" customFormat="1" ht="15.75" customHeight="1">
      <c r="A214" s="30"/>
      <c r="B214" s="30"/>
      <c r="G214" s="9"/>
      <c r="P214" s="9"/>
    </row>
    <row r="215" spans="1:16" s="20" customFormat="1" ht="15.75" customHeight="1">
      <c r="A215" s="30"/>
      <c r="B215" s="30"/>
      <c r="G215" s="9"/>
      <c r="P215" s="9"/>
    </row>
    <row r="216" spans="1:16" ht="15.75" customHeight="1">
      <c r="G216" s="31"/>
      <c r="P216" s="31"/>
    </row>
    <row r="217" spans="1:16" ht="15.75" customHeight="1">
      <c r="G217" s="31"/>
      <c r="P217" s="31"/>
    </row>
    <row r="218" spans="1:16" ht="15.75" customHeight="1">
      <c r="G218" s="31"/>
      <c r="P218" s="31"/>
    </row>
    <row r="219" spans="1:16" ht="15.75" customHeight="1">
      <c r="G219" s="31"/>
      <c r="P219" s="31"/>
    </row>
    <row r="220" spans="1:16" ht="15.75" customHeight="1">
      <c r="G220" s="31"/>
      <c r="P220" s="31"/>
    </row>
    <row r="221" spans="1:16" ht="15.75" customHeight="1">
      <c r="G221" s="31"/>
      <c r="P221" s="31"/>
    </row>
    <row r="222" spans="1:16" ht="15.75" customHeight="1">
      <c r="G222" s="31"/>
      <c r="P222" s="31"/>
    </row>
    <row r="223" spans="1:16" ht="15.75" customHeight="1">
      <c r="G223" s="31"/>
      <c r="P223" s="31"/>
    </row>
    <row r="224" spans="1:16" ht="15.75" customHeight="1">
      <c r="G224" s="31"/>
      <c r="P224" s="31"/>
    </row>
    <row r="225" spans="7:16" ht="15.75" customHeight="1">
      <c r="G225" s="31"/>
      <c r="P225" s="31"/>
    </row>
    <row r="226" spans="7:16" ht="15.75" customHeight="1">
      <c r="G226" s="31"/>
      <c r="P226" s="31"/>
    </row>
    <row r="227" spans="7:16" ht="15.75" customHeight="1">
      <c r="G227" s="31"/>
      <c r="P227" s="31"/>
    </row>
    <row r="228" spans="7:16" ht="15.75" customHeight="1">
      <c r="G228" s="31"/>
      <c r="P228" s="31"/>
    </row>
    <row r="229" spans="7:16" ht="15.75" customHeight="1">
      <c r="G229" s="31"/>
      <c r="P229" s="31"/>
    </row>
    <row r="230" spans="7:16" ht="15.75" customHeight="1">
      <c r="G230" s="31"/>
      <c r="P230" s="31"/>
    </row>
    <row r="231" spans="7:16" ht="15.75" customHeight="1">
      <c r="G231" s="31"/>
      <c r="P231" s="31"/>
    </row>
    <row r="232" spans="7:16" ht="15.75" customHeight="1">
      <c r="G232" s="31"/>
      <c r="P232" s="31"/>
    </row>
    <row r="233" spans="7:16" ht="15.75" customHeight="1">
      <c r="G233" s="31"/>
      <c r="P233" s="31"/>
    </row>
    <row r="234" spans="7:16" ht="15.75" customHeight="1">
      <c r="G234" s="31"/>
      <c r="P234" s="31"/>
    </row>
    <row r="235" spans="7:16" ht="15.75" customHeight="1">
      <c r="G235" s="31"/>
      <c r="P235" s="31"/>
    </row>
    <row r="236" spans="7:16" ht="15.75" customHeight="1">
      <c r="G236" s="31"/>
      <c r="P236" s="31"/>
    </row>
    <row r="237" spans="7:16" ht="15.75" customHeight="1">
      <c r="G237" s="31"/>
      <c r="P237" s="31"/>
    </row>
    <row r="238" spans="7:16" ht="15.75" customHeight="1">
      <c r="G238" s="31"/>
      <c r="P238" s="31"/>
    </row>
    <row r="239" spans="7:16" ht="15.75" customHeight="1">
      <c r="G239" s="31"/>
      <c r="P239" s="31"/>
    </row>
    <row r="240" spans="7:16" ht="15.75" customHeight="1">
      <c r="G240" s="31"/>
      <c r="P240" s="31"/>
    </row>
    <row r="241" spans="7:16" ht="15.75" customHeight="1">
      <c r="G241" s="31"/>
      <c r="P241" s="31"/>
    </row>
    <row r="242" spans="7:16" ht="15.75" customHeight="1">
      <c r="G242" s="31"/>
      <c r="P242" s="31"/>
    </row>
    <row r="243" spans="7:16" ht="15.75" customHeight="1">
      <c r="G243" s="31"/>
      <c r="P243" s="31"/>
    </row>
    <row r="244" spans="7:16" ht="15.75" customHeight="1">
      <c r="G244" s="31"/>
      <c r="P244" s="31"/>
    </row>
    <row r="245" spans="7:16" ht="15.75" customHeight="1">
      <c r="G245" s="31"/>
      <c r="P245" s="31"/>
    </row>
    <row r="246" spans="7:16" ht="15.75" customHeight="1">
      <c r="G246" s="31"/>
      <c r="P246" s="31"/>
    </row>
    <row r="247" spans="7:16" ht="15.75" customHeight="1">
      <c r="G247" s="31"/>
      <c r="P247" s="31"/>
    </row>
    <row r="248" spans="7:16" ht="15.75" customHeight="1">
      <c r="G248" s="31"/>
      <c r="P248" s="31"/>
    </row>
    <row r="249" spans="7:16" ht="15.75" customHeight="1">
      <c r="G249" s="31"/>
      <c r="P249" s="31"/>
    </row>
    <row r="250" spans="7:16" ht="15.75" customHeight="1">
      <c r="G250" s="31"/>
      <c r="P250" s="31"/>
    </row>
    <row r="251" spans="7:16" ht="15.75" customHeight="1">
      <c r="G251" s="31"/>
      <c r="P251" s="31"/>
    </row>
    <row r="252" spans="7:16" ht="15.75" customHeight="1">
      <c r="G252" s="31"/>
      <c r="P252" s="31"/>
    </row>
    <row r="253" spans="7:16" ht="15.75" customHeight="1">
      <c r="G253" s="31"/>
      <c r="P253" s="31"/>
    </row>
    <row r="254" spans="7:16" ht="15.75" customHeight="1">
      <c r="G254" s="31"/>
      <c r="P254" s="31"/>
    </row>
    <row r="255" spans="7:16" ht="15.75" customHeight="1">
      <c r="G255" s="31"/>
      <c r="P255" s="31"/>
    </row>
    <row r="256" spans="7:16" ht="15.75" customHeight="1">
      <c r="G256" s="31"/>
      <c r="P256" s="31"/>
    </row>
    <row r="257" spans="7:16" ht="15.75" customHeight="1">
      <c r="G257" s="31"/>
      <c r="P257" s="31"/>
    </row>
    <row r="258" spans="7:16" ht="15.75" customHeight="1">
      <c r="G258" s="31"/>
      <c r="P258" s="31"/>
    </row>
    <row r="259" spans="7:16" ht="15.75" customHeight="1">
      <c r="G259" s="31"/>
      <c r="P259" s="31"/>
    </row>
    <row r="260" spans="7:16" ht="15.75" customHeight="1">
      <c r="G260" s="31"/>
      <c r="P260" s="31"/>
    </row>
    <row r="261" spans="7:16" ht="15.75" customHeight="1">
      <c r="G261" s="31"/>
      <c r="P261" s="31"/>
    </row>
    <row r="262" spans="7:16" ht="15.75" customHeight="1">
      <c r="G262" s="31"/>
      <c r="P262" s="31"/>
    </row>
    <row r="263" spans="7:16" ht="15.75" customHeight="1">
      <c r="G263" s="31"/>
      <c r="P263" s="31"/>
    </row>
    <row r="264" spans="7:16" ht="15.75" customHeight="1">
      <c r="G264" s="31"/>
      <c r="P264" s="31"/>
    </row>
    <row r="265" spans="7:16" ht="15.75" customHeight="1">
      <c r="G265" s="31"/>
      <c r="P265" s="31"/>
    </row>
    <row r="266" spans="7:16" ht="15.75" customHeight="1">
      <c r="G266" s="31"/>
      <c r="P266" s="31"/>
    </row>
    <row r="267" spans="7:16" ht="15.75" customHeight="1">
      <c r="G267" s="31"/>
      <c r="P267" s="31"/>
    </row>
    <row r="268" spans="7:16" ht="15.75" customHeight="1">
      <c r="G268" s="31"/>
      <c r="P268" s="31"/>
    </row>
    <row r="269" spans="7:16" ht="15.75" customHeight="1">
      <c r="G269" s="31"/>
      <c r="P269" s="31"/>
    </row>
    <row r="270" spans="7:16" ht="15.75" customHeight="1">
      <c r="G270" s="31"/>
      <c r="P270" s="31"/>
    </row>
    <row r="271" spans="7:16" ht="15.75" customHeight="1">
      <c r="G271" s="31"/>
      <c r="P271" s="31"/>
    </row>
    <row r="272" spans="7:16" ht="15.75" customHeight="1">
      <c r="G272" s="31"/>
      <c r="P272" s="31"/>
    </row>
    <row r="273" spans="7:16" ht="15.75" customHeight="1">
      <c r="G273" s="31"/>
      <c r="P273" s="31"/>
    </row>
    <row r="274" spans="7:16" ht="15.75" customHeight="1">
      <c r="G274" s="31"/>
      <c r="P274" s="31"/>
    </row>
    <row r="275" spans="7:16" ht="15.75" customHeight="1">
      <c r="G275" s="31"/>
      <c r="P275" s="31"/>
    </row>
    <row r="276" spans="7:16" ht="15.75" customHeight="1">
      <c r="G276" s="31"/>
      <c r="P276" s="31"/>
    </row>
    <row r="277" spans="7:16" ht="15.75" customHeight="1">
      <c r="G277" s="31"/>
      <c r="P277" s="31"/>
    </row>
    <row r="278" spans="7:16" ht="15.75" customHeight="1">
      <c r="G278" s="31"/>
      <c r="P278" s="31"/>
    </row>
    <row r="279" spans="7:16" ht="15.75" customHeight="1">
      <c r="G279" s="31"/>
      <c r="P279" s="31"/>
    </row>
    <row r="280" spans="7:16" ht="15.75" customHeight="1">
      <c r="G280" s="31"/>
      <c r="P280" s="31"/>
    </row>
    <row r="281" spans="7:16" ht="15.75" customHeight="1">
      <c r="G281" s="31"/>
      <c r="P281" s="31"/>
    </row>
    <row r="282" spans="7:16" ht="15.75" customHeight="1">
      <c r="G282" s="31"/>
      <c r="P282" s="31"/>
    </row>
    <row r="283" spans="7:16" ht="15.75" customHeight="1">
      <c r="G283" s="31"/>
      <c r="P283" s="31"/>
    </row>
    <row r="284" spans="7:16" ht="15.75" customHeight="1">
      <c r="G284" s="31"/>
      <c r="P284" s="31"/>
    </row>
    <row r="285" spans="7:16" ht="15.75" customHeight="1">
      <c r="G285" s="31"/>
      <c r="P285" s="31"/>
    </row>
    <row r="286" spans="7:16" ht="15.75" customHeight="1">
      <c r="G286" s="31"/>
      <c r="P286" s="31"/>
    </row>
    <row r="287" spans="7:16" ht="15.75" customHeight="1">
      <c r="G287" s="31"/>
      <c r="P287" s="31"/>
    </row>
    <row r="288" spans="7:16" ht="15.75" customHeight="1">
      <c r="G288" s="31"/>
      <c r="P288" s="31"/>
    </row>
    <row r="289" spans="7:16" ht="15.75" customHeight="1">
      <c r="G289" s="31"/>
      <c r="P289" s="31"/>
    </row>
    <row r="290" spans="7:16" ht="15.75" customHeight="1">
      <c r="G290" s="31"/>
      <c r="P290" s="31"/>
    </row>
    <row r="291" spans="7:16" ht="15.75" customHeight="1">
      <c r="G291" s="31"/>
      <c r="P291" s="31"/>
    </row>
    <row r="292" spans="7:16" ht="15.75" customHeight="1">
      <c r="G292" s="31"/>
      <c r="P292" s="31"/>
    </row>
    <row r="293" spans="7:16" ht="15.75" customHeight="1">
      <c r="G293" s="31"/>
      <c r="P293" s="31"/>
    </row>
    <row r="294" spans="7:16" ht="15.75" customHeight="1">
      <c r="G294" s="31"/>
      <c r="P294" s="31"/>
    </row>
    <row r="295" spans="7:16" ht="15.75" customHeight="1">
      <c r="G295" s="31"/>
      <c r="P295" s="31"/>
    </row>
    <row r="296" spans="7:16" ht="15.75" customHeight="1">
      <c r="G296" s="31"/>
      <c r="P296" s="31"/>
    </row>
    <row r="297" spans="7:16" ht="15.75" customHeight="1">
      <c r="G297" s="31"/>
      <c r="P297" s="31"/>
    </row>
    <row r="298" spans="7:16" ht="15.75" customHeight="1">
      <c r="G298" s="31"/>
      <c r="P298" s="31"/>
    </row>
    <row r="299" spans="7:16" ht="15.75" customHeight="1">
      <c r="G299" s="31"/>
      <c r="P299" s="31"/>
    </row>
    <row r="300" spans="7:16" ht="15.75" customHeight="1">
      <c r="G300" s="31"/>
      <c r="P300" s="31"/>
    </row>
    <row r="301" spans="7:16" ht="15.75" customHeight="1">
      <c r="G301" s="31"/>
      <c r="P301" s="31"/>
    </row>
    <row r="302" spans="7:16" ht="15.75" customHeight="1">
      <c r="G302" s="31"/>
      <c r="P302" s="31"/>
    </row>
    <row r="303" spans="7:16" ht="15.75" customHeight="1">
      <c r="G303" s="31"/>
      <c r="P303" s="31"/>
    </row>
    <row r="304" spans="7:16" ht="15.75" customHeight="1">
      <c r="G304" s="31"/>
      <c r="P304" s="31"/>
    </row>
    <row r="305" spans="7:16" ht="15.75" customHeight="1">
      <c r="G305" s="31"/>
      <c r="P305" s="31"/>
    </row>
    <row r="306" spans="7:16" ht="15.75" customHeight="1">
      <c r="G306" s="31"/>
      <c r="P306" s="31"/>
    </row>
    <row r="307" spans="7:16" ht="15.75" customHeight="1">
      <c r="G307" s="31"/>
      <c r="P307" s="31"/>
    </row>
    <row r="308" spans="7:16" ht="15.75" customHeight="1">
      <c r="G308" s="31"/>
      <c r="P308" s="31"/>
    </row>
    <row r="309" spans="7:16" ht="15.75" customHeight="1">
      <c r="G309" s="31"/>
      <c r="P309" s="31"/>
    </row>
    <row r="310" spans="7:16" ht="15.75" customHeight="1">
      <c r="G310" s="31"/>
      <c r="P310" s="31"/>
    </row>
    <row r="311" spans="7:16" ht="15.75" customHeight="1">
      <c r="G311" s="31"/>
      <c r="P311" s="31"/>
    </row>
    <row r="312" spans="7:16" ht="15.75" customHeight="1">
      <c r="G312" s="31"/>
      <c r="P312" s="31"/>
    </row>
    <row r="313" spans="7:16" ht="15.75" customHeight="1">
      <c r="G313" s="31"/>
      <c r="P313" s="31"/>
    </row>
    <row r="314" spans="7:16" ht="15.75" customHeight="1">
      <c r="G314" s="31"/>
      <c r="P314" s="31"/>
    </row>
    <row r="315" spans="7:16" ht="15.75" customHeight="1">
      <c r="G315" s="31"/>
      <c r="P315" s="31"/>
    </row>
    <row r="316" spans="7:16" ht="15.75" customHeight="1">
      <c r="G316" s="31"/>
      <c r="P316" s="31"/>
    </row>
    <row r="317" spans="7:16" ht="15.75" customHeight="1">
      <c r="G317" s="31"/>
      <c r="P317" s="31"/>
    </row>
    <row r="318" spans="7:16" ht="15.75" customHeight="1">
      <c r="G318" s="31"/>
      <c r="P318" s="31"/>
    </row>
    <row r="319" spans="7:16" ht="15.75" customHeight="1">
      <c r="G319" s="31"/>
      <c r="P319" s="31"/>
    </row>
    <row r="320" spans="7:16" ht="15.75" customHeight="1">
      <c r="G320" s="31"/>
      <c r="P320" s="31"/>
    </row>
    <row r="321" spans="7:16" ht="15.75" customHeight="1">
      <c r="G321" s="31"/>
      <c r="P321" s="31"/>
    </row>
    <row r="322" spans="7:16" ht="15.75" customHeight="1">
      <c r="G322" s="31"/>
      <c r="P322" s="31"/>
    </row>
    <row r="323" spans="7:16" ht="15.75" customHeight="1">
      <c r="G323" s="31"/>
      <c r="P323" s="31"/>
    </row>
    <row r="324" spans="7:16" ht="15.75" customHeight="1">
      <c r="G324" s="31"/>
      <c r="P324" s="31"/>
    </row>
    <row r="325" spans="7:16" ht="15.75" customHeight="1">
      <c r="G325" s="31"/>
      <c r="P325" s="31"/>
    </row>
    <row r="326" spans="7:16" ht="15.75" customHeight="1">
      <c r="G326" s="31"/>
      <c r="P326" s="31"/>
    </row>
    <row r="327" spans="7:16" ht="15.75" customHeight="1">
      <c r="G327" s="31"/>
      <c r="P327" s="31"/>
    </row>
    <row r="328" spans="7:16" ht="15.75" customHeight="1">
      <c r="G328" s="31"/>
      <c r="P328" s="31"/>
    </row>
    <row r="329" spans="7:16" ht="15.75" customHeight="1">
      <c r="G329" s="31"/>
      <c r="P329" s="31"/>
    </row>
    <row r="330" spans="7:16" ht="15.75" customHeight="1">
      <c r="G330" s="31"/>
      <c r="P330" s="31"/>
    </row>
    <row r="331" spans="7:16" ht="15.75" customHeight="1">
      <c r="G331" s="31"/>
      <c r="P331" s="31"/>
    </row>
    <row r="332" spans="7:16" ht="15.75" customHeight="1">
      <c r="G332" s="31"/>
      <c r="P332" s="31"/>
    </row>
    <row r="333" spans="7:16" ht="15.75" customHeight="1">
      <c r="G333" s="31"/>
      <c r="P333" s="31"/>
    </row>
    <row r="334" spans="7:16" ht="15.75" customHeight="1">
      <c r="G334" s="31"/>
      <c r="P334" s="31"/>
    </row>
    <row r="335" spans="7:16" ht="15.75" customHeight="1">
      <c r="G335" s="31"/>
      <c r="P335" s="31"/>
    </row>
    <row r="336" spans="7:16" ht="15.75" customHeight="1">
      <c r="G336" s="31"/>
      <c r="P336" s="31"/>
    </row>
    <row r="337" spans="7:16" ht="15.75" customHeight="1">
      <c r="G337" s="31"/>
      <c r="P337" s="31"/>
    </row>
    <row r="338" spans="7:16" ht="15.75" customHeight="1">
      <c r="G338" s="31"/>
      <c r="P338" s="31"/>
    </row>
    <row r="339" spans="7:16" ht="15.75" customHeight="1">
      <c r="G339" s="31"/>
      <c r="P339" s="31"/>
    </row>
    <row r="340" spans="7:16" ht="15.75" customHeight="1">
      <c r="G340" s="31"/>
      <c r="P340" s="31"/>
    </row>
    <row r="341" spans="7:16" ht="15.75" customHeight="1">
      <c r="G341" s="31"/>
      <c r="P341" s="31"/>
    </row>
    <row r="342" spans="7:16" ht="15.75" customHeight="1">
      <c r="G342" s="31"/>
      <c r="P342" s="31"/>
    </row>
    <row r="343" spans="7:16" ht="15.75" customHeight="1">
      <c r="G343" s="31"/>
      <c r="P343" s="31"/>
    </row>
    <row r="344" spans="7:16" ht="15.75" customHeight="1">
      <c r="G344" s="31"/>
      <c r="P344" s="31"/>
    </row>
    <row r="345" spans="7:16" ht="15.75" customHeight="1">
      <c r="G345" s="31"/>
      <c r="P345" s="31"/>
    </row>
    <row r="346" spans="7:16" ht="15.75" customHeight="1">
      <c r="G346" s="31"/>
      <c r="P346" s="31"/>
    </row>
    <row r="347" spans="7:16" ht="15.75" customHeight="1">
      <c r="G347" s="31"/>
      <c r="P347" s="31"/>
    </row>
    <row r="348" spans="7:16" ht="15.75" customHeight="1">
      <c r="G348" s="31"/>
      <c r="P348" s="31"/>
    </row>
    <row r="349" spans="7:16" ht="15.75" customHeight="1">
      <c r="G349" s="31"/>
      <c r="P349" s="31"/>
    </row>
    <row r="350" spans="7:16" ht="15.75" customHeight="1">
      <c r="G350" s="31"/>
      <c r="P350" s="31"/>
    </row>
    <row r="351" spans="7:16" ht="15.75" customHeight="1">
      <c r="G351" s="31"/>
      <c r="P351" s="31"/>
    </row>
    <row r="352" spans="7:16" ht="15.75" customHeight="1">
      <c r="G352" s="31"/>
      <c r="P352" s="31"/>
    </row>
    <row r="353" spans="7:16" ht="15.75" customHeight="1">
      <c r="G353" s="31"/>
      <c r="P353" s="31"/>
    </row>
    <row r="354" spans="7:16" ht="15.75" customHeight="1">
      <c r="G354" s="31"/>
      <c r="P354" s="31"/>
    </row>
    <row r="355" spans="7:16" ht="15.75" customHeight="1">
      <c r="G355" s="31"/>
      <c r="P355" s="31"/>
    </row>
    <row r="356" spans="7:16" ht="15.75" customHeight="1">
      <c r="G356" s="31"/>
      <c r="P356" s="31"/>
    </row>
    <row r="357" spans="7:16" ht="15.75" customHeight="1">
      <c r="G357" s="31"/>
      <c r="P357" s="31"/>
    </row>
    <row r="358" spans="7:16" ht="15.75" customHeight="1">
      <c r="G358" s="31"/>
      <c r="P358" s="31"/>
    </row>
    <row r="359" spans="7:16" ht="15.75" customHeight="1">
      <c r="G359" s="31"/>
      <c r="P359" s="31"/>
    </row>
    <row r="360" spans="7:16" ht="15.75" customHeight="1">
      <c r="G360" s="31"/>
      <c r="P360" s="31"/>
    </row>
    <row r="361" spans="7:16" ht="15.75" customHeight="1">
      <c r="G361" s="31"/>
      <c r="P361" s="31"/>
    </row>
    <row r="362" spans="7:16" ht="15.75" customHeight="1">
      <c r="G362" s="31"/>
      <c r="P362" s="31"/>
    </row>
    <row r="363" spans="7:16" ht="15.75" customHeight="1">
      <c r="G363" s="31"/>
      <c r="P363" s="31"/>
    </row>
    <row r="364" spans="7:16" ht="15.75" customHeight="1">
      <c r="G364" s="31"/>
      <c r="P364" s="31"/>
    </row>
    <row r="365" spans="7:16" ht="15.75" customHeight="1">
      <c r="G365" s="31"/>
      <c r="P365" s="31"/>
    </row>
    <row r="366" spans="7:16" ht="15.75" customHeight="1">
      <c r="G366" s="31"/>
      <c r="P366" s="31"/>
    </row>
    <row r="367" spans="7:16" ht="15.75" customHeight="1">
      <c r="G367" s="31"/>
      <c r="P367" s="31"/>
    </row>
    <row r="368" spans="7:16" ht="15.75" customHeight="1">
      <c r="G368" s="31"/>
      <c r="P368" s="31"/>
    </row>
    <row r="369" spans="7:16" ht="15.75" customHeight="1">
      <c r="G369" s="31"/>
      <c r="P369" s="31"/>
    </row>
    <row r="370" spans="7:16" ht="15.75" customHeight="1">
      <c r="G370" s="31"/>
      <c r="P370" s="31"/>
    </row>
    <row r="371" spans="7:16" ht="15.75" customHeight="1">
      <c r="G371" s="31"/>
      <c r="P371" s="31"/>
    </row>
    <row r="372" spans="7:16" ht="15.75" customHeight="1">
      <c r="G372" s="31"/>
      <c r="P372" s="31"/>
    </row>
    <row r="373" spans="7:16" ht="15.75" customHeight="1">
      <c r="G373" s="31"/>
      <c r="P373" s="31"/>
    </row>
    <row r="374" spans="7:16" ht="15.75" customHeight="1">
      <c r="G374" s="31"/>
      <c r="P374" s="31"/>
    </row>
    <row r="375" spans="7:16" ht="15.75" customHeight="1">
      <c r="G375" s="31"/>
      <c r="P375" s="31"/>
    </row>
    <row r="376" spans="7:16" ht="15.75" customHeight="1">
      <c r="G376" s="31"/>
      <c r="P376" s="31"/>
    </row>
    <row r="377" spans="7:16" ht="15.75" customHeight="1">
      <c r="G377" s="31"/>
      <c r="P377" s="31"/>
    </row>
    <row r="378" spans="7:16" ht="15.75" customHeight="1">
      <c r="G378" s="31"/>
      <c r="P378" s="31"/>
    </row>
    <row r="379" spans="7:16" ht="15.75" customHeight="1">
      <c r="G379" s="31"/>
      <c r="P379" s="31"/>
    </row>
    <row r="380" spans="7:16" ht="15.75" customHeight="1">
      <c r="G380" s="31"/>
      <c r="P380" s="31"/>
    </row>
    <row r="381" spans="7:16" ht="15.75" customHeight="1">
      <c r="G381" s="31"/>
      <c r="P381" s="31"/>
    </row>
    <row r="382" spans="7:16" ht="15.75" customHeight="1">
      <c r="G382" s="31"/>
      <c r="P382" s="31"/>
    </row>
    <row r="383" spans="7:16" ht="15.75" customHeight="1">
      <c r="G383" s="31"/>
      <c r="P383" s="31"/>
    </row>
    <row r="384" spans="7:16" ht="15.75" customHeight="1">
      <c r="G384" s="31"/>
      <c r="P384" s="31"/>
    </row>
    <row r="385" spans="7:16" ht="15.75" customHeight="1">
      <c r="G385" s="31"/>
      <c r="P385" s="31"/>
    </row>
    <row r="386" spans="7:16" ht="15.75" customHeight="1">
      <c r="G386" s="31"/>
      <c r="P386" s="31"/>
    </row>
    <row r="387" spans="7:16" ht="15.75" customHeight="1">
      <c r="G387" s="31"/>
      <c r="P387" s="31"/>
    </row>
    <row r="388" spans="7:16" ht="15.75" customHeight="1">
      <c r="G388" s="31"/>
      <c r="P388" s="31"/>
    </row>
    <row r="389" spans="7:16" ht="15.75" customHeight="1">
      <c r="G389" s="31"/>
      <c r="P389" s="31"/>
    </row>
    <row r="390" spans="7:16" ht="15.75" customHeight="1">
      <c r="G390" s="31"/>
      <c r="P390" s="31"/>
    </row>
    <row r="391" spans="7:16" ht="15.75" customHeight="1">
      <c r="G391" s="31"/>
      <c r="P391" s="31"/>
    </row>
    <row r="392" spans="7:16" ht="15.75" customHeight="1">
      <c r="G392" s="31"/>
      <c r="P392" s="31"/>
    </row>
    <row r="393" spans="7:16" ht="15.75" customHeight="1">
      <c r="G393" s="31"/>
      <c r="P393" s="31"/>
    </row>
    <row r="394" spans="7:16" ht="15.75" customHeight="1">
      <c r="G394" s="31"/>
      <c r="P394" s="31"/>
    </row>
    <row r="395" spans="7:16" ht="15.75" customHeight="1">
      <c r="G395" s="31"/>
      <c r="P395" s="31"/>
    </row>
    <row r="396" spans="7:16" ht="15.75" customHeight="1">
      <c r="G396" s="31"/>
      <c r="P396" s="31"/>
    </row>
    <row r="397" spans="7:16" ht="15.75" customHeight="1">
      <c r="G397" s="31"/>
      <c r="P397" s="31"/>
    </row>
    <row r="398" spans="7:16" ht="15.75" customHeight="1">
      <c r="G398" s="31"/>
      <c r="P398" s="31"/>
    </row>
    <row r="399" spans="7:16" ht="15.75" customHeight="1">
      <c r="G399" s="31"/>
      <c r="P399" s="31"/>
    </row>
    <row r="400" spans="7:16" ht="15.75" customHeight="1">
      <c r="G400" s="31"/>
      <c r="P400" s="31"/>
    </row>
    <row r="401" spans="7:16" ht="15.75" customHeight="1">
      <c r="G401" s="31"/>
      <c r="P401" s="31"/>
    </row>
    <row r="402" spans="7:16" ht="15.75" customHeight="1">
      <c r="G402" s="31"/>
      <c r="P402" s="31"/>
    </row>
    <row r="403" spans="7:16" ht="15.75" customHeight="1">
      <c r="G403" s="31"/>
      <c r="P403" s="31"/>
    </row>
    <row r="404" spans="7:16" ht="15.75" customHeight="1">
      <c r="G404" s="31"/>
      <c r="P404" s="31"/>
    </row>
    <row r="405" spans="7:16" ht="15.75" customHeight="1">
      <c r="G405" s="31"/>
      <c r="P405" s="31"/>
    </row>
    <row r="406" spans="7:16" ht="15.75" customHeight="1">
      <c r="G406" s="31"/>
      <c r="P406" s="31"/>
    </row>
    <row r="407" spans="7:16" ht="15.75" customHeight="1">
      <c r="G407" s="31"/>
      <c r="P407" s="31"/>
    </row>
    <row r="408" spans="7:16" ht="15.75" customHeight="1">
      <c r="G408" s="31"/>
      <c r="P408" s="31"/>
    </row>
    <row r="409" spans="7:16" ht="15.75" customHeight="1">
      <c r="G409" s="31"/>
      <c r="P409" s="31"/>
    </row>
    <row r="410" spans="7:16" ht="15.75" customHeight="1">
      <c r="G410" s="31"/>
      <c r="P410" s="31"/>
    </row>
    <row r="411" spans="7:16" ht="15.75" customHeight="1">
      <c r="G411" s="31"/>
      <c r="P411" s="31"/>
    </row>
    <row r="412" spans="7:16" ht="15.75" customHeight="1">
      <c r="G412" s="31"/>
      <c r="P412" s="31"/>
    </row>
    <row r="413" spans="7:16" ht="15.75" customHeight="1">
      <c r="G413" s="31"/>
      <c r="P413" s="31"/>
    </row>
    <row r="414" spans="7:16" ht="15.75" customHeight="1">
      <c r="G414" s="31"/>
      <c r="P414" s="31"/>
    </row>
    <row r="415" spans="7:16" ht="15.75" customHeight="1">
      <c r="G415" s="31"/>
      <c r="P415" s="31"/>
    </row>
    <row r="416" spans="7:16" ht="15.75" customHeight="1">
      <c r="G416" s="31"/>
      <c r="P416" s="31"/>
    </row>
    <row r="417" spans="7:16" ht="15.75" customHeight="1">
      <c r="G417" s="31"/>
      <c r="P417" s="31"/>
    </row>
    <row r="418" spans="7:16" ht="15.75" customHeight="1">
      <c r="G418" s="31"/>
      <c r="P418" s="31"/>
    </row>
    <row r="419" spans="7:16" ht="15.75" customHeight="1">
      <c r="G419" s="31"/>
      <c r="P419" s="31"/>
    </row>
    <row r="420" spans="7:16" ht="15.75" customHeight="1">
      <c r="G420" s="31"/>
      <c r="P420" s="31"/>
    </row>
    <row r="421" spans="7:16" ht="15.75" customHeight="1">
      <c r="G421" s="31"/>
      <c r="P421" s="31"/>
    </row>
    <row r="422" spans="7:16" ht="15.75" customHeight="1">
      <c r="G422" s="31"/>
      <c r="P422" s="31"/>
    </row>
    <row r="423" spans="7:16" ht="15.75" customHeight="1">
      <c r="G423" s="31"/>
      <c r="P423" s="31"/>
    </row>
    <row r="424" spans="7:16" ht="15.75" customHeight="1">
      <c r="G424" s="31"/>
      <c r="P424" s="31"/>
    </row>
    <row r="425" spans="7:16" ht="15.75" customHeight="1">
      <c r="G425" s="31"/>
      <c r="P425" s="31"/>
    </row>
    <row r="426" spans="7:16" ht="15.75" customHeight="1">
      <c r="G426" s="31"/>
      <c r="P426" s="31"/>
    </row>
    <row r="427" spans="7:16" ht="15.75" customHeight="1">
      <c r="G427" s="31"/>
      <c r="P427" s="31"/>
    </row>
    <row r="428" spans="7:16" ht="15.75" customHeight="1">
      <c r="G428" s="31"/>
      <c r="P428" s="31"/>
    </row>
    <row r="429" spans="7:16" ht="15.75" customHeight="1">
      <c r="G429" s="31"/>
      <c r="P429" s="31"/>
    </row>
    <row r="430" spans="7:16" ht="15.75" customHeight="1">
      <c r="G430" s="31"/>
      <c r="P430" s="31"/>
    </row>
    <row r="431" spans="7:16" ht="15.75" customHeight="1">
      <c r="G431" s="31"/>
      <c r="P431" s="31"/>
    </row>
    <row r="432" spans="7:16" ht="15.75" customHeight="1">
      <c r="G432" s="31"/>
      <c r="P432" s="31"/>
    </row>
    <row r="433" spans="7:16" ht="15.75" customHeight="1">
      <c r="G433" s="31"/>
      <c r="P433" s="31"/>
    </row>
    <row r="434" spans="7:16" ht="15.75" customHeight="1">
      <c r="G434" s="31"/>
      <c r="P434" s="31"/>
    </row>
    <row r="435" spans="7:16" ht="15.75" customHeight="1">
      <c r="G435" s="31"/>
      <c r="P435" s="31"/>
    </row>
    <row r="436" spans="7:16" ht="15.75" customHeight="1">
      <c r="G436" s="31"/>
      <c r="P436" s="31"/>
    </row>
    <row r="437" spans="7:16" ht="15.75" customHeight="1">
      <c r="G437" s="31"/>
      <c r="P437" s="31"/>
    </row>
    <row r="438" spans="7:16" ht="15.75" customHeight="1">
      <c r="G438" s="31"/>
      <c r="P438" s="31"/>
    </row>
    <row r="439" spans="7:16" ht="15.75" customHeight="1">
      <c r="G439" s="31"/>
      <c r="P439" s="31"/>
    </row>
    <row r="440" spans="7:16" ht="15.75" customHeight="1">
      <c r="G440" s="31"/>
      <c r="P440" s="31"/>
    </row>
    <row r="441" spans="7:16" ht="15.75" customHeight="1">
      <c r="G441" s="31"/>
      <c r="P441" s="31"/>
    </row>
    <row r="442" spans="7:16" ht="15.75" customHeight="1">
      <c r="G442" s="31"/>
      <c r="P442" s="31"/>
    </row>
    <row r="443" spans="7:16" ht="15.75" customHeight="1">
      <c r="G443" s="31"/>
      <c r="P443" s="31"/>
    </row>
    <row r="444" spans="7:16" ht="15.75" customHeight="1">
      <c r="G444" s="31"/>
      <c r="P444" s="31"/>
    </row>
    <row r="445" spans="7:16" ht="15.75" customHeight="1">
      <c r="G445" s="31"/>
      <c r="P445" s="31"/>
    </row>
    <row r="446" spans="7:16" ht="15.75" customHeight="1">
      <c r="G446" s="31"/>
      <c r="P446" s="31"/>
    </row>
    <row r="447" spans="7:16" ht="15.75" customHeight="1">
      <c r="G447" s="31"/>
      <c r="P447" s="31"/>
    </row>
    <row r="448" spans="7:16" ht="15.75" customHeight="1">
      <c r="G448" s="31"/>
      <c r="P448" s="31"/>
    </row>
    <row r="449" spans="7:16" ht="15.75" customHeight="1">
      <c r="G449" s="31"/>
      <c r="P449" s="31"/>
    </row>
    <row r="450" spans="7:16" ht="15.75" customHeight="1">
      <c r="G450" s="31"/>
      <c r="P450" s="31"/>
    </row>
    <row r="451" spans="7:16" ht="15.75" customHeight="1">
      <c r="G451" s="31"/>
      <c r="P451" s="31"/>
    </row>
    <row r="452" spans="7:16" ht="15.75" customHeight="1">
      <c r="G452" s="31"/>
      <c r="P452" s="31"/>
    </row>
    <row r="453" spans="7:16" ht="15.75" customHeight="1">
      <c r="G453" s="31"/>
      <c r="P453" s="31"/>
    </row>
    <row r="454" spans="7:16" ht="15.75" customHeight="1">
      <c r="G454" s="31"/>
      <c r="P454" s="31"/>
    </row>
    <row r="455" spans="7:16" ht="15.75" customHeight="1">
      <c r="G455" s="31"/>
      <c r="P455" s="31"/>
    </row>
    <row r="456" spans="7:16" ht="15.75" customHeight="1">
      <c r="G456" s="31"/>
      <c r="P456" s="31"/>
    </row>
    <row r="457" spans="7:16" ht="15.75" customHeight="1">
      <c r="G457" s="31"/>
      <c r="P457" s="31"/>
    </row>
    <row r="458" spans="7:16" ht="15.75" customHeight="1">
      <c r="G458" s="31"/>
      <c r="P458" s="31"/>
    </row>
    <row r="459" spans="7:16" ht="15.75" customHeight="1">
      <c r="G459" s="31"/>
      <c r="P459" s="31"/>
    </row>
    <row r="460" spans="7:16" ht="15.75" customHeight="1">
      <c r="G460" s="31"/>
      <c r="P460" s="31"/>
    </row>
    <row r="461" spans="7:16" ht="15.75" customHeight="1">
      <c r="G461" s="31"/>
      <c r="P461" s="31"/>
    </row>
    <row r="462" spans="7:16" ht="15.75" customHeight="1">
      <c r="G462" s="31"/>
      <c r="P462" s="31"/>
    </row>
    <row r="463" spans="7:16" ht="15.75" customHeight="1">
      <c r="G463" s="31"/>
      <c r="P463" s="31"/>
    </row>
    <row r="464" spans="7:16" ht="15.75" customHeight="1">
      <c r="G464" s="31"/>
      <c r="P464" s="31"/>
    </row>
    <row r="465" spans="7:16" ht="15.75" customHeight="1">
      <c r="G465" s="31"/>
      <c r="P465" s="31"/>
    </row>
    <row r="466" spans="7:16" ht="15.75" customHeight="1">
      <c r="G466" s="31"/>
      <c r="P466" s="31"/>
    </row>
    <row r="467" spans="7:16" ht="15.75" customHeight="1">
      <c r="G467" s="31"/>
      <c r="P467" s="31"/>
    </row>
    <row r="468" spans="7:16" ht="15.75" customHeight="1">
      <c r="G468" s="31"/>
      <c r="P468" s="31"/>
    </row>
    <row r="469" spans="7:16" ht="15.75" customHeight="1">
      <c r="G469" s="31"/>
      <c r="P469" s="31"/>
    </row>
    <row r="470" spans="7:16" ht="15.75" customHeight="1">
      <c r="G470" s="31"/>
      <c r="P470" s="31"/>
    </row>
    <row r="471" spans="7:16" ht="15.75" customHeight="1">
      <c r="G471" s="31"/>
      <c r="P471" s="31"/>
    </row>
    <row r="472" spans="7:16" ht="15.75" customHeight="1">
      <c r="G472" s="31"/>
      <c r="P472" s="31"/>
    </row>
    <row r="473" spans="7:16" ht="15.75" customHeight="1">
      <c r="G473" s="31"/>
      <c r="P473" s="31"/>
    </row>
    <row r="474" spans="7:16" ht="15.75" customHeight="1">
      <c r="G474" s="31"/>
      <c r="P474" s="31"/>
    </row>
    <row r="475" spans="7:16" ht="15.75" customHeight="1">
      <c r="G475" s="31"/>
      <c r="P475" s="31"/>
    </row>
    <row r="476" spans="7:16" ht="15.75" customHeight="1">
      <c r="G476" s="31"/>
      <c r="P476" s="31"/>
    </row>
    <row r="477" spans="7:16" ht="15.75" customHeight="1">
      <c r="G477" s="31"/>
      <c r="P477" s="31"/>
    </row>
    <row r="478" spans="7:16" ht="15.75" customHeight="1">
      <c r="G478" s="31"/>
      <c r="P478" s="31"/>
    </row>
    <row r="479" spans="7:16" ht="15.75" customHeight="1">
      <c r="G479" s="31"/>
      <c r="P479" s="31"/>
    </row>
    <row r="480" spans="7:16" ht="15.75" customHeight="1">
      <c r="G480" s="31"/>
      <c r="P480" s="31"/>
    </row>
    <row r="481" spans="7:16" ht="15.75" customHeight="1">
      <c r="G481" s="31"/>
      <c r="P481" s="31"/>
    </row>
    <row r="482" spans="7:16" ht="15.75" customHeight="1">
      <c r="G482" s="31"/>
      <c r="P482" s="31"/>
    </row>
    <row r="483" spans="7:16" ht="15.75" customHeight="1">
      <c r="G483" s="31"/>
      <c r="P483" s="31"/>
    </row>
    <row r="484" spans="7:16" ht="15.75" customHeight="1">
      <c r="G484" s="31"/>
      <c r="P484" s="31"/>
    </row>
    <row r="485" spans="7:16" ht="15.75" customHeight="1">
      <c r="G485" s="31"/>
      <c r="P485" s="31"/>
    </row>
    <row r="486" spans="7:16" ht="15.75" customHeight="1">
      <c r="G486" s="31"/>
      <c r="P486" s="31"/>
    </row>
    <row r="487" spans="7:16" ht="15.75" customHeight="1">
      <c r="G487" s="31"/>
      <c r="P487" s="31"/>
    </row>
    <row r="488" spans="7:16" ht="15.75" customHeight="1">
      <c r="G488" s="31"/>
      <c r="P488" s="31"/>
    </row>
    <row r="489" spans="7:16" ht="15.75" customHeight="1">
      <c r="G489" s="31"/>
      <c r="P489" s="31"/>
    </row>
    <row r="490" spans="7:16" ht="15.75" customHeight="1">
      <c r="G490" s="31"/>
      <c r="P490" s="31"/>
    </row>
    <row r="491" spans="7:16" ht="15.75" customHeight="1">
      <c r="G491" s="31"/>
      <c r="P491" s="31"/>
    </row>
    <row r="492" spans="7:16" ht="15.75" customHeight="1">
      <c r="G492" s="31"/>
      <c r="P492" s="31"/>
    </row>
    <row r="493" spans="7:16" ht="15.75" customHeight="1">
      <c r="G493" s="31"/>
      <c r="P493" s="31"/>
    </row>
    <row r="494" spans="7:16" ht="15.75" customHeight="1">
      <c r="G494" s="31"/>
      <c r="P494" s="31"/>
    </row>
    <row r="495" spans="7:16" ht="15.75" customHeight="1">
      <c r="G495" s="31"/>
      <c r="P495" s="31"/>
    </row>
    <row r="496" spans="7:16" ht="15.75" customHeight="1">
      <c r="G496" s="31"/>
      <c r="P496" s="31"/>
    </row>
    <row r="497" spans="7:16" ht="15.75" customHeight="1">
      <c r="G497" s="31"/>
      <c r="P497" s="31"/>
    </row>
    <row r="498" spans="7:16" ht="15.75" customHeight="1">
      <c r="G498" s="31"/>
      <c r="P498" s="31"/>
    </row>
    <row r="499" spans="7:16" ht="15.75" customHeight="1">
      <c r="G499" s="31"/>
      <c r="P499" s="31"/>
    </row>
    <row r="500" spans="7:16" ht="15.75" customHeight="1">
      <c r="G500" s="31"/>
      <c r="P500" s="31"/>
    </row>
    <row r="501" spans="7:16" ht="15.75" customHeight="1">
      <c r="G501" s="31"/>
      <c r="P501" s="31"/>
    </row>
    <row r="502" spans="7:16" ht="15.75" customHeight="1">
      <c r="G502" s="31"/>
      <c r="P502" s="31"/>
    </row>
    <row r="503" spans="7:16" ht="15.75" customHeight="1">
      <c r="G503" s="31"/>
      <c r="P503" s="31"/>
    </row>
    <row r="504" spans="7:16" ht="15.75" customHeight="1">
      <c r="G504" s="31"/>
      <c r="P504" s="31"/>
    </row>
    <row r="505" spans="7:16" ht="15.75" customHeight="1">
      <c r="G505" s="31"/>
      <c r="P505" s="31"/>
    </row>
    <row r="506" spans="7:16" ht="15.75" customHeight="1">
      <c r="G506" s="31"/>
      <c r="P506" s="31"/>
    </row>
    <row r="507" spans="7:16" ht="15.75" customHeight="1">
      <c r="G507" s="31"/>
      <c r="P507" s="31"/>
    </row>
    <row r="508" spans="7:16" ht="15.75" customHeight="1">
      <c r="G508" s="31"/>
      <c r="P508" s="31"/>
    </row>
    <row r="509" spans="7:16" ht="15.75" customHeight="1">
      <c r="G509" s="31"/>
      <c r="P509" s="31"/>
    </row>
    <row r="510" spans="7:16" ht="15.75" customHeight="1">
      <c r="G510" s="31"/>
      <c r="P510" s="31"/>
    </row>
    <row r="511" spans="7:16" ht="15.75" customHeight="1">
      <c r="G511" s="31"/>
      <c r="P511" s="31"/>
    </row>
    <row r="512" spans="7:16" ht="15.75" customHeight="1">
      <c r="G512" s="31"/>
      <c r="P512" s="31"/>
    </row>
    <row r="513" spans="7:16" ht="15.75" customHeight="1">
      <c r="G513" s="31"/>
      <c r="P513" s="31"/>
    </row>
    <row r="514" spans="7:16" ht="15.75" customHeight="1">
      <c r="G514" s="31"/>
      <c r="P514" s="31"/>
    </row>
    <row r="515" spans="7:16" ht="15.75" customHeight="1">
      <c r="G515" s="31"/>
      <c r="P515" s="31"/>
    </row>
    <row r="516" spans="7:16" ht="15.75" customHeight="1">
      <c r="G516" s="31"/>
      <c r="P516" s="31"/>
    </row>
    <row r="517" spans="7:16" ht="15.75" customHeight="1">
      <c r="G517" s="31"/>
      <c r="P517" s="31"/>
    </row>
    <row r="518" spans="7:16" ht="15.75" customHeight="1">
      <c r="G518" s="31"/>
      <c r="P518" s="31"/>
    </row>
    <row r="519" spans="7:16" ht="15.75" customHeight="1">
      <c r="G519" s="31"/>
      <c r="P519" s="31"/>
    </row>
    <row r="520" spans="7:16" ht="15.75" customHeight="1">
      <c r="G520" s="31"/>
      <c r="P520" s="31"/>
    </row>
    <row r="521" spans="7:16" ht="15.75" customHeight="1">
      <c r="G521" s="31"/>
      <c r="P521" s="31"/>
    </row>
    <row r="522" spans="7:16" ht="15.75" customHeight="1">
      <c r="G522" s="31"/>
      <c r="P522" s="31"/>
    </row>
    <row r="523" spans="7:16" ht="15.75" customHeight="1">
      <c r="G523" s="31"/>
      <c r="P523" s="31"/>
    </row>
    <row r="524" spans="7:16" ht="15.75" customHeight="1">
      <c r="G524" s="31"/>
      <c r="P524" s="31"/>
    </row>
    <row r="525" spans="7:16" ht="15.75" customHeight="1">
      <c r="G525" s="31"/>
      <c r="P525" s="31"/>
    </row>
    <row r="526" spans="7:16" ht="15.75" customHeight="1">
      <c r="G526" s="31"/>
      <c r="P526" s="31"/>
    </row>
    <row r="527" spans="7:16" ht="15.75" customHeight="1">
      <c r="G527" s="31"/>
      <c r="P527" s="31"/>
    </row>
    <row r="528" spans="7:16" ht="15.75" customHeight="1">
      <c r="G528" s="31"/>
      <c r="P528" s="31"/>
    </row>
    <row r="529" spans="7:16" ht="15.75" customHeight="1">
      <c r="G529" s="31"/>
      <c r="P529" s="31"/>
    </row>
    <row r="530" spans="7:16" ht="15.75" customHeight="1">
      <c r="G530" s="31"/>
      <c r="P530" s="31"/>
    </row>
    <row r="531" spans="7:16" ht="15.75" customHeight="1">
      <c r="G531" s="31"/>
      <c r="P531" s="31"/>
    </row>
    <row r="532" spans="7:16" ht="15.75" customHeight="1">
      <c r="G532" s="31"/>
      <c r="P532" s="31"/>
    </row>
    <row r="533" spans="7:16" ht="15.75" customHeight="1">
      <c r="G533" s="31"/>
      <c r="P533" s="31"/>
    </row>
    <row r="534" spans="7:16" ht="15.75" customHeight="1">
      <c r="G534" s="31"/>
      <c r="P534" s="31"/>
    </row>
    <row r="535" spans="7:16" ht="15.75" customHeight="1">
      <c r="G535" s="31"/>
      <c r="P535" s="31"/>
    </row>
    <row r="536" spans="7:16" ht="15.75" customHeight="1">
      <c r="G536" s="31"/>
      <c r="P536" s="31"/>
    </row>
    <row r="537" spans="7:16" ht="15.75" customHeight="1">
      <c r="G537" s="31"/>
      <c r="P537" s="31"/>
    </row>
    <row r="538" spans="7:16" ht="15.75" customHeight="1">
      <c r="G538" s="31"/>
      <c r="P538" s="31"/>
    </row>
    <row r="539" spans="7:16" ht="15.75" customHeight="1">
      <c r="G539" s="31"/>
      <c r="P539" s="31"/>
    </row>
    <row r="540" spans="7:16" ht="15.75" customHeight="1">
      <c r="G540" s="31"/>
      <c r="P540" s="31"/>
    </row>
    <row r="541" spans="7:16" ht="15.75" customHeight="1">
      <c r="G541" s="31"/>
      <c r="P541" s="31"/>
    </row>
    <row r="542" spans="7:16" ht="15.75" customHeight="1">
      <c r="G542" s="31"/>
      <c r="P542" s="31"/>
    </row>
    <row r="543" spans="7:16" ht="15.75" customHeight="1">
      <c r="G543" s="31"/>
      <c r="P543" s="31"/>
    </row>
    <row r="544" spans="7:16" ht="15.75" customHeight="1">
      <c r="G544" s="31"/>
      <c r="P544" s="31"/>
    </row>
    <row r="545" spans="7:16" ht="15.75" customHeight="1">
      <c r="G545" s="31"/>
      <c r="P545" s="31"/>
    </row>
    <row r="546" spans="7:16" ht="15.75" customHeight="1">
      <c r="G546" s="31"/>
      <c r="P546" s="31"/>
    </row>
    <row r="547" spans="7:16" ht="15.75" customHeight="1">
      <c r="G547" s="31"/>
      <c r="P547" s="31"/>
    </row>
    <row r="548" spans="7:16" ht="15.75" customHeight="1">
      <c r="G548" s="31"/>
      <c r="P548" s="31"/>
    </row>
    <row r="549" spans="7:16" ht="15.75" customHeight="1">
      <c r="G549" s="31"/>
      <c r="P549" s="31"/>
    </row>
    <row r="550" spans="7:16" ht="15.75" customHeight="1">
      <c r="G550" s="31"/>
      <c r="P550" s="31"/>
    </row>
    <row r="551" spans="7:16" ht="15.75" customHeight="1">
      <c r="G551" s="31"/>
      <c r="P551" s="31"/>
    </row>
    <row r="552" spans="7:16" ht="15.75" customHeight="1">
      <c r="G552" s="31"/>
      <c r="P552" s="31"/>
    </row>
    <row r="553" spans="7:16" ht="15.75" customHeight="1">
      <c r="G553" s="31"/>
      <c r="P553" s="31"/>
    </row>
    <row r="554" spans="7:16" ht="15.75" customHeight="1">
      <c r="G554" s="31"/>
      <c r="P554" s="31"/>
    </row>
    <row r="555" spans="7:16" ht="15.75" customHeight="1">
      <c r="G555" s="31"/>
      <c r="P555" s="31"/>
    </row>
    <row r="556" spans="7:16" ht="15.75" customHeight="1">
      <c r="G556" s="31"/>
      <c r="P556" s="31"/>
    </row>
    <row r="557" spans="7:16" ht="15.75" customHeight="1">
      <c r="G557" s="31"/>
      <c r="P557" s="31"/>
    </row>
    <row r="558" spans="7:16" ht="15.75" customHeight="1">
      <c r="G558" s="31"/>
      <c r="P558" s="31"/>
    </row>
    <row r="559" spans="7:16" ht="15.75" customHeight="1">
      <c r="G559" s="31"/>
      <c r="P559" s="31"/>
    </row>
    <row r="560" spans="7:16" ht="15.75" customHeight="1">
      <c r="G560" s="31"/>
      <c r="P560" s="31"/>
    </row>
    <row r="561" spans="7:16" ht="15.75" customHeight="1">
      <c r="G561" s="31"/>
      <c r="P561" s="31"/>
    </row>
    <row r="562" spans="7:16" ht="15.75" customHeight="1">
      <c r="G562" s="31"/>
      <c r="P562" s="31"/>
    </row>
    <row r="563" spans="7:16" ht="15.75" customHeight="1">
      <c r="G563" s="31"/>
      <c r="P563" s="31"/>
    </row>
    <row r="564" spans="7:16" ht="15.75" customHeight="1">
      <c r="G564" s="31"/>
      <c r="P564" s="31"/>
    </row>
    <row r="565" spans="7:16" ht="15.75" customHeight="1">
      <c r="G565" s="31"/>
      <c r="P565" s="31"/>
    </row>
    <row r="566" spans="7:16" ht="15.75" customHeight="1">
      <c r="G566" s="31"/>
      <c r="P566" s="31"/>
    </row>
    <row r="567" spans="7:16" ht="15.75" customHeight="1">
      <c r="G567" s="31"/>
      <c r="P567" s="31"/>
    </row>
    <row r="568" spans="7:16" ht="15.75" customHeight="1">
      <c r="G568" s="31"/>
      <c r="P568" s="31"/>
    </row>
    <row r="569" spans="7:16" ht="15.75" customHeight="1">
      <c r="G569" s="31"/>
      <c r="P569" s="31"/>
    </row>
    <row r="570" spans="7:16" ht="15.75" customHeight="1">
      <c r="G570" s="31"/>
      <c r="P570" s="31"/>
    </row>
    <row r="571" spans="7:16" ht="15.75" customHeight="1">
      <c r="G571" s="31"/>
      <c r="P571" s="31"/>
    </row>
    <row r="572" spans="7:16" ht="15.75" customHeight="1">
      <c r="G572" s="31"/>
      <c r="P572" s="31"/>
    </row>
    <row r="573" spans="7:16" ht="15.75" customHeight="1">
      <c r="G573" s="31"/>
      <c r="P573" s="31"/>
    </row>
    <row r="574" spans="7:16" ht="15.75" customHeight="1">
      <c r="G574" s="31"/>
      <c r="P574" s="31"/>
    </row>
    <row r="575" spans="7:16" ht="15.75" customHeight="1">
      <c r="G575" s="31"/>
      <c r="P575" s="31"/>
    </row>
    <row r="576" spans="7:16" ht="15.75" customHeight="1">
      <c r="G576" s="31"/>
      <c r="P576" s="31"/>
    </row>
    <row r="577" spans="7:16" ht="15.75" customHeight="1">
      <c r="G577" s="31"/>
      <c r="P577" s="31"/>
    </row>
    <row r="578" spans="7:16" ht="15.75" customHeight="1">
      <c r="G578" s="31"/>
      <c r="P578" s="31"/>
    </row>
    <row r="579" spans="7:16" ht="15.75" customHeight="1">
      <c r="G579" s="31"/>
      <c r="P579" s="31"/>
    </row>
    <row r="580" spans="7:16" ht="15.75" customHeight="1">
      <c r="G580" s="31"/>
      <c r="P580" s="31"/>
    </row>
    <row r="581" spans="7:16" ht="15.75" customHeight="1">
      <c r="G581" s="31"/>
      <c r="P581" s="31"/>
    </row>
    <row r="582" spans="7:16" ht="15.75" customHeight="1">
      <c r="G582" s="31"/>
      <c r="P582" s="31"/>
    </row>
    <row r="583" spans="7:16" ht="15.75" customHeight="1">
      <c r="G583" s="31"/>
      <c r="P583" s="31"/>
    </row>
    <row r="584" spans="7:16" ht="15.75" customHeight="1">
      <c r="G584" s="31"/>
      <c r="P584" s="31"/>
    </row>
    <row r="585" spans="7:16" ht="15.75" customHeight="1">
      <c r="G585" s="31"/>
      <c r="P585" s="31"/>
    </row>
    <row r="586" spans="7:16" ht="15.75" customHeight="1">
      <c r="G586" s="31"/>
      <c r="P586" s="31"/>
    </row>
    <row r="587" spans="7:16" ht="15.75" customHeight="1">
      <c r="G587" s="31"/>
      <c r="P587" s="31"/>
    </row>
    <row r="588" spans="7:16" ht="15.75" customHeight="1">
      <c r="G588" s="31"/>
      <c r="P588" s="31"/>
    </row>
    <row r="589" spans="7:16" ht="15.75" customHeight="1">
      <c r="G589" s="31"/>
      <c r="P589" s="31"/>
    </row>
    <row r="590" spans="7:16" ht="15.75" customHeight="1">
      <c r="G590" s="31"/>
      <c r="P590" s="31"/>
    </row>
    <row r="591" spans="7:16" ht="15.75" customHeight="1">
      <c r="G591" s="31"/>
      <c r="P591" s="31"/>
    </row>
    <row r="592" spans="7:16" ht="15.75" customHeight="1">
      <c r="G592" s="31"/>
      <c r="P592" s="31"/>
    </row>
    <row r="593" spans="7:16" ht="15.75" customHeight="1">
      <c r="G593" s="31"/>
      <c r="P593" s="31"/>
    </row>
    <row r="594" spans="7:16" ht="15.75" customHeight="1">
      <c r="G594" s="31"/>
      <c r="P594" s="31"/>
    </row>
    <row r="595" spans="7:16" ht="15.75" customHeight="1">
      <c r="G595" s="31"/>
      <c r="P595" s="31"/>
    </row>
    <row r="596" spans="7:16" ht="15.75" customHeight="1">
      <c r="G596" s="31"/>
      <c r="P596" s="31"/>
    </row>
    <row r="597" spans="7:16" ht="15.75" customHeight="1">
      <c r="G597" s="31"/>
      <c r="P597" s="31"/>
    </row>
    <row r="598" spans="7:16" ht="15.75" customHeight="1">
      <c r="G598" s="31"/>
      <c r="P598" s="31"/>
    </row>
    <row r="599" spans="7:16" ht="15.75" customHeight="1">
      <c r="G599" s="31"/>
      <c r="P599" s="31"/>
    </row>
    <row r="600" spans="7:16" ht="15.75" customHeight="1">
      <c r="G600" s="31"/>
      <c r="P600" s="31"/>
    </row>
    <row r="601" spans="7:16" ht="15.75" customHeight="1">
      <c r="G601" s="31"/>
      <c r="P601" s="31"/>
    </row>
    <row r="602" spans="7:16" ht="15.75" customHeight="1">
      <c r="G602" s="31"/>
      <c r="P602" s="31"/>
    </row>
    <row r="603" spans="7:16" ht="15.75" customHeight="1">
      <c r="G603" s="31"/>
      <c r="P603" s="31"/>
    </row>
    <row r="604" spans="7:16" ht="15.75" customHeight="1">
      <c r="G604" s="31"/>
      <c r="P604" s="31"/>
    </row>
    <row r="605" spans="7:16" ht="15.75" customHeight="1">
      <c r="G605" s="31"/>
      <c r="P605" s="31"/>
    </row>
    <row r="606" spans="7:16" ht="15.75" customHeight="1">
      <c r="G606" s="31"/>
      <c r="P606" s="31"/>
    </row>
    <row r="607" spans="7:16" ht="15.75" customHeight="1">
      <c r="G607" s="31"/>
      <c r="P607" s="31"/>
    </row>
    <row r="608" spans="7:16" ht="15.75" customHeight="1">
      <c r="G608" s="31"/>
      <c r="P608" s="31"/>
    </row>
    <row r="609" spans="7:16" ht="15.75" customHeight="1">
      <c r="G609" s="31"/>
      <c r="P609" s="31"/>
    </row>
    <row r="610" spans="7:16" ht="15.75" customHeight="1">
      <c r="G610" s="31"/>
      <c r="P610" s="31"/>
    </row>
    <row r="611" spans="7:16" ht="15.75" customHeight="1">
      <c r="G611" s="31"/>
      <c r="P611" s="31"/>
    </row>
    <row r="612" spans="7:16" ht="15.75" customHeight="1">
      <c r="G612" s="31"/>
      <c r="P612" s="31"/>
    </row>
    <row r="613" spans="7:16" ht="15.75" customHeight="1">
      <c r="G613" s="31"/>
      <c r="P613" s="31"/>
    </row>
    <row r="614" spans="7:16" ht="15.75" customHeight="1">
      <c r="G614" s="31"/>
      <c r="P614" s="31"/>
    </row>
    <row r="615" spans="7:16" ht="15.75" customHeight="1">
      <c r="G615" s="31"/>
      <c r="P615" s="31"/>
    </row>
    <row r="616" spans="7:16" ht="15.75" customHeight="1">
      <c r="G616" s="31"/>
      <c r="P616" s="31"/>
    </row>
    <row r="617" spans="7:16" ht="15.75" customHeight="1">
      <c r="G617" s="31"/>
      <c r="P617" s="31"/>
    </row>
    <row r="618" spans="7:16" ht="15.75" customHeight="1">
      <c r="G618" s="31"/>
      <c r="P618" s="31"/>
    </row>
    <row r="619" spans="7:16" ht="15.75" customHeight="1">
      <c r="G619" s="31"/>
      <c r="P619" s="31"/>
    </row>
    <row r="620" spans="7:16" ht="15.75" customHeight="1">
      <c r="G620" s="31"/>
      <c r="P620" s="31"/>
    </row>
    <row r="621" spans="7:16" ht="15.75" customHeight="1">
      <c r="G621" s="31"/>
      <c r="P621" s="31"/>
    </row>
    <row r="622" spans="7:16" ht="15.75" customHeight="1">
      <c r="G622" s="31"/>
      <c r="P622" s="31"/>
    </row>
    <row r="623" spans="7:16" ht="15.75" customHeight="1">
      <c r="G623" s="31"/>
      <c r="P623" s="31"/>
    </row>
    <row r="624" spans="7:16" ht="15.75" customHeight="1">
      <c r="G624" s="31"/>
      <c r="P624" s="31"/>
    </row>
    <row r="625" spans="7:16" ht="15.75" customHeight="1">
      <c r="G625" s="31"/>
      <c r="P625" s="31"/>
    </row>
    <row r="626" spans="7:16" ht="15.75" customHeight="1">
      <c r="G626" s="31"/>
      <c r="P626" s="31"/>
    </row>
    <row r="627" spans="7:16" ht="15.75" customHeight="1">
      <c r="G627" s="31"/>
      <c r="P627" s="31"/>
    </row>
    <row r="628" spans="7:16" ht="15.75" customHeight="1">
      <c r="G628" s="31"/>
      <c r="P628" s="31"/>
    </row>
    <row r="629" spans="7:16" ht="15.75" customHeight="1">
      <c r="G629" s="31"/>
      <c r="P629" s="31"/>
    </row>
    <row r="630" spans="7:16" ht="15.75" customHeight="1">
      <c r="G630" s="31"/>
      <c r="P630" s="31"/>
    </row>
    <row r="631" spans="7:16" ht="15.75" customHeight="1">
      <c r="G631" s="31"/>
      <c r="P631" s="31"/>
    </row>
    <row r="632" spans="7:16" ht="15.75" customHeight="1">
      <c r="G632" s="31"/>
      <c r="P632" s="31"/>
    </row>
    <row r="633" spans="7:16" ht="15.75" customHeight="1">
      <c r="G633" s="31"/>
      <c r="P633" s="31"/>
    </row>
    <row r="634" spans="7:16" ht="15.75" customHeight="1">
      <c r="G634" s="31"/>
      <c r="P634" s="31"/>
    </row>
    <row r="635" spans="7:16" ht="15.75" customHeight="1">
      <c r="G635" s="31"/>
      <c r="P635" s="31"/>
    </row>
    <row r="636" spans="7:16" ht="15.75" customHeight="1">
      <c r="G636" s="31"/>
      <c r="P636" s="31"/>
    </row>
    <row r="637" spans="7:16" ht="15.75" customHeight="1">
      <c r="G637" s="31"/>
      <c r="P637" s="31"/>
    </row>
    <row r="638" spans="7:16" ht="15.75" customHeight="1">
      <c r="G638" s="31"/>
      <c r="P638" s="31"/>
    </row>
    <row r="639" spans="7:16" ht="15.75" customHeight="1">
      <c r="G639" s="31"/>
      <c r="P639" s="31"/>
    </row>
    <row r="640" spans="7:16" ht="15.75" customHeight="1">
      <c r="G640" s="31"/>
      <c r="P640" s="31"/>
    </row>
    <row r="641" spans="7:16" ht="15.75" customHeight="1">
      <c r="G641" s="31"/>
      <c r="P641" s="31"/>
    </row>
    <row r="642" spans="7:16" ht="15.75" customHeight="1">
      <c r="G642" s="31"/>
      <c r="P642" s="31"/>
    </row>
    <row r="643" spans="7:16" ht="15.75" customHeight="1">
      <c r="G643" s="31"/>
      <c r="P643" s="31"/>
    </row>
    <row r="644" spans="7:16" ht="15.75" customHeight="1">
      <c r="G644" s="31"/>
      <c r="P644" s="31"/>
    </row>
    <row r="645" spans="7:16" ht="15.75" customHeight="1">
      <c r="G645" s="31"/>
      <c r="P645" s="31"/>
    </row>
    <row r="646" spans="7:16" ht="15.75" customHeight="1">
      <c r="G646" s="31"/>
      <c r="P646" s="31"/>
    </row>
    <row r="647" spans="7:16" ht="15.75" customHeight="1">
      <c r="G647" s="31"/>
      <c r="P647" s="31"/>
    </row>
    <row r="648" spans="7:16" ht="15.75" customHeight="1">
      <c r="G648" s="31"/>
      <c r="P648" s="31"/>
    </row>
    <row r="649" spans="7:16" ht="15.75" customHeight="1">
      <c r="G649" s="31"/>
      <c r="P649" s="31"/>
    </row>
    <row r="650" spans="7:16" ht="15.75" customHeight="1">
      <c r="G650" s="31"/>
      <c r="P650" s="31"/>
    </row>
    <row r="651" spans="7:16" ht="15.75" customHeight="1">
      <c r="G651" s="31"/>
      <c r="P651" s="31"/>
    </row>
    <row r="652" spans="7:16" ht="15.75" customHeight="1">
      <c r="G652" s="31"/>
      <c r="P652" s="31"/>
    </row>
    <row r="653" spans="7:16" ht="15.75" customHeight="1">
      <c r="G653" s="31"/>
      <c r="P653" s="31"/>
    </row>
    <row r="654" spans="7:16" ht="15.75" customHeight="1">
      <c r="G654" s="31"/>
      <c r="P654" s="31"/>
    </row>
    <row r="655" spans="7:16" ht="15.75" customHeight="1">
      <c r="G655" s="31"/>
      <c r="P655" s="31"/>
    </row>
    <row r="656" spans="7:16" ht="15.75" customHeight="1">
      <c r="G656" s="31"/>
      <c r="P656" s="31"/>
    </row>
    <row r="657" spans="7:16" ht="15.75" customHeight="1">
      <c r="G657" s="31"/>
      <c r="P657" s="31"/>
    </row>
    <row r="658" spans="7:16" ht="15.75" customHeight="1">
      <c r="G658" s="31"/>
      <c r="P658" s="31"/>
    </row>
    <row r="659" spans="7:16" ht="15.75" customHeight="1">
      <c r="G659" s="31"/>
      <c r="P659" s="31"/>
    </row>
    <row r="660" spans="7:16" ht="15.75" customHeight="1">
      <c r="G660" s="31"/>
      <c r="P660" s="31"/>
    </row>
    <row r="661" spans="7:16" ht="15.75" customHeight="1">
      <c r="G661" s="31"/>
      <c r="P661" s="31"/>
    </row>
    <row r="662" spans="7:16" ht="15.75" customHeight="1">
      <c r="G662" s="31"/>
      <c r="P662" s="31"/>
    </row>
    <row r="663" spans="7:16" ht="15.75" customHeight="1">
      <c r="G663" s="31"/>
      <c r="P663" s="31"/>
    </row>
    <row r="664" spans="7:16" ht="15.75" customHeight="1">
      <c r="G664" s="31"/>
      <c r="P664" s="31"/>
    </row>
    <row r="665" spans="7:16" ht="15.75" customHeight="1">
      <c r="G665" s="31"/>
      <c r="P665" s="31"/>
    </row>
    <row r="666" spans="7:16" ht="15.75" customHeight="1">
      <c r="G666" s="31"/>
      <c r="P666" s="31"/>
    </row>
    <row r="667" spans="7:16" ht="15.75" customHeight="1">
      <c r="G667" s="31"/>
      <c r="P667" s="31"/>
    </row>
    <row r="668" spans="7:16" ht="15.75" customHeight="1">
      <c r="G668" s="31"/>
      <c r="P668" s="31"/>
    </row>
    <row r="669" spans="7:16" ht="15.75" customHeight="1">
      <c r="G669" s="31"/>
      <c r="P669" s="31"/>
    </row>
    <row r="670" spans="7:16" ht="15.75" customHeight="1">
      <c r="G670" s="31"/>
      <c r="P670" s="31"/>
    </row>
    <row r="671" spans="7:16" ht="15.75" customHeight="1">
      <c r="G671" s="31"/>
      <c r="P671" s="31"/>
    </row>
    <row r="672" spans="7:16" ht="15.75" customHeight="1">
      <c r="G672" s="31"/>
      <c r="P672" s="31"/>
    </row>
    <row r="673" spans="7:16" ht="15.75" customHeight="1">
      <c r="G673" s="31"/>
      <c r="P673" s="31"/>
    </row>
    <row r="674" spans="7:16" ht="15.75" customHeight="1">
      <c r="G674" s="31"/>
      <c r="P674" s="31"/>
    </row>
    <row r="675" spans="7:16" ht="15.75" customHeight="1">
      <c r="G675" s="31"/>
      <c r="P675" s="31"/>
    </row>
    <row r="676" spans="7:16" ht="15.75" customHeight="1">
      <c r="G676" s="31"/>
      <c r="P676" s="31"/>
    </row>
    <row r="677" spans="7:16" ht="15.75" customHeight="1">
      <c r="G677" s="31"/>
      <c r="P677" s="31"/>
    </row>
    <row r="678" spans="7:16" ht="15.75" customHeight="1">
      <c r="G678" s="31"/>
      <c r="P678" s="31"/>
    </row>
    <row r="679" spans="7:16" ht="15.75" customHeight="1">
      <c r="G679" s="31"/>
      <c r="P679" s="31"/>
    </row>
    <row r="680" spans="7:16" ht="15.75" customHeight="1">
      <c r="G680" s="31"/>
      <c r="P680" s="31"/>
    </row>
    <row r="681" spans="7:16" ht="15.75" customHeight="1">
      <c r="G681" s="31"/>
      <c r="P681" s="31"/>
    </row>
    <row r="682" spans="7:16" ht="15.75" customHeight="1">
      <c r="G682" s="31"/>
      <c r="P682" s="31"/>
    </row>
    <row r="683" spans="7:16" ht="15.75" customHeight="1">
      <c r="G683" s="31"/>
      <c r="P683" s="31"/>
    </row>
    <row r="684" spans="7:16" ht="15.75" customHeight="1">
      <c r="G684" s="31"/>
      <c r="P684" s="31"/>
    </row>
    <row r="685" spans="7:16" ht="15.75" customHeight="1">
      <c r="G685" s="31"/>
      <c r="P685" s="31"/>
    </row>
    <row r="686" spans="7:16" ht="15.75" customHeight="1">
      <c r="G686" s="31"/>
      <c r="P686" s="31"/>
    </row>
    <row r="687" spans="7:16" ht="15.75" customHeight="1">
      <c r="G687" s="31"/>
      <c r="P687" s="31"/>
    </row>
    <row r="688" spans="7:16" ht="15.75" customHeight="1">
      <c r="G688" s="31"/>
      <c r="P688" s="31"/>
    </row>
    <row r="689" spans="7:16" ht="15.75" customHeight="1">
      <c r="G689" s="31"/>
      <c r="P689" s="31"/>
    </row>
    <row r="690" spans="7:16" ht="15.75" customHeight="1">
      <c r="G690" s="31"/>
      <c r="P690" s="31"/>
    </row>
    <row r="691" spans="7:16" ht="15.75" customHeight="1">
      <c r="G691" s="31"/>
      <c r="P691" s="31"/>
    </row>
    <row r="692" spans="7:16" ht="15.75" customHeight="1">
      <c r="G692" s="31"/>
      <c r="P692" s="31"/>
    </row>
    <row r="693" spans="7:16" ht="15.75" customHeight="1">
      <c r="G693" s="31"/>
      <c r="P693" s="31"/>
    </row>
    <row r="694" spans="7:16" ht="15.75" customHeight="1">
      <c r="G694" s="31"/>
      <c r="P694" s="31"/>
    </row>
    <row r="695" spans="7:16" ht="15.75" customHeight="1">
      <c r="G695" s="31"/>
      <c r="P695" s="31"/>
    </row>
    <row r="696" spans="7:16" ht="15.75" customHeight="1">
      <c r="G696" s="31"/>
      <c r="P696" s="31"/>
    </row>
    <row r="697" spans="7:16" ht="15.75" customHeight="1">
      <c r="G697" s="31"/>
      <c r="P697" s="31"/>
    </row>
    <row r="698" spans="7:16" ht="15.75" customHeight="1">
      <c r="G698" s="31"/>
      <c r="P698" s="31"/>
    </row>
    <row r="699" spans="7:16" ht="15.75" customHeight="1">
      <c r="G699" s="31"/>
      <c r="P699" s="31"/>
    </row>
    <row r="700" spans="7:16" ht="15.75" customHeight="1">
      <c r="G700" s="31"/>
      <c r="P700" s="31"/>
    </row>
    <row r="701" spans="7:16" ht="15.75" customHeight="1">
      <c r="G701" s="31"/>
      <c r="P701" s="31"/>
    </row>
    <row r="702" spans="7:16" ht="15.75" customHeight="1">
      <c r="G702" s="31"/>
      <c r="P702" s="31"/>
    </row>
    <row r="703" spans="7:16" ht="15.75" customHeight="1">
      <c r="G703" s="31"/>
      <c r="P703" s="31"/>
    </row>
    <row r="704" spans="7:16" ht="15.75" customHeight="1">
      <c r="G704" s="31"/>
      <c r="P704" s="31"/>
    </row>
    <row r="705" spans="7:16" ht="15.75" customHeight="1">
      <c r="G705" s="31"/>
      <c r="P705" s="31"/>
    </row>
    <row r="706" spans="7:16" ht="15.75" customHeight="1">
      <c r="G706" s="31"/>
      <c r="P706" s="31"/>
    </row>
    <row r="707" spans="7:16" ht="15.75" customHeight="1">
      <c r="G707" s="31"/>
      <c r="P707" s="31"/>
    </row>
    <row r="708" spans="7:16" ht="15.75" customHeight="1">
      <c r="G708" s="31"/>
      <c r="P708" s="31"/>
    </row>
    <row r="709" spans="7:16" ht="15.75" customHeight="1">
      <c r="G709" s="31"/>
      <c r="P709" s="31"/>
    </row>
    <row r="710" spans="7:16" ht="15.75" customHeight="1">
      <c r="G710" s="31"/>
      <c r="P710" s="31"/>
    </row>
    <row r="711" spans="7:16" ht="15.75" customHeight="1">
      <c r="G711" s="31"/>
      <c r="P711" s="31"/>
    </row>
    <row r="712" spans="7:16" ht="15.75" customHeight="1">
      <c r="G712" s="31"/>
      <c r="P712" s="31"/>
    </row>
    <row r="713" spans="7:16" ht="15.75" customHeight="1">
      <c r="G713" s="31"/>
      <c r="P713" s="31"/>
    </row>
    <row r="714" spans="7:16" ht="15.75" customHeight="1">
      <c r="G714" s="31"/>
      <c r="P714" s="31"/>
    </row>
    <row r="715" spans="7:16" ht="15.75" customHeight="1">
      <c r="G715" s="31"/>
      <c r="P715" s="31"/>
    </row>
    <row r="716" spans="7:16" ht="15.75" customHeight="1">
      <c r="G716" s="31"/>
      <c r="P716" s="31"/>
    </row>
    <row r="717" spans="7:16" ht="15.75" customHeight="1">
      <c r="G717" s="31"/>
      <c r="P717" s="31"/>
    </row>
    <row r="718" spans="7:16" ht="15.75" customHeight="1">
      <c r="G718" s="31"/>
      <c r="P718" s="31"/>
    </row>
    <row r="719" spans="7:16" ht="15.75" customHeight="1">
      <c r="G719" s="31"/>
      <c r="P719" s="31"/>
    </row>
    <row r="720" spans="7:16" ht="15.75" customHeight="1">
      <c r="G720" s="31"/>
      <c r="P720" s="31"/>
    </row>
    <row r="721" spans="7:16" ht="15.75" customHeight="1">
      <c r="G721" s="31"/>
      <c r="P721" s="31"/>
    </row>
    <row r="722" spans="7:16" ht="15.75" customHeight="1">
      <c r="G722" s="31"/>
      <c r="P722" s="31"/>
    </row>
    <row r="723" spans="7:16" ht="15.75" customHeight="1">
      <c r="G723" s="31"/>
      <c r="P723" s="31"/>
    </row>
    <row r="724" spans="7:16" ht="15.75" customHeight="1">
      <c r="G724" s="31"/>
      <c r="P724" s="31"/>
    </row>
    <row r="725" spans="7:16" ht="15.75" customHeight="1">
      <c r="G725" s="31"/>
      <c r="P725" s="31"/>
    </row>
    <row r="726" spans="7:16" ht="15.75" customHeight="1">
      <c r="G726" s="31"/>
      <c r="P726" s="31"/>
    </row>
    <row r="727" spans="7:16" ht="15.75" customHeight="1">
      <c r="G727" s="31"/>
      <c r="P727" s="31"/>
    </row>
    <row r="728" spans="7:16" ht="15.75" customHeight="1">
      <c r="G728" s="31"/>
      <c r="P728" s="31"/>
    </row>
    <row r="729" spans="7:16" ht="15.75" customHeight="1">
      <c r="G729" s="31"/>
      <c r="P729" s="31"/>
    </row>
    <row r="730" spans="7:16" ht="15.75" customHeight="1">
      <c r="G730" s="31"/>
      <c r="P730" s="31"/>
    </row>
    <row r="731" spans="7:16" ht="15.75" customHeight="1">
      <c r="G731" s="31"/>
      <c r="P731" s="31"/>
    </row>
    <row r="732" spans="7:16" ht="15.75" customHeight="1">
      <c r="G732" s="31"/>
      <c r="P732" s="31"/>
    </row>
    <row r="733" spans="7:16" ht="15.75" customHeight="1">
      <c r="G733" s="31"/>
      <c r="P733" s="31"/>
    </row>
    <row r="734" spans="7:16" ht="15.75" customHeight="1">
      <c r="G734" s="31"/>
      <c r="P734" s="31"/>
    </row>
    <row r="735" spans="7:16" ht="15.75" customHeight="1">
      <c r="G735" s="31"/>
      <c r="P735" s="31"/>
    </row>
    <row r="736" spans="7:16" ht="15.75" customHeight="1">
      <c r="G736" s="31"/>
      <c r="P736" s="31"/>
    </row>
    <row r="737" spans="7:16" ht="15.75" customHeight="1">
      <c r="G737" s="31"/>
      <c r="P737" s="31"/>
    </row>
    <row r="738" spans="7:16" ht="15.75" customHeight="1">
      <c r="G738" s="31"/>
      <c r="P738" s="31"/>
    </row>
    <row r="739" spans="7:16" ht="15.75" customHeight="1">
      <c r="G739" s="31"/>
      <c r="P739" s="31"/>
    </row>
    <row r="740" spans="7:16" ht="15.75" customHeight="1">
      <c r="G740" s="31"/>
      <c r="P740" s="31"/>
    </row>
    <row r="741" spans="7:16" ht="15.75" customHeight="1">
      <c r="G741" s="31"/>
      <c r="P741" s="31"/>
    </row>
    <row r="742" spans="7:16" ht="15.75" customHeight="1">
      <c r="G742" s="31"/>
      <c r="P742" s="31"/>
    </row>
    <row r="743" spans="7:16" ht="15.75" customHeight="1">
      <c r="G743" s="31"/>
      <c r="P743" s="31"/>
    </row>
  </sheetData>
  <sheetProtection algorithmName="SHA-512" hashValue="YbLTfOcZPn8lZZpFyfzZGfr3H0+nGtPXNdR9+T9tP6G7tsnKZOikQXMZ2wneI5WsuscphFk6y9tgcyNEvo5KTw==" saltValue="Hfp+zVwaqbe3mAAa8QbPVw==" spinCount="100000" sheet="1" objects="1" scenarios="1" formatCells="0" formatColumns="0" formatRows="0" insertColumns="0" insertRows="0" deleteColumns="0" deleteRows="0"/>
  <mergeCells count="37">
    <mergeCell ref="C25:C26"/>
    <mergeCell ref="D25:D26"/>
    <mergeCell ref="AM5:AM6"/>
    <mergeCell ref="AN5:AN6"/>
    <mergeCell ref="AO5:AO6"/>
    <mergeCell ref="N11:P11"/>
    <mergeCell ref="AG5:AG6"/>
    <mergeCell ref="AH5:AH6"/>
    <mergeCell ref="AI5:AI6"/>
    <mergeCell ref="AJ5:AJ6"/>
    <mergeCell ref="AK5:AK6"/>
    <mergeCell ref="Y5:Y6"/>
    <mergeCell ref="A15:A16"/>
    <mergeCell ref="C15:C16"/>
    <mergeCell ref="D15:D16"/>
    <mergeCell ref="AF5:AF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1:AL1"/>
    <mergeCell ref="A5:A6"/>
    <mergeCell ref="D5:D6"/>
    <mergeCell ref="E5:E6"/>
    <mergeCell ref="F5:F6"/>
    <mergeCell ref="H5:O5"/>
    <mergeCell ref="Q5:Q6"/>
    <mergeCell ref="R5:R6"/>
    <mergeCell ref="S5:S6"/>
    <mergeCell ref="AL5:AL6"/>
  </mergeCells>
  <conditionalFormatting sqref="H6:O6">
    <cfRule type="expression" dxfId="18" priority="24">
      <formula>S</formula>
    </cfRule>
  </conditionalFormatting>
  <conditionalFormatting sqref="H6:O6">
    <cfRule type="cellIs" dxfId="17" priority="25" operator="equal">
      <formula>"n"</formula>
    </cfRule>
  </conditionalFormatting>
  <conditionalFormatting sqref="H6:O6">
    <cfRule type="cellIs" dxfId="16" priority="26" operator="equal">
      <formula>"n"</formula>
    </cfRule>
  </conditionalFormatting>
  <conditionalFormatting sqref="H6:O6">
    <cfRule type="containsText" dxfId="15" priority="28" operator="containsText" text="s">
      <formula>NOT(ISERROR(SEARCH(("s"),(H6))))</formula>
    </cfRule>
  </conditionalFormatting>
  <conditionalFormatting sqref="H6:O6">
    <cfRule type="cellIs" dxfId="14" priority="29" operator="equal">
      <formula>"s"</formula>
    </cfRule>
  </conditionalFormatting>
  <conditionalFormatting sqref="H6:O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1 V11 Y11 AB11 AE11 AH11 AK11">
    <cfRule type="cellIs" dxfId="13" priority="11" operator="greaterThan">
      <formula>0.69</formula>
    </cfRule>
    <cfRule type="cellIs" dxfId="12" priority="12" operator="between">
      <formula>0.01</formula>
      <formula>0.49</formula>
    </cfRule>
    <cfRule type="cellIs" dxfId="11" priority="13" operator="between">
      <formula>0.5</formula>
      <formula>0.69</formula>
    </cfRule>
    <cfRule type="cellIs" dxfId="10" priority="14" operator="greaterThan">
      <formula>0.69</formula>
    </cfRule>
  </conditionalFormatting>
  <conditionalFormatting sqref="S11 V11 Y11 AB11 AE11 AH11 AK11">
    <cfRule type="cellIs" dxfId="9" priority="10" operator="between">
      <formula>0.01</formula>
      <formula>0.49</formula>
    </cfRule>
  </conditionalFormatting>
  <conditionalFormatting sqref="S7:S10 V7:V10 Y7:Y10 AB7:AB10 AE7:AE10 AH7:AH10 AK7:AK10">
    <cfRule type="cellIs" dxfId="8" priority="6" operator="greaterThan">
      <formula>0.69</formula>
    </cfRule>
    <cfRule type="cellIs" dxfId="7" priority="7" operator="between">
      <formula>0.01</formula>
      <formula>0.49</formula>
    </cfRule>
    <cfRule type="cellIs" dxfId="6" priority="8" operator="between">
      <formula>0.5</formula>
      <formula>0.69</formula>
    </cfRule>
    <cfRule type="cellIs" dxfId="5" priority="9" operator="greaterThan">
      <formula>0.69</formula>
    </cfRule>
  </conditionalFormatting>
  <conditionalFormatting sqref="S7:S10 V7:V10 Y7:Y10 AB7:AB10 AE7:AE10 AH7:AH10 AK7:AK10">
    <cfRule type="cellIs" dxfId="4" priority="5" operator="between">
      <formula>0.01</formula>
      <formula>0.49</formula>
    </cfRule>
  </conditionalFormatting>
  <conditionalFormatting sqref="E7:E10">
    <cfRule type="containsText" dxfId="3" priority="4" operator="containsText" text="1">
      <formula>NOT(ISERROR(SEARCH("1",E7)))</formula>
    </cfRule>
  </conditionalFormatting>
  <conditionalFormatting sqref="F7:F10">
    <cfRule type="containsText" dxfId="2" priority="2" operator="containsText" text="n">
      <formula>NOT(ISERROR(SEARCH("n",F7)))</formula>
    </cfRule>
    <cfRule type="containsText" dxfId="1" priority="3" operator="containsText" text="s">
      <formula>NOT(ISERROR(SEARCH("s",F7)))</formula>
    </cfRule>
  </conditionalFormatting>
  <conditionalFormatting sqref="H7:O10">
    <cfRule type="containsText" dxfId="0" priority="1" operator="containsText" text="s">
      <formula>NOT(ISERROR(SEARCH("s",H7)))</formula>
    </cfRule>
  </conditionalFormatting>
  <pageMargins left="0.511811024" right="0.511811024" top="0.78740157499999996" bottom="0.78740157499999996" header="0" footer="0"/>
  <pageSetup paperSize="9" scale="4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G1003"/>
  <sheetViews>
    <sheetView showGridLines="0" workbookViewId="0">
      <pane ySplit="4" topLeftCell="A5" activePane="bottomLeft" state="frozen"/>
      <selection pane="bottomLeft" activeCell="K23" sqref="K23"/>
    </sheetView>
  </sheetViews>
  <sheetFormatPr defaultColWidth="14.42578125" defaultRowHeight="15" customHeight="1"/>
  <cols>
    <col min="1" max="1" width="1.140625" style="43" customWidth="1"/>
    <col min="2" max="6" width="25.7109375" style="43" customWidth="1"/>
    <col min="7" max="7" width="1" style="43" customWidth="1"/>
    <col min="8" max="8" width="14.42578125" style="43" customWidth="1"/>
    <col min="9" max="22" width="8.7109375" style="43" customWidth="1"/>
    <col min="23" max="16384" width="14.42578125" style="43"/>
  </cols>
  <sheetData>
    <row r="1" spans="1:7" s="47" customFormat="1" ht="8.25" customHeight="1">
      <c r="A1" s="89"/>
      <c r="B1" s="410"/>
      <c r="C1" s="410"/>
      <c r="D1" s="410"/>
      <c r="E1" s="410"/>
      <c r="F1" s="410"/>
      <c r="G1" s="89"/>
    </row>
    <row r="2" spans="1:7" s="47" customFormat="1" ht="75" customHeight="1">
      <c r="A2" s="89"/>
      <c r="B2" s="172"/>
      <c r="C2" s="172"/>
      <c r="D2" s="172"/>
      <c r="E2" s="172"/>
      <c r="F2" s="172"/>
      <c r="G2" s="89"/>
    </row>
    <row r="3" spans="1:7" s="47" customFormat="1" ht="45.75" customHeight="1">
      <c r="A3" s="89"/>
      <c r="B3" s="636" t="s">
        <v>162</v>
      </c>
      <c r="C3" s="637"/>
      <c r="D3" s="637"/>
      <c r="E3" s="637"/>
      <c r="F3" s="637"/>
      <c r="G3" s="89"/>
    </row>
    <row r="4" spans="1:7" ht="35.25" customHeight="1">
      <c r="A4" s="175"/>
      <c r="B4" s="86" t="s">
        <v>37</v>
      </c>
      <c r="C4" s="86" t="s">
        <v>59</v>
      </c>
      <c r="D4" s="86" t="s">
        <v>60</v>
      </c>
      <c r="E4" s="86" t="s">
        <v>65</v>
      </c>
      <c r="F4" s="86" t="s">
        <v>58</v>
      </c>
      <c r="G4" s="175"/>
    </row>
    <row r="5" spans="1:7" ht="15.75" customHeight="1">
      <c r="A5" s="175"/>
      <c r="B5" s="87" t="s">
        <v>61</v>
      </c>
      <c r="C5" s="87" t="s">
        <v>61</v>
      </c>
      <c r="D5" s="87" t="s">
        <v>61</v>
      </c>
      <c r="E5" s="87" t="s">
        <v>61</v>
      </c>
      <c r="F5" s="88"/>
      <c r="G5" s="175"/>
    </row>
    <row r="6" spans="1:7" ht="15.75" customHeight="1">
      <c r="A6" s="175"/>
      <c r="B6" s="87" t="s">
        <v>2</v>
      </c>
      <c r="C6" s="87" t="s">
        <v>2</v>
      </c>
      <c r="D6" s="87" t="s">
        <v>2</v>
      </c>
      <c r="E6" s="87" t="s">
        <v>2</v>
      </c>
      <c r="F6" s="88"/>
      <c r="G6" s="175"/>
    </row>
    <row r="7" spans="1:7" ht="15.75" customHeight="1">
      <c r="A7" s="175"/>
      <c r="B7" s="87" t="s">
        <v>3</v>
      </c>
      <c r="C7" s="87" t="s">
        <v>3</v>
      </c>
      <c r="D7" s="87" t="s">
        <v>3</v>
      </c>
      <c r="E7" s="87" t="s">
        <v>3</v>
      </c>
      <c r="F7" s="88"/>
      <c r="G7" s="175"/>
    </row>
    <row r="8" spans="1:7" ht="15.75" customHeight="1">
      <c r="A8" s="175"/>
      <c r="B8" s="87" t="s">
        <v>62</v>
      </c>
      <c r="C8" s="87" t="s">
        <v>62</v>
      </c>
      <c r="D8" s="87" t="s">
        <v>62</v>
      </c>
      <c r="E8" s="87" t="s">
        <v>62</v>
      </c>
      <c r="F8" s="88"/>
      <c r="G8" s="175"/>
    </row>
    <row r="9" spans="1:7" ht="15.75" customHeight="1">
      <c r="A9" s="175"/>
      <c r="B9" s="87" t="s">
        <v>51</v>
      </c>
      <c r="C9" s="87" t="s">
        <v>51</v>
      </c>
      <c r="D9" s="87" t="s">
        <v>51</v>
      </c>
      <c r="E9" s="87" t="s">
        <v>51</v>
      </c>
      <c r="F9" s="88"/>
      <c r="G9" s="175"/>
    </row>
    <row r="10" spans="1:7" ht="15.75" customHeight="1">
      <c r="A10" s="175"/>
      <c r="B10" s="87" t="s">
        <v>63</v>
      </c>
      <c r="C10" s="87" t="s">
        <v>63</v>
      </c>
      <c r="D10" s="87" t="s">
        <v>63</v>
      </c>
      <c r="E10" s="87" t="s">
        <v>63</v>
      </c>
      <c r="F10" s="88"/>
      <c r="G10" s="175"/>
    </row>
    <row r="11" spans="1:7" ht="15.75" customHeight="1">
      <c r="A11" s="175"/>
      <c r="B11" s="87" t="s">
        <v>64</v>
      </c>
      <c r="C11" s="87" t="s">
        <v>64</v>
      </c>
      <c r="D11" s="87" t="s">
        <v>64</v>
      </c>
      <c r="E11" s="87" t="s">
        <v>64</v>
      </c>
      <c r="F11" s="88"/>
      <c r="G11" s="175"/>
    </row>
    <row r="12" spans="1:7" ht="15.75" customHeight="1">
      <c r="A12" s="175"/>
      <c r="B12" s="88" t="s">
        <v>66</v>
      </c>
      <c r="C12" s="88" t="s">
        <v>67</v>
      </c>
      <c r="D12" s="88" t="s">
        <v>70</v>
      </c>
      <c r="E12" s="88" t="s">
        <v>139</v>
      </c>
      <c r="F12" s="88"/>
      <c r="G12" s="175"/>
    </row>
    <row r="13" spans="1:7" ht="15.75" customHeight="1">
      <c r="A13" s="175"/>
      <c r="B13" s="88" t="s">
        <v>68</v>
      </c>
      <c r="C13" s="88" t="s">
        <v>138</v>
      </c>
      <c r="D13" s="88" t="s">
        <v>139</v>
      </c>
      <c r="E13" s="88"/>
      <c r="F13" s="88"/>
      <c r="G13" s="175"/>
    </row>
    <row r="14" spans="1:7" ht="15.75" customHeight="1">
      <c r="A14" s="175"/>
      <c r="B14" s="88" t="s">
        <v>69</v>
      </c>
      <c r="C14" s="88" t="s">
        <v>139</v>
      </c>
      <c r="D14" s="88"/>
      <c r="E14" s="88"/>
      <c r="F14" s="88"/>
      <c r="G14" s="175"/>
    </row>
    <row r="15" spans="1:7" ht="15.75" customHeight="1">
      <c r="A15" s="175"/>
      <c r="B15" s="88" t="s">
        <v>139</v>
      </c>
      <c r="C15" s="88"/>
      <c r="D15" s="88"/>
      <c r="E15" s="88"/>
      <c r="F15" s="88"/>
      <c r="G15" s="175"/>
    </row>
    <row r="16" spans="1:7" ht="15.75" customHeight="1">
      <c r="A16" s="175"/>
      <c r="B16" s="88"/>
      <c r="C16" s="88"/>
      <c r="D16" s="88"/>
      <c r="E16" s="88"/>
      <c r="F16" s="88"/>
      <c r="G16" s="175"/>
    </row>
    <row r="17" spans="1:7" ht="15.75" customHeight="1">
      <c r="A17" s="175"/>
      <c r="B17" s="88"/>
      <c r="C17" s="88"/>
      <c r="D17" s="88"/>
      <c r="E17" s="88"/>
      <c r="F17" s="88"/>
      <c r="G17" s="175"/>
    </row>
    <row r="18" spans="1:7" ht="15.75" customHeight="1">
      <c r="A18" s="175"/>
      <c r="B18" s="88"/>
      <c r="C18" s="88"/>
      <c r="D18" s="88"/>
      <c r="E18" s="88"/>
      <c r="F18" s="88"/>
      <c r="G18" s="175"/>
    </row>
    <row r="19" spans="1:7" ht="15.75" customHeight="1">
      <c r="A19" s="175"/>
      <c r="B19" s="88"/>
      <c r="C19" s="88"/>
      <c r="D19" s="88"/>
      <c r="E19" s="88"/>
      <c r="F19" s="88"/>
      <c r="G19" s="175"/>
    </row>
    <row r="20" spans="1:7" ht="15.75" customHeight="1">
      <c r="A20" s="175"/>
      <c r="B20" s="88"/>
      <c r="C20" s="88"/>
      <c r="D20" s="88"/>
      <c r="E20" s="88"/>
      <c r="F20" s="88"/>
      <c r="G20" s="175"/>
    </row>
    <row r="21" spans="1:7" ht="15.75" customHeight="1">
      <c r="A21" s="175"/>
      <c r="B21" s="88"/>
      <c r="C21" s="88"/>
      <c r="D21" s="88"/>
      <c r="E21" s="88"/>
      <c r="F21" s="88"/>
      <c r="G21" s="175"/>
    </row>
    <row r="22" spans="1:7" ht="15.75" customHeight="1">
      <c r="A22" s="175"/>
      <c r="B22" s="88"/>
      <c r="C22" s="88"/>
      <c r="D22" s="88"/>
      <c r="E22" s="88"/>
      <c r="F22" s="88"/>
      <c r="G22" s="175"/>
    </row>
    <row r="23" spans="1:7" ht="15.75" customHeight="1">
      <c r="A23" s="175"/>
      <c r="B23" s="88"/>
      <c r="C23" s="88"/>
      <c r="D23" s="88"/>
      <c r="E23" s="88"/>
      <c r="F23" s="88"/>
      <c r="G23" s="175"/>
    </row>
    <row r="24" spans="1:7" ht="15.75" customHeight="1">
      <c r="A24" s="175"/>
      <c r="B24" s="88"/>
      <c r="C24" s="88"/>
      <c r="D24" s="88"/>
      <c r="E24" s="88"/>
      <c r="F24" s="88"/>
      <c r="G24" s="175"/>
    </row>
    <row r="25" spans="1:7" ht="15.75" customHeight="1">
      <c r="A25" s="175"/>
      <c r="B25" s="88"/>
      <c r="C25" s="88"/>
      <c r="D25" s="88"/>
      <c r="E25" s="88"/>
      <c r="F25" s="88"/>
      <c r="G25" s="175"/>
    </row>
    <row r="26" spans="1:7" ht="15.75" customHeight="1">
      <c r="A26" s="175"/>
      <c r="B26" s="88"/>
      <c r="C26" s="88"/>
      <c r="D26" s="88"/>
      <c r="E26" s="88"/>
      <c r="F26" s="88"/>
      <c r="G26" s="175"/>
    </row>
    <row r="27" spans="1:7" ht="15.75" customHeight="1">
      <c r="A27" s="175"/>
      <c r="B27" s="88"/>
      <c r="C27" s="88"/>
      <c r="D27" s="88"/>
      <c r="E27" s="88"/>
      <c r="F27" s="88"/>
      <c r="G27" s="175"/>
    </row>
    <row r="28" spans="1:7" ht="15.75" customHeight="1">
      <c r="A28" s="175"/>
      <c r="B28" s="88"/>
      <c r="C28" s="88"/>
      <c r="D28" s="88"/>
      <c r="E28" s="88"/>
      <c r="F28" s="88"/>
      <c r="G28" s="175"/>
    </row>
    <row r="29" spans="1:7" ht="12.75" customHeight="1">
      <c r="B29" s="46"/>
      <c r="C29" s="46"/>
      <c r="D29" s="46"/>
      <c r="E29" s="46"/>
      <c r="F29" s="46"/>
    </row>
    <row r="30" spans="1:7" ht="19.5" customHeight="1">
      <c r="B30" s="46"/>
      <c r="C30" s="46"/>
      <c r="D30" s="46"/>
      <c r="E30" s="46"/>
      <c r="F30" s="46"/>
    </row>
    <row r="31" spans="1:7" ht="12.75" customHeight="1">
      <c r="B31" s="46"/>
      <c r="C31" s="46"/>
      <c r="D31" s="46"/>
      <c r="E31" s="46"/>
      <c r="F31" s="46"/>
    </row>
    <row r="32" spans="1:7" ht="12.75" customHeight="1">
      <c r="B32" s="46"/>
      <c r="C32" s="46"/>
      <c r="D32" s="46"/>
      <c r="E32" s="46"/>
      <c r="F32" s="46"/>
    </row>
    <row r="33" spans="2:6" ht="12.75" customHeight="1">
      <c r="B33" s="46"/>
      <c r="C33" s="46"/>
      <c r="D33" s="46"/>
      <c r="E33" s="46"/>
      <c r="F33" s="46"/>
    </row>
    <row r="34" spans="2:6" ht="12.75" customHeight="1">
      <c r="B34" s="46"/>
      <c r="C34" s="46"/>
      <c r="D34" s="46"/>
      <c r="E34" s="46"/>
      <c r="F34" s="46"/>
    </row>
    <row r="35" spans="2:6" ht="12.75" customHeight="1">
      <c r="B35" s="46"/>
      <c r="C35" s="46"/>
      <c r="D35" s="46"/>
      <c r="E35" s="46"/>
      <c r="F35" s="46"/>
    </row>
    <row r="36" spans="2:6" ht="12.75" customHeight="1">
      <c r="B36" s="46"/>
      <c r="C36" s="46"/>
      <c r="D36" s="46"/>
      <c r="E36" s="46"/>
      <c r="F36" s="46"/>
    </row>
    <row r="37" spans="2:6" ht="12.75" customHeight="1">
      <c r="B37" s="46"/>
      <c r="C37" s="46"/>
      <c r="D37" s="46"/>
      <c r="E37" s="46"/>
      <c r="F37" s="46"/>
    </row>
    <row r="38" spans="2:6" ht="12.75" customHeight="1">
      <c r="B38" s="46"/>
      <c r="C38" s="46"/>
      <c r="D38" s="46"/>
      <c r="E38" s="46"/>
      <c r="F38" s="46"/>
    </row>
    <row r="39" spans="2:6" ht="12.75" customHeight="1">
      <c r="B39" s="46"/>
      <c r="C39" s="46"/>
      <c r="D39" s="46"/>
      <c r="E39" s="46"/>
      <c r="F39" s="46"/>
    </row>
    <row r="40" spans="2:6" ht="12.75" customHeight="1">
      <c r="B40" s="46"/>
      <c r="C40" s="46"/>
      <c r="D40" s="46"/>
      <c r="E40" s="46"/>
      <c r="F40" s="46"/>
    </row>
    <row r="41" spans="2:6" ht="12.75" customHeight="1">
      <c r="B41" s="46"/>
      <c r="C41" s="46"/>
      <c r="D41" s="46"/>
      <c r="E41" s="46"/>
      <c r="F41" s="46"/>
    </row>
    <row r="42" spans="2:6" ht="12.75" customHeight="1">
      <c r="B42" s="46"/>
      <c r="C42" s="46"/>
      <c r="D42" s="46"/>
      <c r="E42" s="46"/>
      <c r="F42" s="46"/>
    </row>
    <row r="43" spans="2:6" ht="12.75" customHeight="1">
      <c r="B43" s="46"/>
      <c r="C43" s="46"/>
      <c r="D43" s="46"/>
      <c r="E43" s="46"/>
      <c r="F43" s="46"/>
    </row>
    <row r="44" spans="2:6" ht="12.75" customHeight="1">
      <c r="B44" s="46"/>
      <c r="C44" s="46"/>
      <c r="D44" s="46"/>
      <c r="E44" s="46"/>
      <c r="F44" s="46"/>
    </row>
    <row r="45" spans="2:6" ht="12.75" customHeight="1">
      <c r="B45" s="46"/>
      <c r="C45" s="46"/>
      <c r="D45" s="46"/>
      <c r="E45" s="46"/>
      <c r="F45" s="46"/>
    </row>
    <row r="46" spans="2:6" ht="12.75" customHeight="1">
      <c r="B46" s="46"/>
      <c r="C46" s="46"/>
      <c r="D46" s="46"/>
      <c r="E46" s="46"/>
      <c r="F46" s="46"/>
    </row>
    <row r="47" spans="2:6" ht="12.75" customHeight="1">
      <c r="B47" s="46"/>
      <c r="C47" s="46"/>
      <c r="D47" s="46"/>
      <c r="E47" s="46"/>
      <c r="F47" s="46"/>
    </row>
    <row r="48" spans="2:6" ht="12.75" customHeight="1">
      <c r="B48" s="46"/>
      <c r="C48" s="46"/>
      <c r="D48" s="46"/>
      <c r="E48" s="46"/>
      <c r="F48" s="46"/>
    </row>
    <row r="49" spans="2:6" ht="12.75" customHeight="1">
      <c r="B49" s="46"/>
      <c r="C49" s="46"/>
      <c r="D49" s="46"/>
      <c r="E49" s="46"/>
      <c r="F49" s="46"/>
    </row>
    <row r="50" spans="2:6" ht="12.75" customHeight="1">
      <c r="B50" s="46"/>
      <c r="C50" s="46"/>
      <c r="D50" s="46"/>
      <c r="E50" s="46"/>
      <c r="F50" s="46"/>
    </row>
    <row r="51" spans="2:6" ht="12.75" customHeight="1">
      <c r="B51" s="46"/>
      <c r="C51" s="46"/>
      <c r="D51" s="46"/>
      <c r="E51" s="46"/>
      <c r="F51" s="46"/>
    </row>
    <row r="52" spans="2:6" ht="12.75" customHeight="1">
      <c r="B52" s="46"/>
      <c r="C52" s="46"/>
      <c r="D52" s="46"/>
      <c r="E52" s="46"/>
      <c r="F52" s="46"/>
    </row>
    <row r="53" spans="2:6" ht="12.75" customHeight="1">
      <c r="B53" s="46"/>
      <c r="C53" s="46"/>
      <c r="D53" s="46"/>
      <c r="E53" s="46"/>
      <c r="F53" s="46"/>
    </row>
    <row r="54" spans="2:6" ht="12.75" customHeight="1">
      <c r="B54" s="46"/>
      <c r="C54" s="46"/>
      <c r="D54" s="46"/>
      <c r="E54" s="46"/>
      <c r="F54" s="46"/>
    </row>
    <row r="55" spans="2:6" ht="12.75" customHeight="1">
      <c r="B55" s="46"/>
      <c r="C55" s="46"/>
      <c r="D55" s="46"/>
      <c r="E55" s="46"/>
      <c r="F55" s="46"/>
    </row>
    <row r="56" spans="2:6" ht="12.75" customHeight="1">
      <c r="B56" s="46"/>
      <c r="C56" s="46"/>
      <c r="D56" s="46"/>
      <c r="E56" s="46"/>
      <c r="F56" s="46"/>
    </row>
    <row r="57" spans="2:6" ht="12.75" customHeight="1">
      <c r="B57" s="46"/>
      <c r="C57" s="46"/>
      <c r="D57" s="46"/>
      <c r="E57" s="46"/>
      <c r="F57" s="46"/>
    </row>
    <row r="58" spans="2:6" ht="12.75" customHeight="1">
      <c r="B58" s="46"/>
      <c r="C58" s="46"/>
      <c r="D58" s="46"/>
      <c r="E58" s="46"/>
      <c r="F58" s="46"/>
    </row>
    <row r="59" spans="2:6" ht="12.75" customHeight="1">
      <c r="B59" s="46"/>
      <c r="C59" s="46"/>
      <c r="D59" s="46"/>
      <c r="E59" s="46"/>
      <c r="F59" s="46"/>
    </row>
    <row r="60" spans="2:6" ht="12.75" customHeight="1">
      <c r="B60" s="46"/>
      <c r="C60" s="46"/>
      <c r="D60" s="46"/>
      <c r="E60" s="46"/>
      <c r="F60" s="46"/>
    </row>
    <row r="61" spans="2:6" ht="12.75" customHeight="1">
      <c r="B61" s="46"/>
      <c r="C61" s="46"/>
      <c r="D61" s="46"/>
      <c r="E61" s="46"/>
      <c r="F61" s="46"/>
    </row>
    <row r="62" spans="2:6" ht="12.75" customHeight="1">
      <c r="B62" s="46"/>
      <c r="C62" s="46"/>
      <c r="D62" s="46"/>
      <c r="E62" s="46"/>
      <c r="F62" s="46"/>
    </row>
    <row r="63" spans="2:6" ht="12.75" customHeight="1">
      <c r="B63" s="46"/>
      <c r="C63" s="46"/>
      <c r="D63" s="46"/>
      <c r="E63" s="46"/>
      <c r="F63" s="46"/>
    </row>
    <row r="64" spans="2:6" ht="12.75" customHeight="1">
      <c r="B64" s="46"/>
      <c r="C64" s="46"/>
      <c r="D64" s="46"/>
      <c r="E64" s="46"/>
      <c r="F64" s="46"/>
    </row>
    <row r="65" spans="2:6" ht="12.75" customHeight="1">
      <c r="B65" s="46"/>
      <c r="C65" s="46"/>
      <c r="D65" s="46"/>
      <c r="E65" s="46"/>
      <c r="F65" s="46"/>
    </row>
    <row r="66" spans="2:6" ht="12.75" customHeight="1">
      <c r="B66" s="46"/>
      <c r="C66" s="46"/>
      <c r="D66" s="46"/>
      <c r="E66" s="46"/>
      <c r="F66" s="46"/>
    </row>
    <row r="67" spans="2:6" ht="12.75" customHeight="1">
      <c r="B67" s="46"/>
      <c r="C67" s="46"/>
      <c r="D67" s="46"/>
      <c r="E67" s="46"/>
      <c r="F67" s="46"/>
    </row>
    <row r="68" spans="2:6" ht="12.75" customHeight="1">
      <c r="B68" s="46"/>
      <c r="C68" s="46"/>
      <c r="D68" s="46"/>
      <c r="E68" s="46"/>
      <c r="F68" s="46"/>
    </row>
    <row r="69" spans="2:6" ht="12.75" customHeight="1">
      <c r="B69" s="46"/>
      <c r="C69" s="46"/>
      <c r="D69" s="46"/>
      <c r="E69" s="46"/>
      <c r="F69" s="46"/>
    </row>
    <row r="70" spans="2:6" ht="12.75" customHeight="1">
      <c r="B70" s="46"/>
      <c r="C70" s="46"/>
      <c r="D70" s="46"/>
      <c r="E70" s="46"/>
      <c r="F70" s="46"/>
    </row>
    <row r="71" spans="2:6" ht="12.75" customHeight="1">
      <c r="B71" s="46"/>
      <c r="C71" s="46"/>
      <c r="D71" s="46"/>
      <c r="E71" s="46"/>
      <c r="F71" s="46"/>
    </row>
    <row r="72" spans="2:6" ht="12.75" customHeight="1">
      <c r="B72" s="46"/>
      <c r="C72" s="46"/>
      <c r="D72" s="46"/>
      <c r="E72" s="46"/>
      <c r="F72" s="46"/>
    </row>
    <row r="73" spans="2:6" ht="12.75" customHeight="1">
      <c r="B73" s="46"/>
      <c r="C73" s="46"/>
      <c r="D73" s="46"/>
      <c r="E73" s="46"/>
      <c r="F73" s="46"/>
    </row>
    <row r="74" spans="2:6" ht="12.75" customHeight="1">
      <c r="B74" s="46"/>
      <c r="C74" s="46"/>
      <c r="D74" s="46"/>
      <c r="E74" s="46"/>
      <c r="F74" s="46"/>
    </row>
    <row r="75" spans="2:6" ht="12.75" customHeight="1">
      <c r="B75" s="46"/>
      <c r="C75" s="46"/>
      <c r="D75" s="46"/>
      <c r="E75" s="46"/>
      <c r="F75" s="46"/>
    </row>
    <row r="76" spans="2:6" ht="12.75" customHeight="1">
      <c r="B76" s="46"/>
      <c r="C76" s="46"/>
      <c r="D76" s="46"/>
      <c r="E76" s="46"/>
      <c r="F76" s="46"/>
    </row>
    <row r="77" spans="2:6" ht="12.75" customHeight="1">
      <c r="B77" s="46"/>
      <c r="C77" s="46"/>
      <c r="D77" s="46"/>
      <c r="E77" s="46"/>
      <c r="F77" s="46"/>
    </row>
    <row r="78" spans="2:6" ht="12.75" customHeight="1">
      <c r="B78" s="46"/>
      <c r="C78" s="46"/>
      <c r="D78" s="46"/>
      <c r="E78" s="46"/>
      <c r="F78" s="46"/>
    </row>
    <row r="79" spans="2:6" ht="12.75" customHeight="1">
      <c r="B79" s="46"/>
      <c r="C79" s="46"/>
      <c r="D79" s="46"/>
      <c r="E79" s="46"/>
      <c r="F79" s="46"/>
    </row>
    <row r="80" spans="2:6" ht="12.75" customHeight="1">
      <c r="B80" s="46"/>
      <c r="C80" s="46"/>
      <c r="D80" s="46"/>
      <c r="E80" s="46"/>
      <c r="F80" s="46"/>
    </row>
    <row r="81" spans="2:6" ht="12.75" customHeight="1">
      <c r="B81" s="46"/>
      <c r="C81" s="46"/>
      <c r="D81" s="46"/>
      <c r="E81" s="46"/>
      <c r="F81" s="46"/>
    </row>
    <row r="82" spans="2:6" ht="12.75" customHeight="1">
      <c r="B82" s="46"/>
      <c r="C82" s="46"/>
      <c r="D82" s="46"/>
      <c r="E82" s="46"/>
      <c r="F82" s="46"/>
    </row>
    <row r="83" spans="2:6" ht="12.75" customHeight="1">
      <c r="B83" s="46"/>
      <c r="C83" s="46"/>
      <c r="D83" s="46"/>
      <c r="E83" s="46"/>
      <c r="F83" s="46"/>
    </row>
    <row r="84" spans="2:6" ht="12.75" customHeight="1">
      <c r="B84" s="46"/>
      <c r="C84" s="46"/>
      <c r="D84" s="46"/>
      <c r="E84" s="46"/>
      <c r="F84" s="46"/>
    </row>
    <row r="85" spans="2:6" ht="12.75" customHeight="1">
      <c r="B85" s="46"/>
      <c r="C85" s="46"/>
      <c r="D85" s="46"/>
      <c r="E85" s="46"/>
      <c r="F85" s="46"/>
    </row>
    <row r="86" spans="2:6" ht="12.75" customHeight="1">
      <c r="B86" s="46"/>
      <c r="C86" s="46"/>
      <c r="D86" s="46"/>
      <c r="E86" s="46"/>
      <c r="F86" s="46"/>
    </row>
    <row r="87" spans="2:6" ht="12.75" customHeight="1">
      <c r="B87" s="46"/>
      <c r="C87" s="46"/>
      <c r="D87" s="46"/>
      <c r="E87" s="46"/>
      <c r="F87" s="46"/>
    </row>
    <row r="88" spans="2:6" ht="12.75" customHeight="1">
      <c r="B88" s="46"/>
      <c r="C88" s="46"/>
      <c r="D88" s="46"/>
      <c r="E88" s="46"/>
      <c r="F88" s="46"/>
    </row>
    <row r="89" spans="2:6" ht="12.75" customHeight="1">
      <c r="B89" s="46"/>
      <c r="C89" s="46"/>
      <c r="D89" s="46"/>
      <c r="E89" s="46"/>
      <c r="F89" s="46"/>
    </row>
    <row r="90" spans="2:6" ht="12.75" customHeight="1">
      <c r="B90" s="46"/>
      <c r="C90" s="46"/>
      <c r="D90" s="46"/>
      <c r="E90" s="46"/>
      <c r="F90" s="46"/>
    </row>
    <row r="91" spans="2:6" ht="12.75" customHeight="1">
      <c r="B91" s="46"/>
      <c r="C91" s="46"/>
      <c r="D91" s="46"/>
      <c r="E91" s="46"/>
      <c r="F91" s="46"/>
    </row>
    <row r="92" spans="2:6" ht="12.75" customHeight="1">
      <c r="B92" s="46"/>
      <c r="C92" s="46"/>
      <c r="D92" s="46"/>
      <c r="E92" s="46"/>
      <c r="F92" s="46"/>
    </row>
    <row r="93" spans="2:6" ht="12.75" customHeight="1">
      <c r="B93" s="46"/>
      <c r="C93" s="46"/>
      <c r="D93" s="46"/>
      <c r="E93" s="46"/>
      <c r="F93" s="46"/>
    </row>
    <row r="94" spans="2:6" ht="12.75" customHeight="1">
      <c r="B94" s="46"/>
      <c r="C94" s="46"/>
      <c r="D94" s="46"/>
      <c r="E94" s="46"/>
      <c r="F94" s="46"/>
    </row>
    <row r="95" spans="2:6" ht="12.75" customHeight="1">
      <c r="B95" s="46"/>
      <c r="C95" s="46"/>
      <c r="D95" s="46"/>
      <c r="E95" s="46"/>
      <c r="F95" s="46"/>
    </row>
    <row r="96" spans="2:6" ht="12.75" customHeight="1">
      <c r="B96" s="46"/>
      <c r="C96" s="46"/>
      <c r="D96" s="46"/>
      <c r="E96" s="46"/>
      <c r="F96" s="46"/>
    </row>
    <row r="97" spans="2:6" ht="12.75" customHeight="1">
      <c r="B97" s="46"/>
      <c r="C97" s="46"/>
      <c r="D97" s="46"/>
      <c r="E97" s="46"/>
      <c r="F97" s="46"/>
    </row>
    <row r="98" spans="2:6" ht="12.75" customHeight="1">
      <c r="B98" s="46"/>
      <c r="C98" s="46"/>
      <c r="D98" s="46"/>
      <c r="E98" s="46"/>
      <c r="F98" s="46"/>
    </row>
    <row r="99" spans="2:6" ht="12.75" customHeight="1">
      <c r="B99" s="46"/>
      <c r="C99" s="46"/>
      <c r="D99" s="46"/>
      <c r="E99" s="46"/>
      <c r="F99" s="46"/>
    </row>
    <row r="100" spans="2:6" ht="12.75" customHeight="1">
      <c r="B100" s="46"/>
      <c r="C100" s="46"/>
      <c r="D100" s="46"/>
      <c r="E100" s="46"/>
      <c r="F100" s="46"/>
    </row>
    <row r="101" spans="2:6" ht="12.75" customHeight="1">
      <c r="B101" s="46"/>
      <c r="C101" s="46"/>
      <c r="D101" s="46"/>
      <c r="E101" s="46"/>
      <c r="F101" s="46"/>
    </row>
    <row r="102" spans="2:6" ht="12.75" customHeight="1">
      <c r="B102" s="46"/>
      <c r="C102" s="46"/>
      <c r="D102" s="46"/>
      <c r="E102" s="46"/>
      <c r="F102" s="46"/>
    </row>
    <row r="103" spans="2:6" ht="12.75" customHeight="1">
      <c r="B103" s="46"/>
      <c r="C103" s="46"/>
      <c r="D103" s="46"/>
      <c r="E103" s="46"/>
      <c r="F103" s="46"/>
    </row>
    <row r="104" spans="2:6" ht="12.75" customHeight="1">
      <c r="B104" s="46"/>
      <c r="C104" s="46"/>
      <c r="D104" s="46"/>
      <c r="E104" s="46"/>
      <c r="F104" s="46"/>
    </row>
    <row r="105" spans="2:6" ht="12.75" customHeight="1">
      <c r="B105" s="46"/>
      <c r="C105" s="46"/>
      <c r="D105" s="46"/>
      <c r="E105" s="46"/>
      <c r="F105" s="46"/>
    </row>
    <row r="106" spans="2:6" ht="12.75" customHeight="1">
      <c r="B106" s="46"/>
      <c r="C106" s="46"/>
      <c r="D106" s="46"/>
      <c r="E106" s="46"/>
      <c r="F106" s="46"/>
    </row>
    <row r="107" spans="2:6" ht="12.75" customHeight="1">
      <c r="B107" s="46"/>
      <c r="C107" s="46"/>
      <c r="D107" s="46"/>
      <c r="E107" s="46"/>
      <c r="F107" s="46"/>
    </row>
    <row r="108" spans="2:6" ht="12.75" customHeight="1">
      <c r="B108" s="46"/>
      <c r="C108" s="46"/>
      <c r="D108" s="46"/>
      <c r="E108" s="46"/>
      <c r="F108" s="46"/>
    </row>
    <row r="109" spans="2:6" ht="12.75" customHeight="1">
      <c r="B109" s="46"/>
      <c r="C109" s="46"/>
      <c r="D109" s="46"/>
      <c r="E109" s="46"/>
      <c r="F109" s="46"/>
    </row>
    <row r="110" spans="2:6" ht="12.75" customHeight="1">
      <c r="B110" s="46"/>
      <c r="C110" s="46"/>
      <c r="D110" s="46"/>
      <c r="E110" s="46"/>
      <c r="F110" s="46"/>
    </row>
    <row r="111" spans="2:6" ht="12.75" customHeight="1">
      <c r="B111" s="46"/>
      <c r="C111" s="46"/>
      <c r="D111" s="46"/>
      <c r="E111" s="46"/>
      <c r="F111" s="46"/>
    </row>
    <row r="112" spans="2:6" ht="12.75" customHeight="1">
      <c r="B112" s="46"/>
      <c r="C112" s="46"/>
      <c r="D112" s="46"/>
      <c r="E112" s="46"/>
      <c r="F112" s="46"/>
    </row>
    <row r="113" spans="2:6" ht="12.75" customHeight="1">
      <c r="B113" s="46"/>
      <c r="C113" s="46"/>
      <c r="D113" s="46"/>
      <c r="E113" s="46"/>
      <c r="F113" s="46"/>
    </row>
    <row r="114" spans="2:6" ht="12.75" customHeight="1">
      <c r="B114" s="46"/>
      <c r="C114" s="46"/>
      <c r="D114" s="46"/>
      <c r="E114" s="46"/>
      <c r="F114" s="46"/>
    </row>
    <row r="115" spans="2:6" ht="12.75" customHeight="1">
      <c r="B115" s="46"/>
      <c r="C115" s="46"/>
      <c r="D115" s="46"/>
      <c r="E115" s="46"/>
      <c r="F115" s="46"/>
    </row>
    <row r="116" spans="2:6" ht="12.75" customHeight="1">
      <c r="B116" s="46"/>
      <c r="C116" s="46"/>
      <c r="D116" s="46"/>
      <c r="E116" s="46"/>
      <c r="F116" s="46"/>
    </row>
    <row r="117" spans="2:6" ht="12.75" customHeight="1">
      <c r="B117" s="46"/>
      <c r="C117" s="46"/>
      <c r="D117" s="46"/>
      <c r="E117" s="46"/>
      <c r="F117" s="46"/>
    </row>
    <row r="118" spans="2:6" ht="12.75" customHeight="1">
      <c r="B118" s="46"/>
      <c r="C118" s="46"/>
      <c r="D118" s="46"/>
      <c r="E118" s="46"/>
      <c r="F118" s="46"/>
    </row>
    <row r="119" spans="2:6" ht="12.75" customHeight="1">
      <c r="B119" s="46"/>
      <c r="C119" s="46"/>
      <c r="D119" s="46"/>
      <c r="E119" s="46"/>
      <c r="F119" s="46"/>
    </row>
    <row r="120" spans="2:6" ht="12.75" customHeight="1">
      <c r="B120" s="46"/>
      <c r="C120" s="46"/>
      <c r="D120" s="46"/>
      <c r="E120" s="46"/>
      <c r="F120" s="46"/>
    </row>
    <row r="121" spans="2:6" ht="12.75" customHeight="1">
      <c r="B121" s="46"/>
      <c r="C121" s="46"/>
      <c r="D121" s="46"/>
      <c r="E121" s="46"/>
      <c r="F121" s="46"/>
    </row>
    <row r="122" spans="2:6" ht="12.75" customHeight="1">
      <c r="B122" s="46"/>
      <c r="C122" s="46"/>
      <c r="D122" s="46"/>
      <c r="E122" s="46"/>
      <c r="F122" s="46"/>
    </row>
    <row r="123" spans="2:6" ht="12.75" customHeight="1">
      <c r="B123" s="46"/>
      <c r="C123" s="46"/>
      <c r="D123" s="46"/>
      <c r="E123" s="46"/>
      <c r="F123" s="46"/>
    </row>
    <row r="124" spans="2:6" ht="12.75" customHeight="1">
      <c r="B124" s="46"/>
      <c r="C124" s="46"/>
      <c r="D124" s="46"/>
      <c r="E124" s="46"/>
      <c r="F124" s="46"/>
    </row>
    <row r="125" spans="2:6" ht="12.75" customHeight="1">
      <c r="B125" s="46"/>
      <c r="C125" s="46"/>
      <c r="D125" s="46"/>
      <c r="E125" s="46"/>
      <c r="F125" s="46"/>
    </row>
    <row r="126" spans="2:6" ht="12.75" customHeight="1">
      <c r="B126" s="46"/>
      <c r="C126" s="46"/>
      <c r="D126" s="46"/>
      <c r="E126" s="46"/>
      <c r="F126" s="46"/>
    </row>
    <row r="127" spans="2:6" ht="12.75" customHeight="1">
      <c r="B127" s="46"/>
      <c r="C127" s="46"/>
      <c r="D127" s="46"/>
      <c r="E127" s="46"/>
      <c r="F127" s="46"/>
    </row>
    <row r="128" spans="2:6" ht="12.75" customHeight="1">
      <c r="B128" s="46"/>
      <c r="C128" s="46"/>
      <c r="D128" s="46"/>
      <c r="E128" s="46"/>
      <c r="F128" s="46"/>
    </row>
    <row r="129" spans="2:6" ht="12.75" customHeight="1">
      <c r="B129" s="46"/>
      <c r="C129" s="46"/>
      <c r="D129" s="46"/>
      <c r="E129" s="46"/>
      <c r="F129" s="46"/>
    </row>
    <row r="130" spans="2:6" ht="12.75" customHeight="1">
      <c r="B130" s="46"/>
      <c r="C130" s="46"/>
      <c r="D130" s="46"/>
      <c r="E130" s="46"/>
      <c r="F130" s="46"/>
    </row>
    <row r="131" spans="2:6" ht="12.75" customHeight="1">
      <c r="B131" s="46"/>
      <c r="C131" s="46"/>
      <c r="D131" s="46"/>
      <c r="E131" s="46"/>
      <c r="F131" s="46"/>
    </row>
    <row r="132" spans="2:6" ht="12.75" customHeight="1">
      <c r="B132" s="46"/>
      <c r="C132" s="46"/>
      <c r="D132" s="46"/>
      <c r="E132" s="46"/>
      <c r="F132" s="46"/>
    </row>
    <row r="133" spans="2:6" ht="12.75" customHeight="1">
      <c r="B133" s="46"/>
      <c r="C133" s="46"/>
      <c r="D133" s="46"/>
      <c r="E133" s="46"/>
      <c r="F133" s="46"/>
    </row>
    <row r="134" spans="2:6" ht="12.75" customHeight="1">
      <c r="B134" s="46"/>
      <c r="C134" s="46"/>
      <c r="D134" s="46"/>
      <c r="E134" s="46"/>
      <c r="F134" s="46"/>
    </row>
    <row r="135" spans="2:6" ht="12.75" customHeight="1">
      <c r="B135" s="46"/>
      <c r="C135" s="46"/>
      <c r="D135" s="46"/>
      <c r="E135" s="46"/>
      <c r="F135" s="46"/>
    </row>
    <row r="136" spans="2:6" ht="12.75" customHeight="1">
      <c r="B136" s="46"/>
      <c r="C136" s="46"/>
      <c r="D136" s="46"/>
      <c r="E136" s="46"/>
      <c r="F136" s="46"/>
    </row>
    <row r="137" spans="2:6" ht="12.75" customHeight="1">
      <c r="B137" s="46"/>
      <c r="C137" s="46"/>
      <c r="D137" s="46"/>
      <c r="E137" s="46"/>
      <c r="F137" s="46"/>
    </row>
    <row r="138" spans="2:6" ht="12.75" customHeight="1">
      <c r="B138" s="46"/>
      <c r="C138" s="46"/>
      <c r="D138" s="46"/>
      <c r="E138" s="46"/>
      <c r="F138" s="46"/>
    </row>
    <row r="139" spans="2:6" ht="12.75" customHeight="1">
      <c r="B139" s="46"/>
      <c r="C139" s="46"/>
      <c r="D139" s="46"/>
      <c r="E139" s="46"/>
      <c r="F139" s="46"/>
    </row>
    <row r="140" spans="2:6" ht="12.75" customHeight="1">
      <c r="B140" s="46"/>
      <c r="C140" s="46"/>
      <c r="D140" s="46"/>
      <c r="E140" s="46"/>
      <c r="F140" s="46"/>
    </row>
    <row r="141" spans="2:6" ht="12.75" customHeight="1">
      <c r="B141" s="46"/>
      <c r="C141" s="46"/>
      <c r="D141" s="46"/>
      <c r="E141" s="46"/>
      <c r="F141" s="46"/>
    </row>
    <row r="142" spans="2:6" ht="12.75" customHeight="1">
      <c r="B142" s="46"/>
      <c r="C142" s="46"/>
      <c r="D142" s="46"/>
      <c r="E142" s="46"/>
      <c r="F142" s="46"/>
    </row>
    <row r="143" spans="2:6" ht="12.75" customHeight="1">
      <c r="B143" s="46"/>
      <c r="C143" s="46"/>
      <c r="D143" s="46"/>
      <c r="E143" s="46"/>
      <c r="F143" s="46"/>
    </row>
    <row r="144" spans="2:6" ht="12.75" customHeight="1">
      <c r="B144" s="46"/>
      <c r="C144" s="46"/>
      <c r="D144" s="46"/>
      <c r="E144" s="46"/>
      <c r="F144" s="46"/>
    </row>
    <row r="145" spans="2:6" ht="12.75" customHeight="1">
      <c r="B145" s="46"/>
      <c r="C145" s="46"/>
      <c r="D145" s="46"/>
      <c r="E145" s="46"/>
      <c r="F145" s="46"/>
    </row>
    <row r="146" spans="2:6" ht="12.75" customHeight="1">
      <c r="B146" s="46"/>
      <c r="C146" s="46"/>
      <c r="D146" s="46"/>
      <c r="E146" s="46"/>
      <c r="F146" s="46"/>
    </row>
    <row r="147" spans="2:6" ht="12.75" customHeight="1">
      <c r="B147" s="46"/>
      <c r="C147" s="46"/>
      <c r="D147" s="46"/>
      <c r="E147" s="46"/>
      <c r="F147" s="46"/>
    </row>
    <row r="148" spans="2:6" ht="12.75" customHeight="1">
      <c r="B148" s="46"/>
      <c r="C148" s="46"/>
      <c r="D148" s="46"/>
      <c r="E148" s="46"/>
      <c r="F148" s="46"/>
    </row>
    <row r="149" spans="2:6" ht="12.75" customHeight="1">
      <c r="B149" s="46"/>
      <c r="C149" s="46"/>
      <c r="D149" s="46"/>
      <c r="E149" s="46"/>
      <c r="F149" s="46"/>
    </row>
    <row r="150" spans="2:6" ht="12.75" customHeight="1">
      <c r="B150" s="46"/>
      <c r="C150" s="46"/>
      <c r="D150" s="46"/>
      <c r="E150" s="46"/>
      <c r="F150" s="46"/>
    </row>
    <row r="151" spans="2:6" ht="12.75" customHeight="1">
      <c r="B151" s="46"/>
      <c r="C151" s="46"/>
      <c r="D151" s="46"/>
      <c r="E151" s="46"/>
      <c r="F151" s="46"/>
    </row>
    <row r="152" spans="2:6" ht="12.75" customHeight="1">
      <c r="B152" s="46"/>
      <c r="C152" s="46"/>
      <c r="D152" s="46"/>
      <c r="E152" s="46"/>
      <c r="F152" s="46"/>
    </row>
    <row r="153" spans="2:6" ht="12.75" customHeight="1">
      <c r="B153" s="46"/>
      <c r="C153" s="46"/>
      <c r="D153" s="46"/>
      <c r="E153" s="46"/>
      <c r="F153" s="46"/>
    </row>
    <row r="154" spans="2:6" ht="12.75" customHeight="1">
      <c r="B154" s="46"/>
      <c r="C154" s="46"/>
      <c r="D154" s="46"/>
      <c r="E154" s="46"/>
      <c r="F154" s="46"/>
    </row>
    <row r="155" spans="2:6" ht="12.75" customHeight="1">
      <c r="B155" s="46"/>
      <c r="C155" s="46"/>
      <c r="D155" s="46"/>
      <c r="E155" s="46"/>
      <c r="F155" s="46"/>
    </row>
    <row r="156" spans="2:6" ht="12.75" customHeight="1">
      <c r="B156" s="46"/>
      <c r="C156" s="46"/>
      <c r="D156" s="46"/>
      <c r="E156" s="46"/>
      <c r="F156" s="46"/>
    </row>
    <row r="157" spans="2:6" ht="12.75" customHeight="1">
      <c r="B157" s="46"/>
      <c r="C157" s="46"/>
      <c r="D157" s="46"/>
      <c r="E157" s="46"/>
      <c r="F157" s="46"/>
    </row>
    <row r="158" spans="2:6" ht="12.75" customHeight="1">
      <c r="B158" s="46"/>
      <c r="C158" s="46"/>
      <c r="D158" s="46"/>
      <c r="E158" s="46"/>
      <c r="F158" s="46"/>
    </row>
    <row r="159" spans="2:6" ht="12.75" customHeight="1">
      <c r="B159" s="46"/>
      <c r="C159" s="46"/>
      <c r="D159" s="46"/>
      <c r="E159" s="46"/>
      <c r="F159" s="46"/>
    </row>
    <row r="160" spans="2:6" ht="12.75" customHeight="1">
      <c r="B160" s="46"/>
      <c r="C160" s="46"/>
      <c r="D160" s="46"/>
      <c r="E160" s="46"/>
      <c r="F160" s="46"/>
    </row>
    <row r="161" spans="2:6" ht="12.75" customHeight="1">
      <c r="B161" s="46"/>
      <c r="C161" s="46"/>
      <c r="D161" s="46"/>
      <c r="E161" s="46"/>
      <c r="F161" s="46"/>
    </row>
    <row r="162" spans="2:6" ht="12.75" customHeight="1">
      <c r="B162" s="46"/>
      <c r="C162" s="46"/>
      <c r="D162" s="46"/>
      <c r="E162" s="46"/>
      <c r="F162" s="46"/>
    </row>
    <row r="163" spans="2:6" ht="12.75" customHeight="1">
      <c r="B163" s="46"/>
      <c r="C163" s="46"/>
      <c r="D163" s="46"/>
      <c r="E163" s="46"/>
      <c r="F163" s="46"/>
    </row>
    <row r="164" spans="2:6" ht="12.75" customHeight="1">
      <c r="B164" s="46"/>
      <c r="C164" s="46"/>
      <c r="D164" s="46"/>
      <c r="E164" s="46"/>
      <c r="F164" s="46"/>
    </row>
    <row r="165" spans="2:6" ht="12.75" customHeight="1">
      <c r="B165" s="46"/>
      <c r="C165" s="46"/>
      <c r="D165" s="46"/>
      <c r="E165" s="46"/>
      <c r="F165" s="46"/>
    </row>
    <row r="166" spans="2:6" ht="12.75" customHeight="1">
      <c r="B166" s="46"/>
      <c r="C166" s="46"/>
      <c r="D166" s="46"/>
      <c r="E166" s="46"/>
      <c r="F166" s="46"/>
    </row>
    <row r="167" spans="2:6" ht="12.75" customHeight="1">
      <c r="B167" s="46"/>
      <c r="C167" s="46"/>
      <c r="D167" s="46"/>
      <c r="E167" s="46"/>
      <c r="F167" s="46"/>
    </row>
    <row r="168" spans="2:6" ht="12.75" customHeight="1">
      <c r="B168" s="46"/>
      <c r="C168" s="46"/>
      <c r="D168" s="46"/>
      <c r="E168" s="46"/>
      <c r="F168" s="46"/>
    </row>
    <row r="169" spans="2:6" ht="12.75" customHeight="1">
      <c r="B169" s="46"/>
      <c r="C169" s="46"/>
      <c r="D169" s="46"/>
      <c r="E169" s="46"/>
      <c r="F169" s="46"/>
    </row>
    <row r="170" spans="2:6" ht="12.75" customHeight="1">
      <c r="B170" s="46"/>
      <c r="C170" s="46"/>
      <c r="D170" s="46"/>
      <c r="E170" s="46"/>
      <c r="F170" s="46"/>
    </row>
    <row r="171" spans="2:6" ht="12.75" customHeight="1">
      <c r="B171" s="46"/>
      <c r="C171" s="46"/>
      <c r="D171" s="46"/>
      <c r="E171" s="46"/>
      <c r="F171" s="46"/>
    </row>
    <row r="172" spans="2:6" ht="12.75" customHeight="1">
      <c r="B172" s="46"/>
      <c r="C172" s="46"/>
      <c r="D172" s="46"/>
      <c r="E172" s="46"/>
      <c r="F172" s="46"/>
    </row>
    <row r="173" spans="2:6" ht="12.75" customHeight="1">
      <c r="B173" s="46"/>
      <c r="C173" s="46"/>
      <c r="D173" s="46"/>
      <c r="E173" s="46"/>
      <c r="F173" s="46"/>
    </row>
    <row r="174" spans="2:6" ht="12.75" customHeight="1">
      <c r="B174" s="46"/>
      <c r="C174" s="46"/>
      <c r="D174" s="46"/>
      <c r="E174" s="46"/>
      <c r="F174" s="46"/>
    </row>
    <row r="175" spans="2:6" ht="12.75" customHeight="1">
      <c r="B175" s="46"/>
      <c r="C175" s="46"/>
      <c r="D175" s="46"/>
      <c r="E175" s="46"/>
      <c r="F175" s="46"/>
    </row>
    <row r="176" spans="2:6" ht="12.75" customHeight="1">
      <c r="B176" s="46"/>
      <c r="C176" s="46"/>
      <c r="D176" s="46"/>
      <c r="E176" s="46"/>
      <c r="F176" s="46"/>
    </row>
    <row r="177" spans="2:6" ht="12.75" customHeight="1">
      <c r="B177" s="46"/>
      <c r="C177" s="46"/>
      <c r="D177" s="46"/>
      <c r="E177" s="46"/>
      <c r="F177" s="46"/>
    </row>
    <row r="178" spans="2:6" ht="12.75" customHeight="1">
      <c r="B178" s="46"/>
      <c r="C178" s="46"/>
      <c r="D178" s="46"/>
      <c r="E178" s="46"/>
      <c r="F178" s="46"/>
    </row>
    <row r="179" spans="2:6" ht="12.75" customHeight="1">
      <c r="B179" s="46"/>
      <c r="C179" s="46"/>
      <c r="D179" s="46"/>
      <c r="E179" s="46"/>
      <c r="F179" s="46"/>
    </row>
    <row r="180" spans="2:6" ht="12.75" customHeight="1">
      <c r="B180" s="46"/>
      <c r="C180" s="46"/>
      <c r="D180" s="46"/>
      <c r="E180" s="46"/>
      <c r="F180" s="46"/>
    </row>
    <row r="181" spans="2:6" ht="12.75" customHeight="1">
      <c r="B181" s="46"/>
      <c r="C181" s="46"/>
      <c r="D181" s="46"/>
      <c r="E181" s="46"/>
      <c r="F181" s="46"/>
    </row>
    <row r="182" spans="2:6" ht="12.75" customHeight="1">
      <c r="B182" s="46"/>
      <c r="C182" s="46"/>
      <c r="D182" s="46"/>
      <c r="E182" s="46"/>
      <c r="F182" s="46"/>
    </row>
    <row r="183" spans="2:6" ht="12.75" customHeight="1">
      <c r="B183" s="46"/>
      <c r="C183" s="46"/>
      <c r="D183" s="46"/>
      <c r="E183" s="46"/>
      <c r="F183" s="46"/>
    </row>
    <row r="184" spans="2:6" ht="12.75" customHeight="1">
      <c r="B184" s="46"/>
      <c r="C184" s="46"/>
      <c r="D184" s="46"/>
      <c r="E184" s="46"/>
      <c r="F184" s="46"/>
    </row>
    <row r="185" spans="2:6" ht="12.75" customHeight="1">
      <c r="B185" s="46"/>
      <c r="C185" s="46"/>
      <c r="D185" s="46"/>
      <c r="E185" s="46"/>
      <c r="F185" s="46"/>
    </row>
    <row r="186" spans="2:6" ht="12.75" customHeight="1">
      <c r="B186" s="46"/>
      <c r="C186" s="46"/>
      <c r="D186" s="46"/>
      <c r="E186" s="46"/>
      <c r="F186" s="46"/>
    </row>
    <row r="187" spans="2:6" ht="12.75" customHeight="1">
      <c r="B187" s="46"/>
      <c r="C187" s="46"/>
      <c r="D187" s="46"/>
      <c r="E187" s="46"/>
      <c r="F187" s="46"/>
    </row>
    <row r="188" spans="2:6" ht="12.75" customHeight="1">
      <c r="B188" s="46"/>
      <c r="C188" s="46"/>
      <c r="D188" s="46"/>
      <c r="E188" s="46"/>
      <c r="F188" s="46"/>
    </row>
    <row r="189" spans="2:6" ht="12.75" customHeight="1">
      <c r="B189" s="46"/>
      <c r="C189" s="46"/>
      <c r="D189" s="46"/>
      <c r="E189" s="46"/>
      <c r="F189" s="46"/>
    </row>
    <row r="190" spans="2:6" ht="12.75" customHeight="1">
      <c r="B190" s="46"/>
      <c r="C190" s="46"/>
      <c r="D190" s="46"/>
      <c r="E190" s="46"/>
      <c r="F190" s="46"/>
    </row>
    <row r="191" spans="2:6" ht="12.75" customHeight="1">
      <c r="B191" s="46"/>
      <c r="C191" s="46"/>
      <c r="D191" s="46"/>
      <c r="E191" s="46"/>
      <c r="F191" s="46"/>
    </row>
    <row r="192" spans="2:6" ht="12.75" customHeight="1">
      <c r="B192" s="46"/>
      <c r="C192" s="46"/>
      <c r="D192" s="46"/>
      <c r="E192" s="46"/>
      <c r="F192" s="46"/>
    </row>
    <row r="193" spans="2:6" ht="12.75" customHeight="1">
      <c r="B193" s="46"/>
      <c r="C193" s="46"/>
      <c r="D193" s="46"/>
      <c r="E193" s="46"/>
      <c r="F193" s="46"/>
    </row>
    <row r="194" spans="2:6" ht="12.75" customHeight="1">
      <c r="B194" s="46"/>
      <c r="C194" s="46"/>
      <c r="D194" s="46"/>
      <c r="E194" s="46"/>
      <c r="F194" s="46"/>
    </row>
    <row r="195" spans="2:6" ht="12.75" customHeight="1">
      <c r="B195" s="46"/>
      <c r="C195" s="46"/>
      <c r="D195" s="46"/>
      <c r="E195" s="46"/>
      <c r="F195" s="46"/>
    </row>
    <row r="196" spans="2:6" ht="12.75" customHeight="1">
      <c r="B196" s="46"/>
      <c r="C196" s="46"/>
      <c r="D196" s="46"/>
      <c r="E196" s="46"/>
      <c r="F196" s="46"/>
    </row>
    <row r="197" spans="2:6" ht="12.75" customHeight="1">
      <c r="B197" s="46"/>
      <c r="C197" s="46"/>
      <c r="D197" s="46"/>
      <c r="E197" s="46"/>
      <c r="F197" s="46"/>
    </row>
    <row r="198" spans="2:6" ht="12.75" customHeight="1">
      <c r="B198" s="46"/>
      <c r="C198" s="46"/>
      <c r="D198" s="46"/>
      <c r="E198" s="46"/>
      <c r="F198" s="46"/>
    </row>
    <row r="199" spans="2:6" ht="12.75" customHeight="1">
      <c r="B199" s="46"/>
      <c r="C199" s="46"/>
      <c r="D199" s="46"/>
      <c r="E199" s="46"/>
      <c r="F199" s="46"/>
    </row>
    <row r="200" spans="2:6" ht="12.75" customHeight="1">
      <c r="B200" s="46"/>
      <c r="C200" s="46"/>
      <c r="D200" s="46"/>
      <c r="E200" s="46"/>
      <c r="F200" s="46"/>
    </row>
    <row r="201" spans="2:6" ht="12.75" customHeight="1">
      <c r="B201" s="46"/>
      <c r="C201" s="46"/>
      <c r="D201" s="46"/>
      <c r="E201" s="46"/>
      <c r="F201" s="46"/>
    </row>
    <row r="202" spans="2:6" ht="12.75" customHeight="1">
      <c r="B202" s="46"/>
      <c r="C202" s="46"/>
      <c r="D202" s="46"/>
      <c r="E202" s="46"/>
      <c r="F202" s="46"/>
    </row>
    <row r="203" spans="2:6" ht="12.75" customHeight="1">
      <c r="B203" s="46"/>
      <c r="C203" s="46"/>
      <c r="D203" s="46"/>
      <c r="E203" s="46"/>
      <c r="F203" s="46"/>
    </row>
    <row r="204" spans="2:6" ht="12.75" customHeight="1">
      <c r="B204" s="46"/>
      <c r="C204" s="46"/>
      <c r="D204" s="46"/>
      <c r="E204" s="46"/>
      <c r="F204" s="46"/>
    </row>
    <row r="205" spans="2:6" ht="12.75" customHeight="1">
      <c r="B205" s="46"/>
      <c r="C205" s="46"/>
      <c r="D205" s="46"/>
      <c r="E205" s="46"/>
      <c r="F205" s="46"/>
    </row>
    <row r="206" spans="2:6" ht="12.75" customHeight="1">
      <c r="B206" s="46"/>
      <c r="C206" s="46"/>
      <c r="D206" s="46"/>
      <c r="E206" s="46"/>
      <c r="F206" s="46"/>
    </row>
    <row r="207" spans="2:6" ht="12.75" customHeight="1">
      <c r="B207" s="46"/>
      <c r="C207" s="46"/>
      <c r="D207" s="46"/>
      <c r="E207" s="46"/>
      <c r="F207" s="46"/>
    </row>
    <row r="208" spans="2:6" ht="12.75" customHeight="1">
      <c r="B208" s="46"/>
      <c r="C208" s="46"/>
      <c r="D208" s="46"/>
      <c r="E208" s="46"/>
      <c r="F208" s="46"/>
    </row>
    <row r="209" spans="2:6" ht="12.75" customHeight="1">
      <c r="B209" s="46"/>
      <c r="C209" s="46"/>
      <c r="D209" s="46"/>
      <c r="E209" s="46"/>
      <c r="F209" s="46"/>
    </row>
    <row r="210" spans="2:6" ht="12.75" customHeight="1">
      <c r="B210" s="46"/>
      <c r="C210" s="46"/>
      <c r="D210" s="46"/>
      <c r="E210" s="46"/>
      <c r="F210" s="46"/>
    </row>
    <row r="211" spans="2:6" ht="12.75" customHeight="1">
      <c r="B211" s="46"/>
      <c r="C211" s="46"/>
      <c r="D211" s="46"/>
      <c r="E211" s="46"/>
      <c r="F211" s="46"/>
    </row>
    <row r="212" spans="2:6" ht="12.75" customHeight="1">
      <c r="B212" s="46"/>
      <c r="C212" s="46"/>
      <c r="D212" s="46"/>
      <c r="E212" s="46"/>
      <c r="F212" s="46"/>
    </row>
    <row r="213" spans="2:6" ht="12.75" customHeight="1">
      <c r="B213" s="46"/>
      <c r="C213" s="46"/>
      <c r="D213" s="46"/>
      <c r="E213" s="46"/>
      <c r="F213" s="46"/>
    </row>
    <row r="214" spans="2:6" ht="12.75" customHeight="1">
      <c r="B214" s="46"/>
      <c r="C214" s="46"/>
      <c r="D214" s="46"/>
      <c r="E214" s="46"/>
      <c r="F214" s="46"/>
    </row>
    <row r="215" spans="2:6" ht="12.75" customHeight="1">
      <c r="B215" s="46"/>
      <c r="C215" s="46"/>
      <c r="D215" s="46"/>
      <c r="E215" s="46"/>
      <c r="F215" s="46"/>
    </row>
    <row r="216" spans="2:6" ht="12.75" customHeight="1">
      <c r="B216" s="46"/>
      <c r="C216" s="46"/>
      <c r="D216" s="46"/>
      <c r="E216" s="46"/>
      <c r="F216" s="46"/>
    </row>
    <row r="217" spans="2:6" ht="12.75" customHeight="1">
      <c r="B217" s="46"/>
      <c r="C217" s="46"/>
      <c r="D217" s="46"/>
      <c r="E217" s="46"/>
      <c r="F217" s="46"/>
    </row>
    <row r="218" spans="2:6" ht="12.75" customHeight="1">
      <c r="B218" s="46"/>
      <c r="C218" s="46"/>
      <c r="D218" s="46"/>
      <c r="E218" s="46"/>
      <c r="F218" s="46"/>
    </row>
    <row r="219" spans="2:6" ht="12.75" customHeight="1">
      <c r="B219" s="46"/>
      <c r="C219" s="46"/>
      <c r="D219" s="46"/>
      <c r="E219" s="46"/>
      <c r="F219" s="46"/>
    </row>
    <row r="220" spans="2:6" ht="12.75" customHeight="1">
      <c r="B220" s="46"/>
      <c r="C220" s="46"/>
      <c r="D220" s="46"/>
      <c r="E220" s="46"/>
      <c r="F220" s="46"/>
    </row>
    <row r="221" spans="2:6" ht="12.75" customHeight="1">
      <c r="B221" s="46"/>
      <c r="C221" s="46"/>
      <c r="D221" s="46"/>
      <c r="E221" s="46"/>
      <c r="F221" s="46"/>
    </row>
    <row r="222" spans="2:6" ht="12.75" customHeight="1">
      <c r="B222" s="46"/>
      <c r="C222" s="46"/>
      <c r="D222" s="46"/>
      <c r="E222" s="46"/>
      <c r="F222" s="46"/>
    </row>
    <row r="223" spans="2:6" ht="12.75" customHeight="1">
      <c r="B223" s="46"/>
      <c r="C223" s="46"/>
      <c r="D223" s="46"/>
      <c r="E223" s="46"/>
      <c r="F223" s="46"/>
    </row>
    <row r="224" spans="2:6" ht="12.75" customHeight="1">
      <c r="B224" s="46"/>
      <c r="C224" s="46"/>
      <c r="D224" s="46"/>
      <c r="E224" s="46"/>
      <c r="F224" s="46"/>
    </row>
    <row r="225" spans="2:6" ht="12.75" customHeight="1">
      <c r="B225" s="46"/>
      <c r="C225" s="46"/>
      <c r="D225" s="46"/>
      <c r="E225" s="46"/>
      <c r="F225" s="46"/>
    </row>
    <row r="226" spans="2:6" ht="12.75" customHeight="1">
      <c r="B226" s="46"/>
      <c r="C226" s="46"/>
      <c r="D226" s="46"/>
      <c r="E226" s="46"/>
      <c r="F226" s="46"/>
    </row>
    <row r="227" spans="2:6" ht="12.75" customHeight="1">
      <c r="B227" s="46"/>
      <c r="C227" s="46"/>
      <c r="D227" s="46"/>
      <c r="E227" s="46"/>
      <c r="F227" s="46"/>
    </row>
    <row r="228" spans="2:6" ht="12.75" customHeight="1">
      <c r="B228" s="46"/>
      <c r="C228" s="46"/>
      <c r="D228" s="46"/>
      <c r="E228" s="46"/>
      <c r="F228" s="46"/>
    </row>
    <row r="229" spans="2:6" ht="12.75" customHeight="1">
      <c r="B229" s="46"/>
      <c r="C229" s="46"/>
      <c r="D229" s="46"/>
      <c r="E229" s="46"/>
      <c r="F229" s="46"/>
    </row>
    <row r="230" spans="2:6" ht="12.75" customHeight="1">
      <c r="B230" s="46"/>
      <c r="C230" s="46"/>
      <c r="D230" s="46"/>
      <c r="E230" s="46"/>
      <c r="F230" s="46"/>
    </row>
    <row r="231" spans="2:6" ht="12.75" customHeight="1">
      <c r="B231" s="46"/>
      <c r="C231" s="46"/>
      <c r="D231" s="46"/>
      <c r="E231" s="46"/>
      <c r="F231" s="46"/>
    </row>
    <row r="232" spans="2:6" ht="12.75" customHeight="1">
      <c r="B232" s="46"/>
      <c r="C232" s="46"/>
      <c r="D232" s="46"/>
      <c r="E232" s="46"/>
      <c r="F232" s="46"/>
    </row>
    <row r="233" spans="2:6" ht="12.75" customHeight="1">
      <c r="B233" s="46"/>
      <c r="C233" s="46"/>
      <c r="D233" s="46"/>
      <c r="E233" s="46"/>
      <c r="F233" s="46"/>
    </row>
    <row r="234" spans="2:6" ht="12.75" customHeight="1">
      <c r="B234" s="46"/>
      <c r="C234" s="46"/>
      <c r="D234" s="46"/>
      <c r="E234" s="46"/>
      <c r="F234" s="46"/>
    </row>
    <row r="235" spans="2:6" ht="12.75" customHeight="1">
      <c r="B235" s="46"/>
      <c r="C235" s="46"/>
      <c r="D235" s="46"/>
      <c r="E235" s="46"/>
      <c r="F235" s="46"/>
    </row>
    <row r="236" spans="2:6" ht="12.75" customHeight="1">
      <c r="B236" s="46"/>
      <c r="C236" s="46"/>
      <c r="D236" s="46"/>
      <c r="E236" s="46"/>
      <c r="F236" s="46"/>
    </row>
    <row r="237" spans="2:6" ht="12.75" customHeight="1">
      <c r="B237" s="46"/>
      <c r="C237" s="46"/>
      <c r="D237" s="46"/>
      <c r="E237" s="46"/>
      <c r="F237" s="46"/>
    </row>
    <row r="238" spans="2:6" ht="12.75" customHeight="1">
      <c r="B238" s="46"/>
      <c r="C238" s="46"/>
      <c r="D238" s="46"/>
      <c r="E238" s="46"/>
      <c r="F238" s="46"/>
    </row>
    <row r="239" spans="2:6" ht="12.75" customHeight="1">
      <c r="B239" s="46"/>
      <c r="C239" s="46"/>
      <c r="D239" s="46"/>
      <c r="E239" s="46"/>
      <c r="F239" s="46"/>
    </row>
    <row r="240" spans="2:6" ht="12.75" customHeight="1">
      <c r="B240" s="46"/>
      <c r="C240" s="46"/>
      <c r="D240" s="46"/>
      <c r="E240" s="46"/>
      <c r="F240" s="46"/>
    </row>
    <row r="241" spans="2:6" ht="12.75" customHeight="1">
      <c r="B241" s="46"/>
      <c r="C241" s="46"/>
      <c r="D241" s="46"/>
      <c r="E241" s="46"/>
      <c r="F241" s="46"/>
    </row>
    <row r="242" spans="2:6" ht="12.75" customHeight="1">
      <c r="B242" s="46"/>
      <c r="C242" s="46"/>
      <c r="D242" s="46"/>
      <c r="E242" s="46"/>
      <c r="F242" s="46"/>
    </row>
    <row r="243" spans="2:6" ht="12.75" customHeight="1">
      <c r="B243" s="46"/>
      <c r="C243" s="46"/>
      <c r="D243" s="46"/>
      <c r="E243" s="46"/>
      <c r="F243" s="46"/>
    </row>
    <row r="244" spans="2:6" ht="12.75" customHeight="1">
      <c r="B244" s="46"/>
      <c r="C244" s="46"/>
      <c r="D244" s="46"/>
      <c r="E244" s="46"/>
      <c r="F244" s="46"/>
    </row>
    <row r="245" spans="2:6" ht="12.75" customHeight="1">
      <c r="B245" s="46"/>
      <c r="C245" s="46"/>
      <c r="D245" s="46"/>
      <c r="E245" s="46"/>
      <c r="F245" s="46"/>
    </row>
    <row r="246" spans="2:6" ht="12.75" customHeight="1">
      <c r="B246" s="46"/>
      <c r="C246" s="46"/>
      <c r="D246" s="46"/>
      <c r="E246" s="46"/>
      <c r="F246" s="46"/>
    </row>
    <row r="247" spans="2:6" ht="12.75" customHeight="1">
      <c r="B247" s="46"/>
      <c r="C247" s="46"/>
      <c r="D247" s="46"/>
      <c r="E247" s="46"/>
      <c r="F247" s="46"/>
    </row>
    <row r="248" spans="2:6" ht="12.75" customHeight="1">
      <c r="B248" s="46"/>
      <c r="C248" s="46"/>
      <c r="D248" s="46"/>
      <c r="E248" s="46"/>
      <c r="F248" s="46"/>
    </row>
    <row r="249" spans="2:6" ht="12.75" customHeight="1">
      <c r="B249" s="46"/>
      <c r="C249" s="46"/>
      <c r="D249" s="46"/>
      <c r="E249" s="46"/>
      <c r="F249" s="46"/>
    </row>
    <row r="250" spans="2:6" ht="12.75" customHeight="1">
      <c r="B250" s="46"/>
      <c r="C250" s="46"/>
      <c r="D250" s="46"/>
      <c r="E250" s="46"/>
      <c r="F250" s="46"/>
    </row>
    <row r="251" spans="2:6" ht="12.75" customHeight="1">
      <c r="B251" s="46"/>
      <c r="C251" s="46"/>
      <c r="D251" s="46"/>
      <c r="E251" s="46"/>
      <c r="F251" s="46"/>
    </row>
    <row r="252" spans="2:6" ht="12.75" customHeight="1">
      <c r="B252" s="46"/>
      <c r="C252" s="46"/>
      <c r="D252" s="46"/>
      <c r="E252" s="46"/>
      <c r="F252" s="46"/>
    </row>
    <row r="253" spans="2:6" ht="12.75" customHeight="1">
      <c r="B253" s="46"/>
      <c r="C253" s="46"/>
      <c r="D253" s="46"/>
      <c r="E253" s="46"/>
      <c r="F253" s="46"/>
    </row>
    <row r="254" spans="2:6" ht="12.75" customHeight="1">
      <c r="B254" s="46"/>
      <c r="C254" s="46"/>
      <c r="D254" s="46"/>
      <c r="E254" s="46"/>
      <c r="F254" s="46"/>
    </row>
    <row r="255" spans="2:6" ht="12.75" customHeight="1">
      <c r="B255" s="46"/>
      <c r="C255" s="46"/>
      <c r="D255" s="46"/>
      <c r="E255" s="46"/>
      <c r="F255" s="46"/>
    </row>
    <row r="256" spans="2:6" ht="12.75" customHeight="1">
      <c r="B256" s="46"/>
      <c r="C256" s="46"/>
      <c r="D256" s="46"/>
      <c r="E256" s="46"/>
      <c r="F256" s="46"/>
    </row>
    <row r="257" spans="2:6" ht="12.75" customHeight="1">
      <c r="B257" s="46"/>
      <c r="C257" s="46"/>
      <c r="D257" s="46"/>
      <c r="E257" s="46"/>
      <c r="F257" s="46"/>
    </row>
    <row r="258" spans="2:6" ht="12.75" customHeight="1">
      <c r="B258" s="46"/>
      <c r="C258" s="46"/>
      <c r="D258" s="46"/>
      <c r="E258" s="46"/>
      <c r="F258" s="46"/>
    </row>
    <row r="259" spans="2:6" ht="12.75" customHeight="1">
      <c r="B259" s="46"/>
      <c r="C259" s="46"/>
      <c r="D259" s="46"/>
      <c r="E259" s="46"/>
      <c r="F259" s="46"/>
    </row>
    <row r="260" spans="2:6" ht="12.75" customHeight="1">
      <c r="B260" s="46"/>
      <c r="C260" s="46"/>
      <c r="D260" s="46"/>
      <c r="E260" s="46"/>
      <c r="F260" s="46"/>
    </row>
    <row r="261" spans="2:6" ht="12.75" customHeight="1">
      <c r="B261" s="46"/>
      <c r="C261" s="46"/>
      <c r="D261" s="46"/>
      <c r="E261" s="46"/>
      <c r="F261" s="46"/>
    </row>
    <row r="262" spans="2:6" ht="12.75" customHeight="1">
      <c r="B262" s="46"/>
      <c r="C262" s="46"/>
      <c r="D262" s="46"/>
      <c r="E262" s="46"/>
      <c r="F262" s="46"/>
    </row>
    <row r="263" spans="2:6" ht="12.75" customHeight="1">
      <c r="B263" s="46"/>
      <c r="C263" s="46"/>
      <c r="D263" s="46"/>
      <c r="E263" s="46"/>
      <c r="F263" s="46"/>
    </row>
    <row r="264" spans="2:6" ht="12.75" customHeight="1">
      <c r="B264" s="46"/>
      <c r="C264" s="46"/>
      <c r="D264" s="46"/>
      <c r="E264" s="46"/>
      <c r="F264" s="46"/>
    </row>
    <row r="265" spans="2:6" ht="12.75" customHeight="1">
      <c r="B265" s="46"/>
      <c r="C265" s="46"/>
      <c r="D265" s="46"/>
      <c r="E265" s="46"/>
      <c r="F265" s="46"/>
    </row>
    <row r="266" spans="2:6" ht="12.75" customHeight="1">
      <c r="B266" s="46"/>
      <c r="C266" s="46"/>
      <c r="D266" s="46"/>
      <c r="E266" s="46"/>
      <c r="F266" s="46"/>
    </row>
    <row r="267" spans="2:6" ht="12.75" customHeight="1">
      <c r="B267" s="46"/>
      <c r="C267" s="46"/>
      <c r="D267" s="46"/>
      <c r="E267" s="46"/>
      <c r="F267" s="46"/>
    </row>
    <row r="268" spans="2:6" ht="12.75" customHeight="1">
      <c r="B268" s="46"/>
      <c r="C268" s="46"/>
      <c r="D268" s="46"/>
      <c r="E268" s="46"/>
      <c r="F268" s="46"/>
    </row>
    <row r="269" spans="2:6" ht="12.75" customHeight="1">
      <c r="B269" s="46"/>
      <c r="C269" s="46"/>
      <c r="D269" s="46"/>
      <c r="E269" s="46"/>
      <c r="F269" s="46"/>
    </row>
    <row r="270" spans="2:6" ht="12.75" customHeight="1">
      <c r="B270" s="46"/>
      <c r="C270" s="46"/>
      <c r="D270" s="46"/>
      <c r="E270" s="46"/>
      <c r="F270" s="46"/>
    </row>
    <row r="271" spans="2:6" ht="12.75" customHeight="1">
      <c r="B271" s="46"/>
      <c r="C271" s="46"/>
      <c r="D271" s="46"/>
      <c r="E271" s="46"/>
      <c r="F271" s="46"/>
    </row>
    <row r="272" spans="2:6" ht="12.75" customHeight="1">
      <c r="B272" s="46"/>
      <c r="C272" s="46"/>
      <c r="D272" s="46"/>
      <c r="E272" s="46"/>
      <c r="F272" s="46"/>
    </row>
    <row r="273" spans="2:6" ht="12.75" customHeight="1">
      <c r="B273" s="46"/>
      <c r="C273" s="46"/>
      <c r="D273" s="46"/>
      <c r="E273" s="46"/>
      <c r="F273" s="46"/>
    </row>
    <row r="274" spans="2:6" ht="12.75" customHeight="1">
      <c r="B274" s="46"/>
      <c r="C274" s="46"/>
      <c r="D274" s="46"/>
      <c r="E274" s="46"/>
      <c r="F274" s="46"/>
    </row>
    <row r="275" spans="2:6" ht="12.75" customHeight="1">
      <c r="B275" s="46"/>
      <c r="C275" s="46"/>
      <c r="D275" s="46"/>
      <c r="E275" s="46"/>
      <c r="F275" s="46"/>
    </row>
    <row r="276" spans="2:6" ht="12.75" customHeight="1">
      <c r="B276" s="46"/>
      <c r="C276" s="46"/>
      <c r="D276" s="46"/>
      <c r="E276" s="46"/>
      <c r="F276" s="46"/>
    </row>
    <row r="277" spans="2:6" ht="12.75" customHeight="1">
      <c r="B277" s="46"/>
      <c r="C277" s="46"/>
      <c r="D277" s="46"/>
      <c r="E277" s="46"/>
      <c r="F277" s="46"/>
    </row>
    <row r="278" spans="2:6" ht="12.75" customHeight="1">
      <c r="B278" s="46"/>
      <c r="C278" s="46"/>
      <c r="D278" s="46"/>
      <c r="E278" s="46"/>
      <c r="F278" s="46"/>
    </row>
    <row r="279" spans="2:6" ht="12.75" customHeight="1">
      <c r="B279" s="46"/>
      <c r="C279" s="46"/>
      <c r="D279" s="46"/>
      <c r="E279" s="46"/>
      <c r="F279" s="46"/>
    </row>
    <row r="280" spans="2:6" ht="12.75" customHeight="1">
      <c r="B280" s="46"/>
      <c r="C280" s="46"/>
      <c r="D280" s="46"/>
      <c r="E280" s="46"/>
      <c r="F280" s="46"/>
    </row>
    <row r="281" spans="2:6" ht="12.75" customHeight="1">
      <c r="B281" s="46"/>
      <c r="C281" s="46"/>
      <c r="D281" s="46"/>
      <c r="E281" s="46"/>
      <c r="F281" s="46"/>
    </row>
    <row r="282" spans="2:6" ht="12.75" customHeight="1">
      <c r="B282" s="46"/>
      <c r="C282" s="46"/>
      <c r="D282" s="46"/>
      <c r="E282" s="46"/>
      <c r="F282" s="46"/>
    </row>
    <row r="283" spans="2:6" ht="12.75" customHeight="1">
      <c r="B283" s="46"/>
      <c r="C283" s="46"/>
      <c r="D283" s="46"/>
      <c r="E283" s="46"/>
      <c r="F283" s="46"/>
    </row>
    <row r="284" spans="2:6" ht="12.75" customHeight="1">
      <c r="B284" s="46"/>
      <c r="C284" s="46"/>
      <c r="D284" s="46"/>
      <c r="E284" s="46"/>
      <c r="F284" s="46"/>
    </row>
    <row r="285" spans="2:6" ht="12.75" customHeight="1">
      <c r="B285" s="46"/>
      <c r="C285" s="46"/>
      <c r="D285" s="46"/>
      <c r="E285" s="46"/>
      <c r="F285" s="46"/>
    </row>
    <row r="286" spans="2:6" ht="12.75" customHeight="1">
      <c r="B286" s="46"/>
      <c r="C286" s="46"/>
      <c r="D286" s="46"/>
      <c r="E286" s="46"/>
      <c r="F286" s="46"/>
    </row>
    <row r="287" spans="2:6" ht="12.75" customHeight="1">
      <c r="B287" s="46"/>
      <c r="C287" s="46"/>
      <c r="D287" s="46"/>
      <c r="E287" s="46"/>
      <c r="F287" s="46"/>
    </row>
    <row r="288" spans="2:6" ht="12.75" customHeight="1">
      <c r="B288" s="46"/>
      <c r="C288" s="46"/>
      <c r="D288" s="46"/>
      <c r="E288" s="46"/>
      <c r="F288" s="46"/>
    </row>
    <row r="289" spans="2:6" ht="12.75" customHeight="1">
      <c r="B289" s="46"/>
      <c r="C289" s="46"/>
      <c r="D289" s="46"/>
      <c r="E289" s="46"/>
      <c r="F289" s="46"/>
    </row>
    <row r="290" spans="2:6" ht="12.75" customHeight="1">
      <c r="B290" s="46"/>
      <c r="C290" s="46"/>
      <c r="D290" s="46"/>
      <c r="E290" s="46"/>
      <c r="F290" s="46"/>
    </row>
    <row r="291" spans="2:6" ht="12.75" customHeight="1">
      <c r="B291" s="46"/>
      <c r="C291" s="46"/>
      <c r="D291" s="46"/>
      <c r="E291" s="46"/>
      <c r="F291" s="46"/>
    </row>
    <row r="292" spans="2:6" ht="12.75" customHeight="1">
      <c r="B292" s="46"/>
      <c r="C292" s="46"/>
      <c r="D292" s="46"/>
      <c r="E292" s="46"/>
      <c r="F292" s="46"/>
    </row>
    <row r="293" spans="2:6" ht="12.75" customHeight="1">
      <c r="B293" s="46"/>
      <c r="C293" s="46"/>
      <c r="D293" s="46"/>
      <c r="E293" s="46"/>
      <c r="F293" s="46"/>
    </row>
    <row r="294" spans="2:6" ht="12.75" customHeight="1">
      <c r="B294" s="46"/>
      <c r="C294" s="46"/>
      <c r="D294" s="46"/>
      <c r="E294" s="46"/>
      <c r="F294" s="46"/>
    </row>
    <row r="295" spans="2:6" ht="12.75" customHeight="1">
      <c r="B295" s="46"/>
      <c r="C295" s="46"/>
      <c r="D295" s="46"/>
      <c r="E295" s="46"/>
      <c r="F295" s="46"/>
    </row>
    <row r="296" spans="2:6" ht="12.75" customHeight="1">
      <c r="B296" s="46"/>
      <c r="C296" s="46"/>
      <c r="D296" s="46"/>
      <c r="E296" s="46"/>
      <c r="F296" s="46"/>
    </row>
    <row r="297" spans="2:6" ht="12.75" customHeight="1">
      <c r="B297" s="46"/>
      <c r="C297" s="46"/>
      <c r="D297" s="46"/>
      <c r="E297" s="46"/>
      <c r="F297" s="46"/>
    </row>
    <row r="298" spans="2:6" ht="12.75" customHeight="1">
      <c r="B298" s="46"/>
      <c r="C298" s="46"/>
      <c r="D298" s="46"/>
      <c r="E298" s="46"/>
      <c r="F298" s="46"/>
    </row>
    <row r="299" spans="2:6" ht="12.75" customHeight="1">
      <c r="B299" s="46"/>
      <c r="C299" s="46"/>
      <c r="D299" s="46"/>
      <c r="E299" s="46"/>
      <c r="F299" s="46"/>
    </row>
    <row r="300" spans="2:6" ht="12.75" customHeight="1">
      <c r="B300" s="46"/>
      <c r="C300" s="46"/>
      <c r="D300" s="46"/>
      <c r="E300" s="46"/>
      <c r="F300" s="46"/>
    </row>
    <row r="301" spans="2:6" ht="12.75" customHeight="1">
      <c r="B301" s="46"/>
      <c r="C301" s="46"/>
      <c r="D301" s="46"/>
      <c r="E301" s="46"/>
      <c r="F301" s="46"/>
    </row>
    <row r="302" spans="2:6" ht="12.75" customHeight="1">
      <c r="B302" s="46"/>
      <c r="C302" s="46"/>
      <c r="D302" s="46"/>
      <c r="E302" s="46"/>
      <c r="F302" s="46"/>
    </row>
    <row r="303" spans="2:6" ht="12.75" customHeight="1">
      <c r="B303" s="46"/>
      <c r="C303" s="46"/>
      <c r="D303" s="46"/>
      <c r="E303" s="46"/>
      <c r="F303" s="46"/>
    </row>
    <row r="304" spans="2:6" ht="12.75" customHeight="1">
      <c r="B304" s="46"/>
      <c r="C304" s="46"/>
      <c r="D304" s="46"/>
      <c r="E304" s="46"/>
      <c r="F304" s="46"/>
    </row>
    <row r="305" spans="2:6" ht="12.75" customHeight="1">
      <c r="B305" s="46"/>
      <c r="C305" s="46"/>
      <c r="D305" s="46"/>
      <c r="E305" s="46"/>
      <c r="F305" s="46"/>
    </row>
    <row r="306" spans="2:6" ht="12.75" customHeight="1">
      <c r="B306" s="46"/>
      <c r="C306" s="46"/>
      <c r="D306" s="46"/>
      <c r="E306" s="46"/>
      <c r="F306" s="46"/>
    </row>
    <row r="307" spans="2:6" ht="12.75" customHeight="1">
      <c r="B307" s="46"/>
      <c r="C307" s="46"/>
      <c r="D307" s="46"/>
      <c r="E307" s="46"/>
      <c r="F307" s="46"/>
    </row>
    <row r="308" spans="2:6" ht="12.75" customHeight="1">
      <c r="B308" s="46"/>
      <c r="C308" s="46"/>
      <c r="D308" s="46"/>
      <c r="E308" s="46"/>
      <c r="F308" s="46"/>
    </row>
    <row r="309" spans="2:6" ht="12.75" customHeight="1">
      <c r="B309" s="46"/>
      <c r="C309" s="46"/>
      <c r="D309" s="46"/>
      <c r="E309" s="46"/>
      <c r="F309" s="46"/>
    </row>
    <row r="310" spans="2:6" ht="12.75" customHeight="1">
      <c r="B310" s="46"/>
      <c r="C310" s="46"/>
      <c r="D310" s="46"/>
      <c r="E310" s="46"/>
      <c r="F310" s="46"/>
    </row>
    <row r="311" spans="2:6" ht="12.75" customHeight="1">
      <c r="B311" s="46"/>
      <c r="C311" s="46"/>
      <c r="D311" s="46"/>
      <c r="E311" s="46"/>
      <c r="F311" s="46"/>
    </row>
    <row r="312" spans="2:6" ht="12.75" customHeight="1">
      <c r="B312" s="46"/>
      <c r="C312" s="46"/>
      <c r="D312" s="46"/>
      <c r="E312" s="46"/>
      <c r="F312" s="46"/>
    </row>
    <row r="313" spans="2:6" ht="12.75" customHeight="1">
      <c r="B313" s="46"/>
      <c r="C313" s="46"/>
      <c r="D313" s="46"/>
      <c r="E313" s="46"/>
      <c r="F313" s="46"/>
    </row>
    <row r="314" spans="2:6" ht="12.75" customHeight="1">
      <c r="B314" s="46"/>
      <c r="C314" s="46"/>
      <c r="D314" s="46"/>
      <c r="E314" s="46"/>
      <c r="F314" s="46"/>
    </row>
    <row r="315" spans="2:6" ht="12.75" customHeight="1">
      <c r="B315" s="46"/>
      <c r="C315" s="46"/>
      <c r="D315" s="46"/>
      <c r="E315" s="46"/>
      <c r="F315" s="46"/>
    </row>
    <row r="316" spans="2:6" ht="12.75" customHeight="1">
      <c r="B316" s="46"/>
      <c r="C316" s="46"/>
      <c r="D316" s="46"/>
      <c r="E316" s="46"/>
      <c r="F316" s="46"/>
    </row>
    <row r="317" spans="2:6" ht="12.75" customHeight="1">
      <c r="B317" s="46"/>
      <c r="C317" s="46"/>
      <c r="D317" s="46"/>
      <c r="E317" s="46"/>
      <c r="F317" s="46"/>
    </row>
    <row r="318" spans="2:6" ht="12.75" customHeight="1">
      <c r="B318" s="46"/>
      <c r="C318" s="46"/>
      <c r="D318" s="46"/>
      <c r="E318" s="46"/>
      <c r="F318" s="46"/>
    </row>
    <row r="319" spans="2:6" ht="12.75" customHeight="1">
      <c r="B319" s="46"/>
      <c r="C319" s="46"/>
      <c r="D319" s="46"/>
      <c r="E319" s="46"/>
      <c r="F319" s="46"/>
    </row>
    <row r="320" spans="2:6" ht="12.75" customHeight="1">
      <c r="B320" s="46"/>
      <c r="C320" s="46"/>
      <c r="D320" s="46"/>
      <c r="E320" s="46"/>
      <c r="F320" s="46"/>
    </row>
    <row r="321" spans="2:6" ht="12.75" customHeight="1">
      <c r="B321" s="46"/>
      <c r="C321" s="46"/>
      <c r="D321" s="46"/>
      <c r="E321" s="46"/>
      <c r="F321" s="46"/>
    </row>
    <row r="322" spans="2:6" ht="12.75" customHeight="1">
      <c r="B322" s="46"/>
      <c r="C322" s="46"/>
      <c r="D322" s="46"/>
      <c r="E322" s="46"/>
      <c r="F322" s="46"/>
    </row>
    <row r="323" spans="2:6" ht="12.75" customHeight="1">
      <c r="B323" s="46"/>
      <c r="C323" s="46"/>
      <c r="D323" s="46"/>
      <c r="E323" s="46"/>
      <c r="F323" s="46"/>
    </row>
    <row r="324" spans="2:6" ht="12.75" customHeight="1">
      <c r="B324" s="46"/>
      <c r="C324" s="46"/>
      <c r="D324" s="46"/>
      <c r="E324" s="46"/>
      <c r="F324" s="46"/>
    </row>
    <row r="325" spans="2:6" ht="12.75" customHeight="1">
      <c r="B325" s="46"/>
      <c r="C325" s="46"/>
      <c r="D325" s="46"/>
      <c r="E325" s="46"/>
      <c r="F325" s="46"/>
    </row>
    <row r="326" spans="2:6" ht="12.75" customHeight="1">
      <c r="B326" s="46"/>
      <c r="C326" s="46"/>
      <c r="D326" s="46"/>
      <c r="E326" s="46"/>
      <c r="F326" s="46"/>
    </row>
    <row r="327" spans="2:6" ht="12.75" customHeight="1">
      <c r="B327" s="46"/>
      <c r="C327" s="46"/>
      <c r="D327" s="46"/>
      <c r="E327" s="46"/>
      <c r="F327" s="46"/>
    </row>
    <row r="328" spans="2:6" ht="12.75" customHeight="1">
      <c r="B328" s="46"/>
      <c r="C328" s="46"/>
      <c r="D328" s="46"/>
      <c r="E328" s="46"/>
      <c r="F328" s="46"/>
    </row>
    <row r="329" spans="2:6" ht="12.75" customHeight="1">
      <c r="B329" s="46"/>
      <c r="C329" s="46"/>
      <c r="D329" s="46"/>
      <c r="E329" s="46"/>
      <c r="F329" s="46"/>
    </row>
    <row r="330" spans="2:6" ht="12.75" customHeight="1">
      <c r="B330" s="46"/>
      <c r="C330" s="46"/>
      <c r="D330" s="46"/>
      <c r="E330" s="46"/>
      <c r="F330" s="46"/>
    </row>
    <row r="331" spans="2:6" ht="12.75" customHeight="1">
      <c r="B331" s="46"/>
      <c r="C331" s="46"/>
      <c r="D331" s="46"/>
      <c r="E331" s="46"/>
      <c r="F331" s="46"/>
    </row>
    <row r="332" spans="2:6" ht="12.75" customHeight="1">
      <c r="B332" s="46"/>
      <c r="C332" s="46"/>
      <c r="D332" s="46"/>
      <c r="E332" s="46"/>
      <c r="F332" s="46"/>
    </row>
    <row r="333" spans="2:6" ht="12.75" customHeight="1">
      <c r="B333" s="46"/>
      <c r="C333" s="46"/>
      <c r="D333" s="46"/>
      <c r="E333" s="46"/>
      <c r="F333" s="46"/>
    </row>
    <row r="334" spans="2:6" ht="12.75" customHeight="1">
      <c r="B334" s="46"/>
      <c r="C334" s="46"/>
      <c r="D334" s="46"/>
      <c r="E334" s="46"/>
      <c r="F334" s="46"/>
    </row>
    <row r="335" spans="2:6" ht="12.75" customHeight="1">
      <c r="B335" s="46"/>
      <c r="C335" s="46"/>
      <c r="D335" s="46"/>
      <c r="E335" s="46"/>
      <c r="F335" s="46"/>
    </row>
    <row r="336" spans="2:6" ht="12.75" customHeight="1">
      <c r="B336" s="46"/>
      <c r="C336" s="46"/>
      <c r="D336" s="46"/>
      <c r="E336" s="46"/>
      <c r="F336" s="46"/>
    </row>
    <row r="337" spans="2:6" ht="12.75" customHeight="1">
      <c r="B337" s="46"/>
      <c r="C337" s="46"/>
      <c r="D337" s="46"/>
      <c r="E337" s="46"/>
      <c r="F337" s="46"/>
    </row>
    <row r="338" spans="2:6" ht="12.75" customHeight="1">
      <c r="B338" s="46"/>
      <c r="C338" s="46"/>
      <c r="D338" s="46"/>
      <c r="E338" s="46"/>
      <c r="F338" s="46"/>
    </row>
    <row r="339" spans="2:6" ht="12.75" customHeight="1">
      <c r="B339" s="46"/>
      <c r="C339" s="46"/>
      <c r="D339" s="46"/>
      <c r="E339" s="46"/>
      <c r="F339" s="46"/>
    </row>
    <row r="340" spans="2:6" ht="12.75" customHeight="1">
      <c r="B340" s="46"/>
      <c r="C340" s="46"/>
      <c r="D340" s="46"/>
      <c r="E340" s="46"/>
      <c r="F340" s="46"/>
    </row>
    <row r="341" spans="2:6" ht="12.75" customHeight="1">
      <c r="B341" s="46"/>
      <c r="C341" s="46"/>
      <c r="D341" s="46"/>
      <c r="E341" s="46"/>
      <c r="F341" s="46"/>
    </row>
    <row r="342" spans="2:6" ht="12.75" customHeight="1">
      <c r="B342" s="46"/>
      <c r="C342" s="46"/>
      <c r="D342" s="46"/>
      <c r="E342" s="46"/>
      <c r="F342" s="46"/>
    </row>
    <row r="343" spans="2:6" ht="12.75" customHeight="1">
      <c r="B343" s="46"/>
      <c r="C343" s="46"/>
      <c r="D343" s="46"/>
      <c r="E343" s="46"/>
      <c r="F343" s="46"/>
    </row>
    <row r="344" spans="2:6" ht="12.75" customHeight="1">
      <c r="B344" s="46"/>
      <c r="C344" s="46"/>
      <c r="D344" s="46"/>
      <c r="E344" s="46"/>
      <c r="F344" s="46"/>
    </row>
    <row r="345" spans="2:6" ht="12.75" customHeight="1">
      <c r="B345" s="46"/>
      <c r="C345" s="46"/>
      <c r="D345" s="46"/>
      <c r="E345" s="46"/>
      <c r="F345" s="46"/>
    </row>
    <row r="346" spans="2:6" ht="12.75" customHeight="1">
      <c r="B346" s="46"/>
      <c r="C346" s="46"/>
      <c r="D346" s="46"/>
      <c r="E346" s="46"/>
      <c r="F346" s="46"/>
    </row>
    <row r="347" spans="2:6" ht="12.75" customHeight="1">
      <c r="B347" s="46"/>
      <c r="C347" s="46"/>
      <c r="D347" s="46"/>
      <c r="E347" s="46"/>
      <c r="F347" s="46"/>
    </row>
    <row r="348" spans="2:6" ht="12.75" customHeight="1">
      <c r="B348" s="46"/>
      <c r="C348" s="46"/>
      <c r="D348" s="46"/>
      <c r="E348" s="46"/>
      <c r="F348" s="46"/>
    </row>
    <row r="349" spans="2:6" ht="12.75" customHeight="1">
      <c r="B349" s="46"/>
      <c r="C349" s="46"/>
      <c r="D349" s="46"/>
      <c r="E349" s="46"/>
      <c r="F349" s="46"/>
    </row>
    <row r="350" spans="2:6" ht="12.75" customHeight="1">
      <c r="B350" s="46"/>
      <c r="C350" s="46"/>
      <c r="D350" s="46"/>
      <c r="E350" s="46"/>
      <c r="F350" s="46"/>
    </row>
    <row r="351" spans="2:6" ht="12.75" customHeight="1">
      <c r="B351" s="46"/>
      <c r="C351" s="46"/>
      <c r="D351" s="46"/>
      <c r="E351" s="46"/>
      <c r="F351" s="46"/>
    </row>
    <row r="352" spans="2:6" ht="12.75" customHeight="1">
      <c r="B352" s="46"/>
      <c r="C352" s="46"/>
      <c r="D352" s="46"/>
      <c r="E352" s="46"/>
      <c r="F352" s="46"/>
    </row>
    <row r="353" spans="2:6" ht="12.75" customHeight="1">
      <c r="B353" s="46"/>
      <c r="C353" s="46"/>
      <c r="D353" s="46"/>
      <c r="E353" s="46"/>
      <c r="F353" s="46"/>
    </row>
    <row r="354" spans="2:6" ht="12.75" customHeight="1">
      <c r="B354" s="46"/>
      <c r="C354" s="46"/>
      <c r="D354" s="46"/>
      <c r="E354" s="46"/>
      <c r="F354" s="46"/>
    </row>
    <row r="355" spans="2:6" ht="12.75" customHeight="1">
      <c r="B355" s="46"/>
      <c r="C355" s="46"/>
      <c r="D355" s="46"/>
      <c r="E355" s="46"/>
      <c r="F355" s="46"/>
    </row>
    <row r="356" spans="2:6" ht="12.75" customHeight="1">
      <c r="B356" s="46"/>
      <c r="C356" s="46"/>
      <c r="D356" s="46"/>
      <c r="E356" s="46"/>
      <c r="F356" s="46"/>
    </row>
    <row r="357" spans="2:6" ht="12.75" customHeight="1">
      <c r="B357" s="46"/>
      <c r="C357" s="46"/>
      <c r="D357" s="46"/>
      <c r="E357" s="46"/>
      <c r="F357" s="46"/>
    </row>
    <row r="358" spans="2:6" ht="12.75" customHeight="1">
      <c r="B358" s="46"/>
      <c r="C358" s="46"/>
      <c r="D358" s="46"/>
      <c r="E358" s="46"/>
      <c r="F358" s="46"/>
    </row>
    <row r="359" spans="2:6" ht="12.75" customHeight="1">
      <c r="B359" s="46"/>
      <c r="C359" s="46"/>
      <c r="D359" s="46"/>
      <c r="E359" s="46"/>
      <c r="F359" s="46"/>
    </row>
    <row r="360" spans="2:6" ht="12.75" customHeight="1">
      <c r="B360" s="46"/>
      <c r="C360" s="46"/>
      <c r="D360" s="46"/>
      <c r="E360" s="46"/>
      <c r="F360" s="46"/>
    </row>
    <row r="361" spans="2:6" ht="12.75" customHeight="1">
      <c r="B361" s="46"/>
      <c r="C361" s="46"/>
      <c r="D361" s="46"/>
      <c r="E361" s="46"/>
      <c r="F361" s="46"/>
    </row>
    <row r="362" spans="2:6" ht="12.75" customHeight="1">
      <c r="B362" s="46"/>
      <c r="C362" s="46"/>
      <c r="D362" s="46"/>
      <c r="E362" s="46"/>
      <c r="F362" s="46"/>
    </row>
    <row r="363" spans="2:6" ht="12.75" customHeight="1">
      <c r="B363" s="46"/>
      <c r="C363" s="46"/>
      <c r="D363" s="46"/>
      <c r="E363" s="46"/>
      <c r="F363" s="46"/>
    </row>
    <row r="364" spans="2:6" ht="12.75" customHeight="1">
      <c r="B364" s="46"/>
      <c r="C364" s="46"/>
      <c r="D364" s="46"/>
      <c r="E364" s="46"/>
      <c r="F364" s="46"/>
    </row>
    <row r="365" spans="2:6" ht="12.75" customHeight="1">
      <c r="B365" s="46"/>
      <c r="C365" s="46"/>
      <c r="D365" s="46"/>
      <c r="E365" s="46"/>
      <c r="F365" s="46"/>
    </row>
    <row r="366" spans="2:6" ht="12.75" customHeight="1">
      <c r="B366" s="46"/>
      <c r="C366" s="46"/>
      <c r="D366" s="46"/>
      <c r="E366" s="46"/>
      <c r="F366" s="46"/>
    </row>
    <row r="367" spans="2:6" ht="12.75" customHeight="1">
      <c r="B367" s="46"/>
      <c r="C367" s="46"/>
      <c r="D367" s="46"/>
      <c r="E367" s="46"/>
      <c r="F367" s="46"/>
    </row>
    <row r="368" spans="2:6" ht="12.75" customHeight="1">
      <c r="B368" s="46"/>
      <c r="C368" s="46"/>
      <c r="D368" s="46"/>
      <c r="E368" s="46"/>
      <c r="F368" s="46"/>
    </row>
    <row r="369" spans="2:6" ht="12.75" customHeight="1">
      <c r="B369" s="46"/>
      <c r="C369" s="46"/>
      <c r="D369" s="46"/>
      <c r="E369" s="46"/>
      <c r="F369" s="46"/>
    </row>
    <row r="370" spans="2:6" ht="12.75" customHeight="1">
      <c r="B370" s="46"/>
      <c r="C370" s="46"/>
      <c r="D370" s="46"/>
      <c r="E370" s="46"/>
      <c r="F370" s="46"/>
    </row>
    <row r="371" spans="2:6" ht="12.75" customHeight="1">
      <c r="B371" s="46"/>
      <c r="C371" s="46"/>
      <c r="D371" s="46"/>
      <c r="E371" s="46"/>
      <c r="F371" s="46"/>
    </row>
    <row r="372" spans="2:6" ht="12.75" customHeight="1">
      <c r="B372" s="46"/>
      <c r="C372" s="46"/>
      <c r="D372" s="46"/>
      <c r="E372" s="46"/>
      <c r="F372" s="46"/>
    </row>
    <row r="373" spans="2:6" ht="12.75" customHeight="1">
      <c r="B373" s="46"/>
      <c r="C373" s="46"/>
      <c r="D373" s="46"/>
      <c r="E373" s="46"/>
      <c r="F373" s="46"/>
    </row>
    <row r="374" spans="2:6" ht="12.75" customHeight="1">
      <c r="B374" s="46"/>
      <c r="C374" s="46"/>
      <c r="D374" s="46"/>
      <c r="E374" s="46"/>
      <c r="F374" s="46"/>
    </row>
    <row r="375" spans="2:6" ht="12.75" customHeight="1">
      <c r="B375" s="46"/>
      <c r="C375" s="46"/>
      <c r="D375" s="46"/>
      <c r="E375" s="46"/>
      <c r="F375" s="46"/>
    </row>
    <row r="376" spans="2:6" ht="12.75" customHeight="1">
      <c r="B376" s="46"/>
      <c r="C376" s="46"/>
      <c r="D376" s="46"/>
      <c r="E376" s="46"/>
      <c r="F376" s="46"/>
    </row>
    <row r="377" spans="2:6" ht="12.75" customHeight="1">
      <c r="B377" s="46"/>
      <c r="C377" s="46"/>
      <c r="D377" s="46"/>
      <c r="E377" s="46"/>
      <c r="F377" s="46"/>
    </row>
    <row r="378" spans="2:6" ht="12.75" customHeight="1">
      <c r="B378" s="46"/>
      <c r="C378" s="46"/>
      <c r="D378" s="46"/>
      <c r="E378" s="46"/>
      <c r="F378" s="46"/>
    </row>
    <row r="379" spans="2:6" ht="12.75" customHeight="1">
      <c r="B379" s="46"/>
      <c r="C379" s="46"/>
      <c r="D379" s="46"/>
      <c r="E379" s="46"/>
      <c r="F379" s="46"/>
    </row>
    <row r="380" spans="2:6" ht="12.75" customHeight="1">
      <c r="B380" s="46"/>
      <c r="C380" s="46"/>
      <c r="D380" s="46"/>
      <c r="E380" s="46"/>
      <c r="F380" s="46"/>
    </row>
    <row r="381" spans="2:6" ht="12.75" customHeight="1">
      <c r="B381" s="46"/>
      <c r="C381" s="46"/>
      <c r="D381" s="46"/>
      <c r="E381" s="46"/>
      <c r="F381" s="46"/>
    </row>
    <row r="382" spans="2:6" ht="12.75" customHeight="1">
      <c r="B382" s="46"/>
      <c r="C382" s="46"/>
      <c r="D382" s="46"/>
      <c r="E382" s="46"/>
      <c r="F382" s="46"/>
    </row>
    <row r="383" spans="2:6" ht="12.75" customHeight="1">
      <c r="B383" s="46"/>
      <c r="C383" s="46"/>
      <c r="D383" s="46"/>
      <c r="E383" s="46"/>
      <c r="F383" s="46"/>
    </row>
    <row r="384" spans="2:6" ht="12.75" customHeight="1">
      <c r="B384" s="46"/>
      <c r="C384" s="46"/>
      <c r="D384" s="46"/>
      <c r="E384" s="46"/>
      <c r="F384" s="46"/>
    </row>
    <row r="385" spans="2:6" ht="12.75" customHeight="1">
      <c r="B385" s="46"/>
      <c r="C385" s="46"/>
      <c r="D385" s="46"/>
      <c r="E385" s="46"/>
      <c r="F385" s="46"/>
    </row>
    <row r="386" spans="2:6" ht="12.75" customHeight="1">
      <c r="B386" s="46"/>
      <c r="C386" s="46"/>
      <c r="D386" s="46"/>
      <c r="E386" s="46"/>
      <c r="F386" s="46"/>
    </row>
    <row r="387" spans="2:6" ht="12.75" customHeight="1">
      <c r="B387" s="46"/>
      <c r="C387" s="46"/>
      <c r="D387" s="46"/>
      <c r="E387" s="46"/>
      <c r="F387" s="46"/>
    </row>
    <row r="388" spans="2:6" ht="12.75" customHeight="1">
      <c r="B388" s="46"/>
      <c r="C388" s="46"/>
      <c r="D388" s="46"/>
      <c r="E388" s="46"/>
      <c r="F388" s="46"/>
    </row>
    <row r="389" spans="2:6" ht="12.75" customHeight="1">
      <c r="B389" s="46"/>
      <c r="C389" s="46"/>
      <c r="D389" s="46"/>
      <c r="E389" s="46"/>
      <c r="F389" s="46"/>
    </row>
    <row r="390" spans="2:6" ht="12.75" customHeight="1">
      <c r="B390" s="46"/>
      <c r="C390" s="46"/>
      <c r="D390" s="46"/>
      <c r="E390" s="46"/>
      <c r="F390" s="46"/>
    </row>
    <row r="391" spans="2:6" ht="12.75" customHeight="1">
      <c r="B391" s="46"/>
      <c r="C391" s="46"/>
      <c r="D391" s="46"/>
      <c r="E391" s="46"/>
      <c r="F391" s="46"/>
    </row>
    <row r="392" spans="2:6" ht="12.75" customHeight="1">
      <c r="B392" s="46"/>
      <c r="C392" s="46"/>
      <c r="D392" s="46"/>
      <c r="E392" s="46"/>
      <c r="F392" s="46"/>
    </row>
    <row r="393" spans="2:6" ht="12.75" customHeight="1">
      <c r="B393" s="46"/>
      <c r="C393" s="46"/>
      <c r="D393" s="46"/>
      <c r="E393" s="46"/>
      <c r="F393" s="46"/>
    </row>
    <row r="394" spans="2:6" ht="12.75" customHeight="1">
      <c r="B394" s="46"/>
      <c r="C394" s="46"/>
      <c r="D394" s="46"/>
      <c r="E394" s="46"/>
      <c r="F394" s="46"/>
    </row>
    <row r="395" spans="2:6" ht="12.75" customHeight="1">
      <c r="B395" s="46"/>
      <c r="C395" s="46"/>
      <c r="D395" s="46"/>
      <c r="E395" s="46"/>
      <c r="F395" s="46"/>
    </row>
    <row r="396" spans="2:6" ht="12.75" customHeight="1">
      <c r="B396" s="46"/>
      <c r="C396" s="46"/>
      <c r="D396" s="46"/>
      <c r="E396" s="46"/>
      <c r="F396" s="46"/>
    </row>
    <row r="397" spans="2:6" ht="12.75" customHeight="1">
      <c r="B397" s="46"/>
      <c r="C397" s="46"/>
      <c r="D397" s="46"/>
      <c r="E397" s="46"/>
      <c r="F397" s="46"/>
    </row>
    <row r="398" spans="2:6" ht="12.75" customHeight="1">
      <c r="B398" s="46"/>
      <c r="C398" s="46"/>
      <c r="D398" s="46"/>
      <c r="E398" s="46"/>
      <c r="F398" s="46"/>
    </row>
    <row r="399" spans="2:6" ht="12.75" customHeight="1">
      <c r="B399" s="46"/>
      <c r="C399" s="46"/>
      <c r="D399" s="46"/>
      <c r="E399" s="46"/>
      <c r="F399" s="46"/>
    </row>
    <row r="400" spans="2:6" ht="12.75" customHeight="1">
      <c r="B400" s="46"/>
      <c r="C400" s="46"/>
      <c r="D400" s="46"/>
      <c r="E400" s="46"/>
      <c r="F400" s="46"/>
    </row>
    <row r="401" spans="2:6" ht="12.75" customHeight="1">
      <c r="B401" s="46"/>
      <c r="C401" s="46"/>
      <c r="D401" s="46"/>
      <c r="E401" s="46"/>
      <c r="F401" s="46"/>
    </row>
    <row r="402" spans="2:6" ht="12.75" customHeight="1">
      <c r="B402" s="46"/>
      <c r="C402" s="46"/>
      <c r="D402" s="46"/>
      <c r="E402" s="46"/>
      <c r="F402" s="46"/>
    </row>
    <row r="403" spans="2:6" ht="12.75" customHeight="1">
      <c r="B403" s="46"/>
      <c r="C403" s="46"/>
      <c r="D403" s="46"/>
      <c r="E403" s="46"/>
      <c r="F403" s="46"/>
    </row>
    <row r="404" spans="2:6" ht="12.75" customHeight="1">
      <c r="B404" s="46"/>
      <c r="C404" s="46"/>
      <c r="D404" s="46"/>
      <c r="E404" s="46"/>
      <c r="F404" s="46"/>
    </row>
    <row r="405" spans="2:6" ht="12.75" customHeight="1">
      <c r="B405" s="46"/>
      <c r="C405" s="46"/>
      <c r="D405" s="46"/>
      <c r="E405" s="46"/>
      <c r="F405" s="46"/>
    </row>
    <row r="406" spans="2:6" ht="12.75" customHeight="1">
      <c r="B406" s="46"/>
      <c r="C406" s="46"/>
      <c r="D406" s="46"/>
      <c r="E406" s="46"/>
      <c r="F406" s="46"/>
    </row>
    <row r="407" spans="2:6" ht="12.75" customHeight="1">
      <c r="B407" s="46"/>
      <c r="C407" s="46"/>
      <c r="D407" s="46"/>
      <c r="E407" s="46"/>
      <c r="F407" s="46"/>
    </row>
    <row r="408" spans="2:6" ht="12.75" customHeight="1">
      <c r="B408" s="46"/>
      <c r="C408" s="46"/>
      <c r="D408" s="46"/>
      <c r="E408" s="46"/>
      <c r="F408" s="46"/>
    </row>
    <row r="409" spans="2:6" ht="12.75" customHeight="1">
      <c r="B409" s="46"/>
      <c r="C409" s="46"/>
      <c r="D409" s="46"/>
      <c r="E409" s="46"/>
      <c r="F409" s="46"/>
    </row>
    <row r="410" spans="2:6" ht="12.75" customHeight="1">
      <c r="B410" s="46"/>
      <c r="C410" s="46"/>
      <c r="D410" s="46"/>
      <c r="E410" s="46"/>
      <c r="F410" s="46"/>
    </row>
    <row r="411" spans="2:6" ht="12.75" customHeight="1">
      <c r="B411" s="46"/>
      <c r="C411" s="46"/>
      <c r="D411" s="46"/>
      <c r="E411" s="46"/>
      <c r="F411" s="46"/>
    </row>
    <row r="412" spans="2:6" ht="12.75" customHeight="1">
      <c r="B412" s="46"/>
      <c r="C412" s="46"/>
      <c r="D412" s="46"/>
      <c r="E412" s="46"/>
      <c r="F412" s="46"/>
    </row>
    <row r="413" spans="2:6" ht="12.75" customHeight="1">
      <c r="B413" s="46"/>
      <c r="C413" s="46"/>
      <c r="D413" s="46"/>
      <c r="E413" s="46"/>
      <c r="F413" s="46"/>
    </row>
    <row r="414" spans="2:6" ht="12.75" customHeight="1">
      <c r="B414" s="46"/>
      <c r="C414" s="46"/>
      <c r="D414" s="46"/>
      <c r="E414" s="46"/>
      <c r="F414" s="46"/>
    </row>
    <row r="415" spans="2:6" ht="12.75" customHeight="1">
      <c r="B415" s="46"/>
      <c r="C415" s="46"/>
      <c r="D415" s="46"/>
      <c r="E415" s="46"/>
      <c r="F415" s="46"/>
    </row>
    <row r="416" spans="2:6" ht="12.75" customHeight="1">
      <c r="B416" s="46"/>
      <c r="C416" s="46"/>
      <c r="D416" s="46"/>
      <c r="E416" s="46"/>
      <c r="F416" s="46"/>
    </row>
    <row r="417" spans="2:6" ht="12.75" customHeight="1">
      <c r="B417" s="46"/>
      <c r="C417" s="46"/>
      <c r="D417" s="46"/>
      <c r="E417" s="46"/>
      <c r="F417" s="46"/>
    </row>
    <row r="418" spans="2:6" ht="12.75" customHeight="1">
      <c r="B418" s="46"/>
      <c r="C418" s="46"/>
      <c r="D418" s="46"/>
      <c r="E418" s="46"/>
      <c r="F418" s="46"/>
    </row>
    <row r="419" spans="2:6" ht="12.75" customHeight="1">
      <c r="B419" s="46"/>
      <c r="C419" s="46"/>
      <c r="D419" s="46"/>
      <c r="E419" s="46"/>
      <c r="F419" s="46"/>
    </row>
    <row r="420" spans="2:6" ht="12.75" customHeight="1">
      <c r="B420" s="46"/>
      <c r="C420" s="46"/>
      <c r="D420" s="46"/>
      <c r="E420" s="46"/>
      <c r="F420" s="46"/>
    </row>
    <row r="421" spans="2:6" ht="12.75" customHeight="1">
      <c r="B421" s="46"/>
      <c r="C421" s="46"/>
      <c r="D421" s="46"/>
      <c r="E421" s="46"/>
      <c r="F421" s="46"/>
    </row>
    <row r="422" spans="2:6" ht="12.75" customHeight="1">
      <c r="B422" s="46"/>
      <c r="C422" s="46"/>
      <c r="D422" s="46"/>
      <c r="E422" s="46"/>
      <c r="F422" s="46"/>
    </row>
    <row r="423" spans="2:6" ht="12.75" customHeight="1">
      <c r="B423" s="46"/>
      <c r="C423" s="46"/>
      <c r="D423" s="46"/>
      <c r="E423" s="46"/>
      <c r="F423" s="46"/>
    </row>
    <row r="424" spans="2:6" ht="12.75" customHeight="1">
      <c r="B424" s="46"/>
      <c r="C424" s="46"/>
      <c r="D424" s="46"/>
      <c r="E424" s="46"/>
      <c r="F424" s="46"/>
    </row>
    <row r="425" spans="2:6" ht="12.75" customHeight="1">
      <c r="B425" s="46"/>
      <c r="C425" s="46"/>
      <c r="D425" s="46"/>
      <c r="E425" s="46"/>
      <c r="F425" s="46"/>
    </row>
    <row r="426" spans="2:6" ht="12.75" customHeight="1">
      <c r="B426" s="46"/>
      <c r="C426" s="46"/>
      <c r="D426" s="46"/>
      <c r="E426" s="46"/>
      <c r="F426" s="46"/>
    </row>
    <row r="427" spans="2:6" ht="12.75" customHeight="1">
      <c r="B427" s="46"/>
      <c r="C427" s="46"/>
      <c r="D427" s="46"/>
      <c r="E427" s="46"/>
      <c r="F427" s="46"/>
    </row>
    <row r="428" spans="2:6" ht="12.75" customHeight="1">
      <c r="B428" s="46"/>
      <c r="C428" s="46"/>
      <c r="D428" s="46"/>
      <c r="E428" s="46"/>
      <c r="F428" s="46"/>
    </row>
    <row r="429" spans="2:6" ht="12.75" customHeight="1">
      <c r="B429" s="46"/>
      <c r="C429" s="46"/>
      <c r="D429" s="46"/>
      <c r="E429" s="46"/>
      <c r="F429" s="46"/>
    </row>
    <row r="430" spans="2:6" ht="12.75" customHeight="1">
      <c r="B430" s="46"/>
      <c r="C430" s="46"/>
      <c r="D430" s="46"/>
      <c r="E430" s="46"/>
      <c r="F430" s="46"/>
    </row>
    <row r="431" spans="2:6" ht="12.75" customHeight="1">
      <c r="B431" s="46"/>
      <c r="C431" s="46"/>
      <c r="D431" s="46"/>
      <c r="E431" s="46"/>
      <c r="F431" s="46"/>
    </row>
    <row r="432" spans="2:6" ht="12.75" customHeight="1">
      <c r="B432" s="46"/>
      <c r="C432" s="46"/>
      <c r="D432" s="46"/>
      <c r="E432" s="46"/>
      <c r="F432" s="46"/>
    </row>
    <row r="433" spans="2:6" ht="12.75" customHeight="1">
      <c r="B433" s="46"/>
      <c r="C433" s="46"/>
      <c r="D433" s="46"/>
      <c r="E433" s="46"/>
      <c r="F433" s="46"/>
    </row>
    <row r="434" spans="2:6" ht="12.75" customHeight="1">
      <c r="B434" s="46"/>
      <c r="C434" s="46"/>
      <c r="D434" s="46"/>
      <c r="E434" s="46"/>
      <c r="F434" s="46"/>
    </row>
    <row r="435" spans="2:6" ht="12.75" customHeight="1">
      <c r="B435" s="46"/>
      <c r="C435" s="46"/>
      <c r="D435" s="46"/>
      <c r="E435" s="46"/>
      <c r="F435" s="46"/>
    </row>
    <row r="436" spans="2:6" ht="12.75" customHeight="1">
      <c r="B436" s="46"/>
      <c r="C436" s="46"/>
      <c r="D436" s="46"/>
      <c r="E436" s="46"/>
      <c r="F436" s="46"/>
    </row>
    <row r="437" spans="2:6" ht="12.75" customHeight="1">
      <c r="B437" s="46"/>
      <c r="C437" s="46"/>
      <c r="D437" s="46"/>
      <c r="E437" s="46"/>
      <c r="F437" s="46"/>
    </row>
    <row r="438" spans="2:6" ht="12.75" customHeight="1">
      <c r="B438" s="46"/>
      <c r="C438" s="46"/>
      <c r="D438" s="46"/>
      <c r="E438" s="46"/>
      <c r="F438" s="46"/>
    </row>
    <row r="439" spans="2:6" ht="12.75" customHeight="1">
      <c r="B439" s="46"/>
      <c r="C439" s="46"/>
      <c r="D439" s="46"/>
      <c r="E439" s="46"/>
      <c r="F439" s="46"/>
    </row>
    <row r="440" spans="2:6" ht="12.75" customHeight="1">
      <c r="B440" s="46"/>
      <c r="C440" s="46"/>
      <c r="D440" s="46"/>
      <c r="E440" s="46"/>
      <c r="F440" s="46"/>
    </row>
    <row r="441" spans="2:6" ht="12.75" customHeight="1">
      <c r="B441" s="46"/>
      <c r="C441" s="46"/>
      <c r="D441" s="46"/>
      <c r="E441" s="46"/>
      <c r="F441" s="46"/>
    </row>
    <row r="442" spans="2:6" ht="12.75" customHeight="1">
      <c r="B442" s="46"/>
      <c r="C442" s="46"/>
      <c r="D442" s="46"/>
      <c r="E442" s="46"/>
      <c r="F442" s="46"/>
    </row>
    <row r="443" spans="2:6" ht="12.75" customHeight="1">
      <c r="B443" s="46"/>
      <c r="C443" s="46"/>
      <c r="D443" s="46"/>
      <c r="E443" s="46"/>
      <c r="F443" s="46"/>
    </row>
    <row r="444" spans="2:6" ht="12.75" customHeight="1">
      <c r="B444" s="46"/>
      <c r="C444" s="46"/>
      <c r="D444" s="46"/>
      <c r="E444" s="46"/>
      <c r="F444" s="46"/>
    </row>
    <row r="445" spans="2:6" ht="12.75" customHeight="1">
      <c r="B445" s="46"/>
      <c r="C445" s="46"/>
      <c r="D445" s="46"/>
      <c r="E445" s="46"/>
      <c r="F445" s="46"/>
    </row>
    <row r="446" spans="2:6" ht="12.75" customHeight="1">
      <c r="B446" s="46"/>
      <c r="C446" s="46"/>
      <c r="D446" s="46"/>
      <c r="E446" s="46"/>
      <c r="F446" s="46"/>
    </row>
    <row r="447" spans="2:6" ht="12.75" customHeight="1">
      <c r="B447" s="46"/>
      <c r="C447" s="46"/>
      <c r="D447" s="46"/>
      <c r="E447" s="46"/>
      <c r="F447" s="46"/>
    </row>
    <row r="448" spans="2:6" ht="12.75" customHeight="1">
      <c r="B448" s="46"/>
      <c r="C448" s="46"/>
      <c r="D448" s="46"/>
      <c r="E448" s="46"/>
      <c r="F448" s="46"/>
    </row>
    <row r="449" spans="2:6" ht="12.75" customHeight="1">
      <c r="B449" s="46"/>
      <c r="C449" s="46"/>
      <c r="D449" s="46"/>
      <c r="E449" s="46"/>
      <c r="F449" s="46"/>
    </row>
    <row r="450" spans="2:6" ht="12.75" customHeight="1">
      <c r="B450" s="46"/>
      <c r="C450" s="46"/>
      <c r="D450" s="46"/>
      <c r="E450" s="46"/>
      <c r="F450" s="46"/>
    </row>
    <row r="451" spans="2:6" ht="12.75" customHeight="1">
      <c r="B451" s="46"/>
      <c r="C451" s="46"/>
      <c r="D451" s="46"/>
      <c r="E451" s="46"/>
      <c r="F451" s="46"/>
    </row>
    <row r="452" spans="2:6" ht="12.75" customHeight="1">
      <c r="B452" s="46"/>
      <c r="C452" s="46"/>
      <c r="D452" s="46"/>
      <c r="E452" s="46"/>
      <c r="F452" s="46"/>
    </row>
    <row r="453" spans="2:6" ht="12.75" customHeight="1">
      <c r="B453" s="46"/>
      <c r="C453" s="46"/>
      <c r="D453" s="46"/>
      <c r="E453" s="46"/>
      <c r="F453" s="46"/>
    </row>
    <row r="454" spans="2:6" ht="12.75" customHeight="1">
      <c r="B454" s="46"/>
      <c r="C454" s="46"/>
      <c r="D454" s="46"/>
      <c r="E454" s="46"/>
      <c r="F454" s="46"/>
    </row>
    <row r="455" spans="2:6" ht="12.75" customHeight="1">
      <c r="B455" s="46"/>
      <c r="C455" s="46"/>
      <c r="D455" s="46"/>
      <c r="E455" s="46"/>
      <c r="F455" s="46"/>
    </row>
    <row r="456" spans="2:6" ht="12.75" customHeight="1">
      <c r="B456" s="46"/>
      <c r="C456" s="46"/>
      <c r="D456" s="46"/>
      <c r="E456" s="46"/>
      <c r="F456" s="46"/>
    </row>
    <row r="457" spans="2:6" ht="12.75" customHeight="1">
      <c r="B457" s="46"/>
      <c r="C457" s="46"/>
      <c r="D457" s="46"/>
      <c r="E457" s="46"/>
      <c r="F457" s="46"/>
    </row>
    <row r="458" spans="2:6" ht="12.75" customHeight="1">
      <c r="B458" s="46"/>
      <c r="C458" s="46"/>
      <c r="D458" s="46"/>
      <c r="E458" s="46"/>
      <c r="F458" s="46"/>
    </row>
    <row r="459" spans="2:6" ht="12.75" customHeight="1">
      <c r="B459" s="46"/>
      <c r="C459" s="46"/>
      <c r="D459" s="46"/>
      <c r="E459" s="46"/>
      <c r="F459" s="46"/>
    </row>
    <row r="460" spans="2:6" ht="12.75" customHeight="1">
      <c r="B460" s="46"/>
      <c r="C460" s="46"/>
      <c r="D460" s="46"/>
      <c r="E460" s="46"/>
      <c r="F460" s="46"/>
    </row>
    <row r="461" spans="2:6" ht="12.75" customHeight="1">
      <c r="B461" s="46"/>
      <c r="C461" s="46"/>
      <c r="D461" s="46"/>
      <c r="E461" s="46"/>
      <c r="F461" s="46"/>
    </row>
    <row r="462" spans="2:6" ht="12.75" customHeight="1">
      <c r="B462" s="46"/>
      <c r="C462" s="46"/>
      <c r="D462" s="46"/>
      <c r="E462" s="46"/>
      <c r="F462" s="46"/>
    </row>
    <row r="463" spans="2:6" ht="12.75" customHeight="1">
      <c r="B463" s="46"/>
      <c r="C463" s="46"/>
      <c r="D463" s="46"/>
      <c r="E463" s="46"/>
      <c r="F463" s="46"/>
    </row>
    <row r="464" spans="2:6" ht="12.75" customHeight="1">
      <c r="B464" s="46"/>
      <c r="C464" s="46"/>
      <c r="D464" s="46"/>
      <c r="E464" s="46"/>
      <c r="F464" s="46"/>
    </row>
    <row r="465" spans="2:6" ht="12.75" customHeight="1">
      <c r="B465" s="46"/>
      <c r="C465" s="46"/>
      <c r="D465" s="46"/>
      <c r="E465" s="46"/>
      <c r="F465" s="46"/>
    </row>
    <row r="466" spans="2:6" ht="12.75" customHeight="1">
      <c r="B466" s="46"/>
      <c r="C466" s="46"/>
      <c r="D466" s="46"/>
      <c r="E466" s="46"/>
      <c r="F466" s="46"/>
    </row>
    <row r="467" spans="2:6" ht="12.75" customHeight="1">
      <c r="B467" s="46"/>
      <c r="C467" s="46"/>
      <c r="D467" s="46"/>
      <c r="E467" s="46"/>
      <c r="F467" s="46"/>
    </row>
    <row r="468" spans="2:6" ht="12.75" customHeight="1">
      <c r="B468" s="46"/>
      <c r="C468" s="46"/>
      <c r="D468" s="46"/>
      <c r="E468" s="46"/>
      <c r="F468" s="46"/>
    </row>
    <row r="469" spans="2:6" ht="12.75" customHeight="1">
      <c r="B469" s="46"/>
      <c r="C469" s="46"/>
      <c r="D469" s="46"/>
      <c r="E469" s="46"/>
      <c r="F469" s="46"/>
    </row>
    <row r="470" spans="2:6" ht="12.75" customHeight="1">
      <c r="B470" s="46"/>
      <c r="C470" s="46"/>
      <c r="D470" s="46"/>
      <c r="E470" s="46"/>
      <c r="F470" s="46"/>
    </row>
    <row r="471" spans="2:6" ht="12.75" customHeight="1">
      <c r="B471" s="46"/>
      <c r="C471" s="46"/>
      <c r="D471" s="46"/>
      <c r="E471" s="46"/>
      <c r="F471" s="46"/>
    </row>
    <row r="472" spans="2:6" ht="12.75" customHeight="1">
      <c r="B472" s="46"/>
      <c r="C472" s="46"/>
      <c r="D472" s="46"/>
      <c r="E472" s="46"/>
      <c r="F472" s="46"/>
    </row>
    <row r="473" spans="2:6" ht="12.75" customHeight="1">
      <c r="B473" s="46"/>
      <c r="C473" s="46"/>
      <c r="D473" s="46"/>
      <c r="E473" s="46"/>
      <c r="F473" s="46"/>
    </row>
    <row r="474" spans="2:6" ht="12.75" customHeight="1">
      <c r="B474" s="46"/>
      <c r="C474" s="46"/>
      <c r="D474" s="46"/>
      <c r="E474" s="46"/>
      <c r="F474" s="46"/>
    </row>
    <row r="475" spans="2:6" ht="12.75" customHeight="1">
      <c r="B475" s="46"/>
      <c r="C475" s="46"/>
      <c r="D475" s="46"/>
      <c r="E475" s="46"/>
      <c r="F475" s="46"/>
    </row>
    <row r="476" spans="2:6" ht="12.75" customHeight="1">
      <c r="B476" s="46"/>
      <c r="C476" s="46"/>
      <c r="D476" s="46"/>
      <c r="E476" s="46"/>
      <c r="F476" s="46"/>
    </row>
    <row r="477" spans="2:6" ht="12.75" customHeight="1">
      <c r="B477" s="46"/>
      <c r="C477" s="46"/>
      <c r="D477" s="46"/>
      <c r="E477" s="46"/>
      <c r="F477" s="46"/>
    </row>
    <row r="478" spans="2:6" ht="12.75" customHeight="1">
      <c r="B478" s="46"/>
      <c r="C478" s="46"/>
      <c r="D478" s="46"/>
      <c r="E478" s="46"/>
      <c r="F478" s="46"/>
    </row>
    <row r="479" spans="2:6" ht="12.75" customHeight="1">
      <c r="B479" s="46"/>
      <c r="C479" s="46"/>
      <c r="D479" s="46"/>
      <c r="E479" s="46"/>
      <c r="F479" s="46"/>
    </row>
    <row r="480" spans="2:6" ht="12.75" customHeight="1">
      <c r="B480" s="46"/>
      <c r="C480" s="46"/>
      <c r="D480" s="46"/>
      <c r="E480" s="46"/>
      <c r="F480" s="46"/>
    </row>
    <row r="481" spans="2:6" ht="12.75" customHeight="1">
      <c r="B481" s="46"/>
      <c r="C481" s="46"/>
      <c r="D481" s="46"/>
      <c r="E481" s="46"/>
      <c r="F481" s="46"/>
    </row>
    <row r="482" spans="2:6" ht="12.75" customHeight="1">
      <c r="B482" s="46"/>
      <c r="C482" s="46"/>
      <c r="D482" s="46"/>
      <c r="E482" s="46"/>
      <c r="F482" s="46"/>
    </row>
    <row r="483" spans="2:6" ht="12.75" customHeight="1">
      <c r="B483" s="46"/>
      <c r="C483" s="46"/>
      <c r="D483" s="46"/>
      <c r="E483" s="46"/>
      <c r="F483" s="46"/>
    </row>
    <row r="484" spans="2:6" ht="12.75" customHeight="1">
      <c r="B484" s="46"/>
      <c r="C484" s="46"/>
      <c r="D484" s="46"/>
      <c r="E484" s="46"/>
      <c r="F484" s="46"/>
    </row>
    <row r="485" spans="2:6" ht="12.75" customHeight="1">
      <c r="B485" s="46"/>
      <c r="C485" s="46"/>
      <c r="D485" s="46"/>
      <c r="E485" s="46"/>
      <c r="F485" s="46"/>
    </row>
    <row r="486" spans="2:6" ht="12.75" customHeight="1">
      <c r="B486" s="46"/>
      <c r="C486" s="46"/>
      <c r="D486" s="46"/>
      <c r="E486" s="46"/>
      <c r="F486" s="46"/>
    </row>
    <row r="487" spans="2:6" ht="12.75" customHeight="1">
      <c r="B487" s="46"/>
      <c r="C487" s="46"/>
      <c r="D487" s="46"/>
      <c r="E487" s="46"/>
      <c r="F487" s="46"/>
    </row>
    <row r="488" spans="2:6" ht="12.75" customHeight="1">
      <c r="B488" s="46"/>
      <c r="C488" s="46"/>
      <c r="D488" s="46"/>
      <c r="E488" s="46"/>
      <c r="F488" s="46"/>
    </row>
    <row r="489" spans="2:6" ht="12.75" customHeight="1">
      <c r="B489" s="46"/>
      <c r="C489" s="46"/>
      <c r="D489" s="46"/>
      <c r="E489" s="46"/>
      <c r="F489" s="46"/>
    </row>
    <row r="490" spans="2:6" ht="12.75" customHeight="1">
      <c r="B490" s="46"/>
      <c r="C490" s="46"/>
      <c r="D490" s="46"/>
      <c r="E490" s="46"/>
      <c r="F490" s="46"/>
    </row>
    <row r="491" spans="2:6" ht="12.75" customHeight="1">
      <c r="B491" s="46"/>
      <c r="C491" s="46"/>
      <c r="D491" s="46"/>
      <c r="E491" s="46"/>
      <c r="F491" s="46"/>
    </row>
    <row r="492" spans="2:6" ht="12.75" customHeight="1">
      <c r="B492" s="46"/>
      <c r="C492" s="46"/>
      <c r="D492" s="46"/>
      <c r="E492" s="46"/>
      <c r="F492" s="46"/>
    </row>
    <row r="493" spans="2:6" ht="12.75" customHeight="1">
      <c r="B493" s="46"/>
      <c r="C493" s="46"/>
      <c r="D493" s="46"/>
      <c r="E493" s="46"/>
      <c r="F493" s="46"/>
    </row>
    <row r="494" spans="2:6" ht="12.75" customHeight="1">
      <c r="B494" s="46"/>
      <c r="C494" s="46"/>
      <c r="D494" s="46"/>
      <c r="E494" s="46"/>
      <c r="F494" s="46"/>
    </row>
    <row r="495" spans="2:6" ht="12.75" customHeight="1">
      <c r="B495" s="46"/>
      <c r="C495" s="46"/>
      <c r="D495" s="46"/>
      <c r="E495" s="46"/>
      <c r="F495" s="46"/>
    </row>
    <row r="496" spans="2:6" ht="12.75" customHeight="1">
      <c r="B496" s="46"/>
      <c r="C496" s="46"/>
      <c r="D496" s="46"/>
      <c r="E496" s="46"/>
      <c r="F496" s="46"/>
    </row>
    <row r="497" spans="2:6" ht="12.75" customHeight="1">
      <c r="B497" s="46"/>
      <c r="C497" s="46"/>
      <c r="D497" s="46"/>
      <c r="E497" s="46"/>
      <c r="F497" s="46"/>
    </row>
    <row r="498" spans="2:6" ht="12.75" customHeight="1">
      <c r="B498" s="46"/>
      <c r="C498" s="46"/>
      <c r="D498" s="46"/>
      <c r="E498" s="46"/>
      <c r="F498" s="46"/>
    </row>
    <row r="499" spans="2:6" ht="12.75" customHeight="1">
      <c r="B499" s="46"/>
      <c r="C499" s="46"/>
      <c r="D499" s="46"/>
      <c r="E499" s="46"/>
      <c r="F499" s="46"/>
    </row>
    <row r="500" spans="2:6" ht="12.75" customHeight="1">
      <c r="B500" s="46"/>
      <c r="C500" s="46"/>
      <c r="D500" s="46"/>
      <c r="E500" s="46"/>
      <c r="F500" s="46"/>
    </row>
    <row r="501" spans="2:6" ht="12.75" customHeight="1">
      <c r="B501" s="46"/>
      <c r="C501" s="46"/>
      <c r="D501" s="46"/>
      <c r="E501" s="46"/>
      <c r="F501" s="46"/>
    </row>
    <row r="502" spans="2:6" ht="12.75" customHeight="1">
      <c r="B502" s="46"/>
      <c r="C502" s="46"/>
      <c r="D502" s="46"/>
      <c r="E502" s="46"/>
      <c r="F502" s="46"/>
    </row>
    <row r="503" spans="2:6" ht="12.75" customHeight="1">
      <c r="B503" s="46"/>
      <c r="C503" s="46"/>
      <c r="D503" s="46"/>
      <c r="E503" s="46"/>
      <c r="F503" s="46"/>
    </row>
    <row r="504" spans="2:6" ht="12.75" customHeight="1">
      <c r="B504" s="46"/>
      <c r="C504" s="46"/>
      <c r="D504" s="46"/>
      <c r="E504" s="46"/>
      <c r="F504" s="46"/>
    </row>
    <row r="505" spans="2:6" ht="12.75" customHeight="1">
      <c r="B505" s="46"/>
      <c r="C505" s="46"/>
      <c r="D505" s="46"/>
      <c r="E505" s="46"/>
      <c r="F505" s="46"/>
    </row>
    <row r="506" spans="2:6" ht="12.75" customHeight="1">
      <c r="B506" s="46"/>
      <c r="C506" s="46"/>
      <c r="D506" s="46"/>
      <c r="E506" s="46"/>
      <c r="F506" s="46"/>
    </row>
    <row r="507" spans="2:6" ht="12.75" customHeight="1">
      <c r="B507" s="46"/>
      <c r="C507" s="46"/>
      <c r="D507" s="46"/>
      <c r="E507" s="46"/>
      <c r="F507" s="46"/>
    </row>
    <row r="508" spans="2:6" ht="12.75" customHeight="1">
      <c r="B508" s="46"/>
      <c r="C508" s="46"/>
      <c r="D508" s="46"/>
      <c r="E508" s="46"/>
      <c r="F508" s="46"/>
    </row>
    <row r="509" spans="2:6" ht="12.75" customHeight="1">
      <c r="B509" s="46"/>
      <c r="C509" s="46"/>
      <c r="D509" s="46"/>
      <c r="E509" s="46"/>
      <c r="F509" s="46"/>
    </row>
    <row r="510" spans="2:6" ht="12.75" customHeight="1">
      <c r="B510" s="46"/>
      <c r="C510" s="46"/>
      <c r="D510" s="46"/>
      <c r="E510" s="46"/>
      <c r="F510" s="46"/>
    </row>
    <row r="511" spans="2:6" ht="12.75" customHeight="1">
      <c r="B511" s="46"/>
      <c r="C511" s="46"/>
      <c r="D511" s="46"/>
      <c r="E511" s="46"/>
      <c r="F511" s="46"/>
    </row>
    <row r="512" spans="2:6" ht="12.75" customHeight="1">
      <c r="B512" s="46"/>
      <c r="C512" s="46"/>
      <c r="D512" s="46"/>
      <c r="E512" s="46"/>
      <c r="F512" s="46"/>
    </row>
    <row r="513" spans="2:6" ht="12.75" customHeight="1">
      <c r="B513" s="46"/>
      <c r="C513" s="46"/>
      <c r="D513" s="46"/>
      <c r="E513" s="46"/>
      <c r="F513" s="46"/>
    </row>
    <row r="514" spans="2:6" ht="12.75" customHeight="1">
      <c r="B514" s="46"/>
      <c r="C514" s="46"/>
      <c r="D514" s="46"/>
      <c r="E514" s="46"/>
      <c r="F514" s="46"/>
    </row>
    <row r="515" spans="2:6" ht="12.75" customHeight="1">
      <c r="B515" s="46"/>
      <c r="C515" s="46"/>
      <c r="D515" s="46"/>
      <c r="E515" s="46"/>
      <c r="F515" s="46"/>
    </row>
    <row r="516" spans="2:6" ht="12.75" customHeight="1">
      <c r="B516" s="46"/>
      <c r="C516" s="46"/>
      <c r="D516" s="46"/>
      <c r="E516" s="46"/>
      <c r="F516" s="46"/>
    </row>
    <row r="517" spans="2:6" ht="12.75" customHeight="1">
      <c r="B517" s="46"/>
      <c r="C517" s="46"/>
      <c r="D517" s="46"/>
      <c r="E517" s="46"/>
      <c r="F517" s="46"/>
    </row>
    <row r="518" spans="2:6" ht="12.75" customHeight="1">
      <c r="B518" s="46"/>
      <c r="C518" s="46"/>
      <c r="D518" s="46"/>
      <c r="E518" s="46"/>
      <c r="F518" s="46"/>
    </row>
    <row r="519" spans="2:6" ht="12.75" customHeight="1">
      <c r="B519" s="46"/>
      <c r="C519" s="46"/>
      <c r="D519" s="46"/>
      <c r="E519" s="46"/>
      <c r="F519" s="46"/>
    </row>
    <row r="520" spans="2:6" ht="12.75" customHeight="1">
      <c r="B520" s="46"/>
      <c r="C520" s="46"/>
      <c r="D520" s="46"/>
      <c r="E520" s="46"/>
      <c r="F520" s="46"/>
    </row>
    <row r="521" spans="2:6" ht="12.75" customHeight="1">
      <c r="B521" s="46"/>
      <c r="C521" s="46"/>
      <c r="D521" s="46"/>
      <c r="E521" s="46"/>
      <c r="F521" s="46"/>
    </row>
    <row r="522" spans="2:6" ht="12.75" customHeight="1">
      <c r="B522" s="46"/>
      <c r="C522" s="46"/>
      <c r="D522" s="46"/>
      <c r="E522" s="46"/>
      <c r="F522" s="46"/>
    </row>
    <row r="523" spans="2:6" ht="12.75" customHeight="1">
      <c r="B523" s="46"/>
      <c r="C523" s="46"/>
      <c r="D523" s="46"/>
      <c r="E523" s="46"/>
      <c r="F523" s="46"/>
    </row>
    <row r="524" spans="2:6" ht="12.75" customHeight="1">
      <c r="B524" s="46"/>
      <c r="C524" s="46"/>
      <c r="D524" s="46"/>
      <c r="E524" s="46"/>
      <c r="F524" s="46"/>
    </row>
    <row r="525" spans="2:6" ht="12.75" customHeight="1">
      <c r="B525" s="46"/>
      <c r="C525" s="46"/>
      <c r="D525" s="46"/>
      <c r="E525" s="46"/>
      <c r="F525" s="46"/>
    </row>
    <row r="526" spans="2:6" ht="12.75" customHeight="1">
      <c r="B526" s="46"/>
      <c r="C526" s="46"/>
      <c r="D526" s="46"/>
      <c r="E526" s="46"/>
      <c r="F526" s="46"/>
    </row>
    <row r="527" spans="2:6" ht="12.75" customHeight="1">
      <c r="B527" s="46"/>
      <c r="C527" s="46"/>
      <c r="D527" s="46"/>
      <c r="E527" s="46"/>
      <c r="F527" s="46"/>
    </row>
    <row r="528" spans="2:6" ht="12.75" customHeight="1">
      <c r="B528" s="46"/>
      <c r="C528" s="46"/>
      <c r="D528" s="46"/>
      <c r="E528" s="46"/>
      <c r="F528" s="46"/>
    </row>
    <row r="529" spans="2:6" ht="12.75" customHeight="1">
      <c r="B529" s="46"/>
      <c r="C529" s="46"/>
      <c r="D529" s="46"/>
      <c r="E529" s="46"/>
      <c r="F529" s="46"/>
    </row>
    <row r="530" spans="2:6" ht="12.75" customHeight="1">
      <c r="B530" s="46"/>
      <c r="C530" s="46"/>
      <c r="D530" s="46"/>
      <c r="E530" s="46"/>
      <c r="F530" s="46"/>
    </row>
    <row r="531" spans="2:6" ht="12.75" customHeight="1">
      <c r="B531" s="46"/>
      <c r="C531" s="46"/>
      <c r="D531" s="46"/>
      <c r="E531" s="46"/>
      <c r="F531" s="46"/>
    </row>
    <row r="532" spans="2:6" ht="12.75" customHeight="1">
      <c r="B532" s="46"/>
      <c r="C532" s="46"/>
      <c r="D532" s="46"/>
      <c r="E532" s="46"/>
      <c r="F532" s="46"/>
    </row>
    <row r="533" spans="2:6" ht="12.75" customHeight="1">
      <c r="B533" s="46"/>
      <c r="C533" s="46"/>
      <c r="D533" s="46"/>
      <c r="E533" s="46"/>
      <c r="F533" s="46"/>
    </row>
    <row r="534" spans="2:6" ht="12.75" customHeight="1">
      <c r="B534" s="46"/>
      <c r="C534" s="46"/>
      <c r="D534" s="46"/>
      <c r="E534" s="46"/>
      <c r="F534" s="46"/>
    </row>
    <row r="535" spans="2:6" ht="12.75" customHeight="1">
      <c r="B535" s="46"/>
      <c r="C535" s="46"/>
      <c r="D535" s="46"/>
      <c r="E535" s="46"/>
      <c r="F535" s="46"/>
    </row>
    <row r="536" spans="2:6" ht="12.75" customHeight="1">
      <c r="B536" s="46"/>
      <c r="C536" s="46"/>
      <c r="D536" s="46"/>
      <c r="E536" s="46"/>
      <c r="F536" s="46"/>
    </row>
    <row r="537" spans="2:6" ht="12.75" customHeight="1">
      <c r="B537" s="46"/>
      <c r="C537" s="46"/>
      <c r="D537" s="46"/>
      <c r="E537" s="46"/>
      <c r="F537" s="46"/>
    </row>
    <row r="538" spans="2:6" ht="12.75" customHeight="1">
      <c r="B538" s="46"/>
      <c r="C538" s="46"/>
      <c r="D538" s="46"/>
      <c r="E538" s="46"/>
      <c r="F538" s="46"/>
    </row>
    <row r="539" spans="2:6" ht="12.75" customHeight="1">
      <c r="B539" s="46"/>
      <c r="C539" s="46"/>
      <c r="D539" s="46"/>
      <c r="E539" s="46"/>
      <c r="F539" s="46"/>
    </row>
    <row r="540" spans="2:6" ht="12.75" customHeight="1">
      <c r="B540" s="46"/>
      <c r="C540" s="46"/>
      <c r="D540" s="46"/>
      <c r="E540" s="46"/>
      <c r="F540" s="46"/>
    </row>
    <row r="541" spans="2:6" ht="12.75" customHeight="1">
      <c r="B541" s="46"/>
      <c r="C541" s="46"/>
      <c r="D541" s="46"/>
      <c r="E541" s="46"/>
      <c r="F541" s="46"/>
    </row>
    <row r="542" spans="2:6" ht="12.75" customHeight="1">
      <c r="B542" s="46"/>
      <c r="C542" s="46"/>
      <c r="D542" s="46"/>
      <c r="E542" s="46"/>
      <c r="F542" s="46"/>
    </row>
    <row r="543" spans="2:6" ht="12.75" customHeight="1">
      <c r="B543" s="46"/>
      <c r="C543" s="46"/>
      <c r="D543" s="46"/>
      <c r="E543" s="46"/>
      <c r="F543" s="46"/>
    </row>
    <row r="544" spans="2:6" ht="12.75" customHeight="1">
      <c r="B544" s="46"/>
      <c r="C544" s="46"/>
      <c r="D544" s="46"/>
      <c r="E544" s="46"/>
      <c r="F544" s="46"/>
    </row>
    <row r="545" spans="2:6" ht="12.75" customHeight="1">
      <c r="B545" s="46"/>
      <c r="C545" s="46"/>
      <c r="D545" s="46"/>
      <c r="E545" s="46"/>
      <c r="F545" s="46"/>
    </row>
    <row r="546" spans="2:6" ht="12.75" customHeight="1">
      <c r="B546" s="46"/>
      <c r="C546" s="46"/>
      <c r="D546" s="46"/>
      <c r="E546" s="46"/>
      <c r="F546" s="46"/>
    </row>
    <row r="547" spans="2:6" ht="12.75" customHeight="1">
      <c r="B547" s="46"/>
      <c r="C547" s="46"/>
      <c r="D547" s="46"/>
      <c r="E547" s="46"/>
      <c r="F547" s="46"/>
    </row>
    <row r="548" spans="2:6" ht="12.75" customHeight="1">
      <c r="B548" s="46"/>
      <c r="C548" s="46"/>
      <c r="D548" s="46"/>
      <c r="E548" s="46"/>
      <c r="F548" s="46"/>
    </row>
    <row r="549" spans="2:6" ht="12.75" customHeight="1">
      <c r="B549" s="46"/>
      <c r="C549" s="46"/>
      <c r="D549" s="46"/>
      <c r="E549" s="46"/>
      <c r="F549" s="46"/>
    </row>
    <row r="550" spans="2:6" ht="12.75" customHeight="1">
      <c r="B550" s="46"/>
      <c r="C550" s="46"/>
      <c r="D550" s="46"/>
      <c r="E550" s="46"/>
      <c r="F550" s="46"/>
    </row>
    <row r="551" spans="2:6" ht="12.75" customHeight="1">
      <c r="B551" s="46"/>
      <c r="C551" s="46"/>
      <c r="D551" s="46"/>
      <c r="E551" s="46"/>
      <c r="F551" s="46"/>
    </row>
    <row r="552" spans="2:6" ht="12.75" customHeight="1">
      <c r="B552" s="46"/>
      <c r="C552" s="46"/>
      <c r="D552" s="46"/>
      <c r="E552" s="46"/>
      <c r="F552" s="46"/>
    </row>
    <row r="553" spans="2:6" ht="12.75" customHeight="1">
      <c r="B553" s="46"/>
      <c r="C553" s="46"/>
      <c r="D553" s="46"/>
      <c r="E553" s="46"/>
      <c r="F553" s="46"/>
    </row>
    <row r="554" spans="2:6" ht="12.75" customHeight="1">
      <c r="B554" s="46"/>
      <c r="C554" s="46"/>
      <c r="D554" s="46"/>
      <c r="E554" s="46"/>
      <c r="F554" s="46"/>
    </row>
    <row r="555" spans="2:6" ht="12.75" customHeight="1">
      <c r="B555" s="46"/>
      <c r="C555" s="46"/>
      <c r="D555" s="46"/>
      <c r="E555" s="46"/>
      <c r="F555" s="46"/>
    </row>
    <row r="556" spans="2:6" ht="12.75" customHeight="1">
      <c r="B556" s="46"/>
      <c r="C556" s="46"/>
      <c r="D556" s="46"/>
      <c r="E556" s="46"/>
      <c r="F556" s="46"/>
    </row>
    <row r="557" spans="2:6" ht="12.75" customHeight="1">
      <c r="B557" s="46"/>
      <c r="C557" s="46"/>
      <c r="D557" s="46"/>
      <c r="E557" s="46"/>
      <c r="F557" s="46"/>
    </row>
    <row r="558" spans="2:6" ht="12.75" customHeight="1">
      <c r="B558" s="46"/>
      <c r="C558" s="46"/>
      <c r="D558" s="46"/>
      <c r="E558" s="46"/>
      <c r="F558" s="46"/>
    </row>
    <row r="559" spans="2:6" ht="12.75" customHeight="1">
      <c r="B559" s="46"/>
      <c r="C559" s="46"/>
      <c r="D559" s="46"/>
      <c r="E559" s="46"/>
      <c r="F559" s="46"/>
    </row>
    <row r="560" spans="2:6" ht="12.75" customHeight="1">
      <c r="B560" s="46"/>
      <c r="C560" s="46"/>
      <c r="D560" s="46"/>
      <c r="E560" s="46"/>
      <c r="F560" s="46"/>
    </row>
    <row r="561" spans="2:6" ht="12.75" customHeight="1">
      <c r="B561" s="46"/>
      <c r="C561" s="46"/>
      <c r="D561" s="46"/>
      <c r="E561" s="46"/>
      <c r="F561" s="46"/>
    </row>
    <row r="562" spans="2:6" ht="12.75" customHeight="1">
      <c r="B562" s="46"/>
      <c r="C562" s="46"/>
      <c r="D562" s="46"/>
      <c r="E562" s="46"/>
      <c r="F562" s="46"/>
    </row>
    <row r="563" spans="2:6" ht="12.75" customHeight="1">
      <c r="B563" s="46"/>
      <c r="C563" s="46"/>
      <c r="D563" s="46"/>
      <c r="E563" s="46"/>
      <c r="F563" s="46"/>
    </row>
    <row r="564" spans="2:6" ht="12.75" customHeight="1">
      <c r="B564" s="46"/>
      <c r="C564" s="46"/>
      <c r="D564" s="46"/>
      <c r="E564" s="46"/>
      <c r="F564" s="46"/>
    </row>
    <row r="565" spans="2:6" ht="12.75" customHeight="1">
      <c r="B565" s="46"/>
      <c r="C565" s="46"/>
      <c r="D565" s="46"/>
      <c r="E565" s="46"/>
      <c r="F565" s="46"/>
    </row>
    <row r="566" spans="2:6" ht="12.75" customHeight="1">
      <c r="B566" s="46"/>
      <c r="C566" s="46"/>
      <c r="D566" s="46"/>
      <c r="E566" s="46"/>
      <c r="F566" s="46"/>
    </row>
    <row r="567" spans="2:6" ht="12.75" customHeight="1">
      <c r="B567" s="46"/>
      <c r="C567" s="46"/>
      <c r="D567" s="46"/>
      <c r="E567" s="46"/>
      <c r="F567" s="46"/>
    </row>
    <row r="568" spans="2:6" ht="12.75" customHeight="1">
      <c r="B568" s="46"/>
      <c r="C568" s="46"/>
      <c r="D568" s="46"/>
      <c r="E568" s="46"/>
      <c r="F568" s="46"/>
    </row>
    <row r="569" spans="2:6" ht="12.75" customHeight="1">
      <c r="B569" s="46"/>
      <c r="C569" s="46"/>
      <c r="D569" s="46"/>
      <c r="E569" s="46"/>
      <c r="F569" s="46"/>
    </row>
    <row r="570" spans="2:6" ht="12.75" customHeight="1">
      <c r="B570" s="46"/>
      <c r="C570" s="46"/>
      <c r="D570" s="46"/>
      <c r="E570" s="46"/>
      <c r="F570" s="46"/>
    </row>
    <row r="571" spans="2:6" ht="12.75" customHeight="1">
      <c r="B571" s="46"/>
      <c r="C571" s="46"/>
      <c r="D571" s="46"/>
      <c r="E571" s="46"/>
      <c r="F571" s="46"/>
    </row>
    <row r="572" spans="2:6" ht="12.75" customHeight="1">
      <c r="B572" s="46"/>
      <c r="C572" s="46"/>
      <c r="D572" s="46"/>
      <c r="E572" s="46"/>
      <c r="F572" s="46"/>
    </row>
    <row r="573" spans="2:6" ht="12.75" customHeight="1">
      <c r="B573" s="46"/>
      <c r="C573" s="46"/>
      <c r="D573" s="46"/>
      <c r="E573" s="46"/>
      <c r="F573" s="46"/>
    </row>
    <row r="574" spans="2:6" ht="12.75" customHeight="1">
      <c r="B574" s="46"/>
      <c r="C574" s="46"/>
      <c r="D574" s="46"/>
      <c r="E574" s="46"/>
      <c r="F574" s="46"/>
    </row>
    <row r="575" spans="2:6" ht="12.75" customHeight="1">
      <c r="B575" s="46"/>
      <c r="C575" s="46"/>
      <c r="D575" s="46"/>
      <c r="E575" s="46"/>
      <c r="F575" s="46"/>
    </row>
    <row r="576" spans="2:6" ht="12.75" customHeight="1">
      <c r="B576" s="46"/>
      <c r="C576" s="46"/>
      <c r="D576" s="46"/>
      <c r="E576" s="46"/>
      <c r="F576" s="46"/>
    </row>
    <row r="577" spans="2:6" ht="12.75" customHeight="1">
      <c r="B577" s="46"/>
      <c r="C577" s="46"/>
      <c r="D577" s="46"/>
      <c r="E577" s="46"/>
      <c r="F577" s="46"/>
    </row>
    <row r="578" spans="2:6" ht="12.75" customHeight="1">
      <c r="B578" s="46"/>
      <c r="C578" s="46"/>
      <c r="D578" s="46"/>
      <c r="E578" s="46"/>
      <c r="F578" s="46"/>
    </row>
    <row r="579" spans="2:6" ht="12.75" customHeight="1">
      <c r="B579" s="46"/>
      <c r="C579" s="46"/>
      <c r="D579" s="46"/>
      <c r="E579" s="46"/>
      <c r="F579" s="46"/>
    </row>
    <row r="580" spans="2:6" ht="12.75" customHeight="1">
      <c r="B580" s="46"/>
      <c r="C580" s="46"/>
      <c r="D580" s="46"/>
      <c r="E580" s="46"/>
      <c r="F580" s="46"/>
    </row>
    <row r="581" spans="2:6" ht="12.75" customHeight="1">
      <c r="B581" s="46"/>
      <c r="C581" s="46"/>
      <c r="D581" s="46"/>
      <c r="E581" s="46"/>
      <c r="F581" s="46"/>
    </row>
    <row r="582" spans="2:6" ht="12.75" customHeight="1">
      <c r="B582" s="46"/>
      <c r="C582" s="46"/>
      <c r="D582" s="46"/>
      <c r="E582" s="46"/>
      <c r="F582" s="46"/>
    </row>
    <row r="583" spans="2:6" ht="12.75" customHeight="1">
      <c r="B583" s="46"/>
      <c r="C583" s="46"/>
      <c r="D583" s="46"/>
      <c r="E583" s="46"/>
      <c r="F583" s="46"/>
    </row>
    <row r="584" spans="2:6" ht="12.75" customHeight="1">
      <c r="B584" s="46"/>
      <c r="C584" s="46"/>
      <c r="D584" s="46"/>
      <c r="E584" s="46"/>
      <c r="F584" s="46"/>
    </row>
    <row r="585" spans="2:6" ht="12.75" customHeight="1">
      <c r="B585" s="46"/>
      <c r="C585" s="46"/>
      <c r="D585" s="46"/>
      <c r="E585" s="46"/>
      <c r="F585" s="46"/>
    </row>
    <row r="586" spans="2:6" ht="12.75" customHeight="1">
      <c r="B586" s="46"/>
      <c r="C586" s="46"/>
      <c r="D586" s="46"/>
      <c r="E586" s="46"/>
      <c r="F586" s="46"/>
    </row>
    <row r="587" spans="2:6" ht="12.75" customHeight="1">
      <c r="B587" s="46"/>
      <c r="C587" s="46"/>
      <c r="D587" s="46"/>
      <c r="E587" s="46"/>
      <c r="F587" s="46"/>
    </row>
    <row r="588" spans="2:6" ht="12.75" customHeight="1">
      <c r="B588" s="46"/>
      <c r="C588" s="46"/>
      <c r="D588" s="46"/>
      <c r="E588" s="46"/>
      <c r="F588" s="46"/>
    </row>
    <row r="589" spans="2:6" ht="12.75" customHeight="1">
      <c r="B589" s="46"/>
      <c r="C589" s="46"/>
      <c r="D589" s="46"/>
      <c r="E589" s="46"/>
      <c r="F589" s="46"/>
    </row>
    <row r="590" spans="2:6" ht="12.75" customHeight="1">
      <c r="B590" s="46"/>
      <c r="C590" s="46"/>
      <c r="D590" s="46"/>
      <c r="E590" s="46"/>
      <c r="F590" s="46"/>
    </row>
    <row r="591" spans="2:6" ht="12.75" customHeight="1">
      <c r="B591" s="46"/>
      <c r="C591" s="46"/>
      <c r="D591" s="46"/>
      <c r="E591" s="46"/>
      <c r="F591" s="46"/>
    </row>
    <row r="592" spans="2:6" ht="12.75" customHeight="1">
      <c r="B592" s="46"/>
      <c r="C592" s="46"/>
      <c r="D592" s="46"/>
      <c r="E592" s="46"/>
      <c r="F592" s="46"/>
    </row>
    <row r="593" spans="2:6" ht="12.75" customHeight="1">
      <c r="B593" s="46"/>
      <c r="C593" s="46"/>
      <c r="D593" s="46"/>
      <c r="E593" s="46"/>
      <c r="F593" s="46"/>
    </row>
    <row r="594" spans="2:6" ht="12.75" customHeight="1">
      <c r="B594" s="46"/>
      <c r="C594" s="46"/>
      <c r="D594" s="46"/>
      <c r="E594" s="46"/>
      <c r="F594" s="46"/>
    </row>
    <row r="595" spans="2:6" ht="12.75" customHeight="1">
      <c r="B595" s="46"/>
      <c r="C595" s="46"/>
      <c r="D595" s="46"/>
      <c r="E595" s="46"/>
      <c r="F595" s="46"/>
    </row>
    <row r="596" spans="2:6" ht="12.75" customHeight="1">
      <c r="B596" s="46"/>
      <c r="C596" s="46"/>
      <c r="D596" s="46"/>
      <c r="E596" s="46"/>
      <c r="F596" s="46"/>
    </row>
    <row r="597" spans="2:6" ht="12.75" customHeight="1">
      <c r="B597" s="46"/>
      <c r="C597" s="46"/>
      <c r="D597" s="46"/>
      <c r="E597" s="46"/>
      <c r="F597" s="46"/>
    </row>
    <row r="598" spans="2:6" ht="12.75" customHeight="1">
      <c r="B598" s="46"/>
      <c r="C598" s="46"/>
      <c r="D598" s="46"/>
      <c r="E598" s="46"/>
      <c r="F598" s="46"/>
    </row>
    <row r="599" spans="2:6" ht="12.75" customHeight="1">
      <c r="B599" s="46"/>
      <c r="C599" s="46"/>
      <c r="D599" s="46"/>
      <c r="E599" s="46"/>
      <c r="F599" s="46"/>
    </row>
    <row r="600" spans="2:6" ht="12.75" customHeight="1">
      <c r="B600" s="46"/>
      <c r="C600" s="46"/>
      <c r="D600" s="46"/>
      <c r="E600" s="46"/>
      <c r="F600" s="46"/>
    </row>
    <row r="601" spans="2:6" ht="12.75" customHeight="1">
      <c r="B601" s="46"/>
      <c r="C601" s="46"/>
      <c r="D601" s="46"/>
      <c r="E601" s="46"/>
      <c r="F601" s="46"/>
    </row>
    <row r="602" spans="2:6" ht="12.75" customHeight="1">
      <c r="B602" s="46"/>
      <c r="C602" s="46"/>
      <c r="D602" s="46"/>
      <c r="E602" s="46"/>
      <c r="F602" s="46"/>
    </row>
    <row r="603" spans="2:6" ht="12.75" customHeight="1">
      <c r="B603" s="46"/>
      <c r="C603" s="46"/>
      <c r="D603" s="46"/>
      <c r="E603" s="46"/>
      <c r="F603" s="46"/>
    </row>
    <row r="604" spans="2:6" ht="12.75" customHeight="1">
      <c r="B604" s="46"/>
      <c r="C604" s="46"/>
      <c r="D604" s="46"/>
      <c r="E604" s="46"/>
      <c r="F604" s="46"/>
    </row>
    <row r="605" spans="2:6" ht="12.75" customHeight="1">
      <c r="B605" s="46"/>
      <c r="C605" s="46"/>
      <c r="D605" s="46"/>
      <c r="E605" s="46"/>
      <c r="F605" s="46"/>
    </row>
    <row r="606" spans="2:6" ht="12.75" customHeight="1">
      <c r="B606" s="46"/>
      <c r="C606" s="46"/>
      <c r="D606" s="46"/>
      <c r="E606" s="46"/>
      <c r="F606" s="46"/>
    </row>
    <row r="607" spans="2:6" ht="12.75" customHeight="1">
      <c r="B607" s="46"/>
      <c r="C607" s="46"/>
      <c r="D607" s="46"/>
      <c r="E607" s="46"/>
      <c r="F607" s="46"/>
    </row>
    <row r="608" spans="2:6" ht="12.75" customHeight="1">
      <c r="B608" s="46"/>
      <c r="C608" s="46"/>
      <c r="D608" s="46"/>
      <c r="E608" s="46"/>
      <c r="F608" s="46"/>
    </row>
    <row r="609" spans="2:6" ht="12.75" customHeight="1">
      <c r="B609" s="46"/>
      <c r="C609" s="46"/>
      <c r="D609" s="46"/>
      <c r="E609" s="46"/>
      <c r="F609" s="46"/>
    </row>
    <row r="610" spans="2:6" ht="12.75" customHeight="1">
      <c r="B610" s="46"/>
      <c r="C610" s="46"/>
      <c r="D610" s="46"/>
      <c r="E610" s="46"/>
      <c r="F610" s="46"/>
    </row>
    <row r="611" spans="2:6" ht="12.75" customHeight="1">
      <c r="B611" s="46"/>
      <c r="C611" s="46"/>
      <c r="D611" s="46"/>
      <c r="E611" s="46"/>
      <c r="F611" s="46"/>
    </row>
    <row r="612" spans="2:6" ht="12.75" customHeight="1">
      <c r="B612" s="46"/>
      <c r="C612" s="46"/>
      <c r="D612" s="46"/>
      <c r="E612" s="46"/>
      <c r="F612" s="46"/>
    </row>
    <row r="613" spans="2:6" ht="12.75" customHeight="1">
      <c r="B613" s="46"/>
      <c r="C613" s="46"/>
      <c r="D613" s="46"/>
      <c r="E613" s="46"/>
      <c r="F613" s="46"/>
    </row>
    <row r="614" spans="2:6" ht="12.75" customHeight="1">
      <c r="B614" s="46"/>
      <c r="C614" s="46"/>
      <c r="D614" s="46"/>
      <c r="E614" s="46"/>
      <c r="F614" s="46"/>
    </row>
    <row r="615" spans="2:6" ht="12.75" customHeight="1">
      <c r="B615" s="46"/>
      <c r="C615" s="46"/>
      <c r="D615" s="46"/>
      <c r="E615" s="46"/>
      <c r="F615" s="46"/>
    </row>
    <row r="616" spans="2:6" ht="12.75" customHeight="1">
      <c r="B616" s="46"/>
      <c r="C616" s="46"/>
      <c r="D616" s="46"/>
      <c r="E616" s="46"/>
      <c r="F616" s="46"/>
    </row>
    <row r="617" spans="2:6" ht="12.75" customHeight="1">
      <c r="B617" s="46"/>
      <c r="C617" s="46"/>
      <c r="D617" s="46"/>
      <c r="E617" s="46"/>
      <c r="F617" s="46"/>
    </row>
    <row r="618" spans="2:6" ht="12.75" customHeight="1">
      <c r="B618" s="46"/>
      <c r="C618" s="46"/>
      <c r="D618" s="46"/>
      <c r="E618" s="46"/>
      <c r="F618" s="46"/>
    </row>
    <row r="619" spans="2:6" ht="12.75" customHeight="1">
      <c r="B619" s="46"/>
      <c r="C619" s="46"/>
      <c r="D619" s="46"/>
      <c r="E619" s="46"/>
      <c r="F619" s="46"/>
    </row>
    <row r="620" spans="2:6" ht="12.75" customHeight="1">
      <c r="B620" s="46"/>
      <c r="C620" s="46"/>
      <c r="D620" s="46"/>
      <c r="E620" s="46"/>
      <c r="F620" s="46"/>
    </row>
    <row r="621" spans="2:6" ht="12.75" customHeight="1">
      <c r="B621" s="46"/>
      <c r="C621" s="46"/>
      <c r="D621" s="46"/>
      <c r="E621" s="46"/>
      <c r="F621" s="46"/>
    </row>
    <row r="622" spans="2:6" ht="12.75" customHeight="1">
      <c r="B622" s="46"/>
      <c r="C622" s="46"/>
      <c r="D622" s="46"/>
      <c r="E622" s="46"/>
      <c r="F622" s="46"/>
    </row>
    <row r="623" spans="2:6" ht="12.75" customHeight="1">
      <c r="B623" s="46"/>
      <c r="C623" s="46"/>
      <c r="D623" s="46"/>
      <c r="E623" s="46"/>
      <c r="F623" s="46"/>
    </row>
    <row r="624" spans="2:6" ht="12.75" customHeight="1">
      <c r="B624" s="46"/>
      <c r="C624" s="46"/>
      <c r="D624" s="46"/>
      <c r="E624" s="46"/>
      <c r="F624" s="46"/>
    </row>
    <row r="625" spans="2:6" ht="12.75" customHeight="1">
      <c r="B625" s="46"/>
      <c r="C625" s="46"/>
      <c r="D625" s="46"/>
      <c r="E625" s="46"/>
      <c r="F625" s="46"/>
    </row>
    <row r="626" spans="2:6" ht="12.75" customHeight="1">
      <c r="B626" s="46"/>
      <c r="C626" s="46"/>
      <c r="D626" s="46"/>
      <c r="E626" s="46"/>
      <c r="F626" s="46"/>
    </row>
    <row r="627" spans="2:6" ht="12.75" customHeight="1">
      <c r="B627" s="46"/>
      <c r="C627" s="46"/>
      <c r="D627" s="46"/>
      <c r="E627" s="46"/>
      <c r="F627" s="46"/>
    </row>
    <row r="628" spans="2:6" ht="12.75" customHeight="1">
      <c r="B628" s="46"/>
      <c r="C628" s="46"/>
      <c r="D628" s="46"/>
      <c r="E628" s="46"/>
      <c r="F628" s="46"/>
    </row>
    <row r="629" spans="2:6" ht="12.75" customHeight="1">
      <c r="B629" s="46"/>
      <c r="C629" s="46"/>
      <c r="D629" s="46"/>
      <c r="E629" s="46"/>
      <c r="F629" s="46"/>
    </row>
    <row r="630" spans="2:6" ht="12.75" customHeight="1">
      <c r="B630" s="46"/>
      <c r="C630" s="46"/>
      <c r="D630" s="46"/>
      <c r="E630" s="46"/>
      <c r="F630" s="46"/>
    </row>
    <row r="631" spans="2:6" ht="12.75" customHeight="1">
      <c r="B631" s="46"/>
      <c r="C631" s="46"/>
      <c r="D631" s="46"/>
      <c r="E631" s="46"/>
      <c r="F631" s="46"/>
    </row>
    <row r="632" spans="2:6" ht="12.75" customHeight="1">
      <c r="B632" s="46"/>
      <c r="C632" s="46"/>
      <c r="D632" s="46"/>
      <c r="E632" s="46"/>
      <c r="F632" s="46"/>
    </row>
    <row r="633" spans="2:6" ht="12.75" customHeight="1">
      <c r="B633" s="46"/>
      <c r="C633" s="46"/>
      <c r="D633" s="46"/>
      <c r="E633" s="46"/>
      <c r="F633" s="46"/>
    </row>
    <row r="634" spans="2:6" ht="12.75" customHeight="1">
      <c r="B634" s="46"/>
      <c r="C634" s="46"/>
      <c r="D634" s="46"/>
      <c r="E634" s="46"/>
      <c r="F634" s="46"/>
    </row>
    <row r="635" spans="2:6" ht="12.75" customHeight="1">
      <c r="B635" s="46"/>
      <c r="C635" s="46"/>
      <c r="D635" s="46"/>
      <c r="E635" s="46"/>
      <c r="F635" s="46"/>
    </row>
    <row r="636" spans="2:6" ht="12.75" customHeight="1">
      <c r="B636" s="46"/>
      <c r="C636" s="46"/>
      <c r="D636" s="46"/>
      <c r="E636" s="46"/>
      <c r="F636" s="46"/>
    </row>
    <row r="637" spans="2:6" ht="12.75" customHeight="1">
      <c r="B637" s="46"/>
      <c r="C637" s="46"/>
      <c r="D637" s="46"/>
      <c r="E637" s="46"/>
      <c r="F637" s="46"/>
    </row>
    <row r="638" spans="2:6" ht="12.75" customHeight="1">
      <c r="B638" s="46"/>
      <c r="C638" s="46"/>
      <c r="D638" s="46"/>
      <c r="E638" s="46"/>
      <c r="F638" s="46"/>
    </row>
    <row r="639" spans="2:6" ht="12.75" customHeight="1">
      <c r="B639" s="46"/>
      <c r="C639" s="46"/>
      <c r="D639" s="46"/>
      <c r="E639" s="46"/>
      <c r="F639" s="46"/>
    </row>
    <row r="640" spans="2:6" ht="12.75" customHeight="1">
      <c r="B640" s="46"/>
      <c r="C640" s="46"/>
      <c r="D640" s="46"/>
      <c r="E640" s="46"/>
      <c r="F640" s="46"/>
    </row>
    <row r="641" spans="2:6" ht="12.75" customHeight="1">
      <c r="B641" s="46"/>
      <c r="C641" s="46"/>
      <c r="D641" s="46"/>
      <c r="E641" s="46"/>
      <c r="F641" s="46"/>
    </row>
    <row r="642" spans="2:6" ht="12.75" customHeight="1">
      <c r="B642" s="46"/>
      <c r="C642" s="46"/>
      <c r="D642" s="46"/>
      <c r="E642" s="46"/>
      <c r="F642" s="46"/>
    </row>
    <row r="643" spans="2:6" ht="12.75" customHeight="1">
      <c r="B643" s="46"/>
      <c r="C643" s="46"/>
      <c r="D643" s="46"/>
      <c r="E643" s="46"/>
      <c r="F643" s="46"/>
    </row>
    <row r="644" spans="2:6" ht="12.75" customHeight="1">
      <c r="B644" s="46"/>
      <c r="C644" s="46"/>
      <c r="D644" s="46"/>
      <c r="E644" s="46"/>
      <c r="F644" s="46"/>
    </row>
    <row r="645" spans="2:6" ht="12.75" customHeight="1">
      <c r="B645" s="46"/>
      <c r="C645" s="46"/>
      <c r="D645" s="46"/>
      <c r="E645" s="46"/>
      <c r="F645" s="46"/>
    </row>
    <row r="646" spans="2:6" ht="12.75" customHeight="1">
      <c r="B646" s="46"/>
      <c r="C646" s="46"/>
      <c r="D646" s="46"/>
      <c r="E646" s="46"/>
      <c r="F646" s="46"/>
    </row>
    <row r="647" spans="2:6" ht="12.75" customHeight="1">
      <c r="B647" s="46"/>
      <c r="C647" s="46"/>
      <c r="D647" s="46"/>
      <c r="E647" s="46"/>
      <c r="F647" s="46"/>
    </row>
    <row r="648" spans="2:6" ht="12.75" customHeight="1">
      <c r="B648" s="46"/>
      <c r="C648" s="46"/>
      <c r="D648" s="46"/>
      <c r="E648" s="46"/>
      <c r="F648" s="46"/>
    </row>
    <row r="649" spans="2:6" ht="12.75" customHeight="1">
      <c r="B649" s="46"/>
      <c r="C649" s="46"/>
      <c r="D649" s="46"/>
      <c r="E649" s="46"/>
      <c r="F649" s="46"/>
    </row>
    <row r="650" spans="2:6" ht="12.75" customHeight="1">
      <c r="B650" s="46"/>
      <c r="C650" s="46"/>
      <c r="D650" s="46"/>
      <c r="E650" s="46"/>
      <c r="F650" s="46"/>
    </row>
    <row r="651" spans="2:6" ht="12.75" customHeight="1">
      <c r="B651" s="46"/>
      <c r="C651" s="46"/>
      <c r="D651" s="46"/>
      <c r="E651" s="46"/>
      <c r="F651" s="46"/>
    </row>
    <row r="652" spans="2:6" ht="12.75" customHeight="1">
      <c r="B652" s="46"/>
      <c r="C652" s="46"/>
      <c r="D652" s="46"/>
      <c r="E652" s="46"/>
      <c r="F652" s="46"/>
    </row>
    <row r="653" spans="2:6" ht="12.75" customHeight="1">
      <c r="B653" s="46"/>
      <c r="C653" s="46"/>
      <c r="D653" s="46"/>
      <c r="E653" s="46"/>
      <c r="F653" s="46"/>
    </row>
    <row r="654" spans="2:6" ht="12.75" customHeight="1">
      <c r="B654" s="46"/>
      <c r="C654" s="46"/>
      <c r="D654" s="46"/>
      <c r="E654" s="46"/>
      <c r="F654" s="46"/>
    </row>
    <row r="655" spans="2:6" ht="12.75" customHeight="1">
      <c r="B655" s="46"/>
      <c r="C655" s="46"/>
      <c r="D655" s="46"/>
      <c r="E655" s="46"/>
      <c r="F655" s="46"/>
    </row>
    <row r="656" spans="2:6" ht="12.75" customHeight="1">
      <c r="B656" s="46"/>
      <c r="C656" s="46"/>
      <c r="D656" s="46"/>
      <c r="E656" s="46"/>
      <c r="F656" s="46"/>
    </row>
    <row r="657" spans="2:6" ht="12.75" customHeight="1">
      <c r="B657" s="46"/>
      <c r="C657" s="46"/>
      <c r="D657" s="46"/>
      <c r="E657" s="46"/>
      <c r="F657" s="46"/>
    </row>
    <row r="658" spans="2:6" ht="12.75" customHeight="1">
      <c r="B658" s="46"/>
      <c r="C658" s="46"/>
      <c r="D658" s="46"/>
      <c r="E658" s="46"/>
      <c r="F658" s="46"/>
    </row>
    <row r="659" spans="2:6" ht="12.75" customHeight="1">
      <c r="B659" s="46"/>
      <c r="C659" s="46"/>
      <c r="D659" s="46"/>
      <c r="E659" s="46"/>
      <c r="F659" s="46"/>
    </row>
    <row r="660" spans="2:6" ht="12.75" customHeight="1">
      <c r="B660" s="46"/>
      <c r="C660" s="46"/>
      <c r="D660" s="46"/>
      <c r="E660" s="46"/>
      <c r="F660" s="46"/>
    </row>
    <row r="661" spans="2:6" ht="12.75" customHeight="1">
      <c r="B661" s="46"/>
      <c r="C661" s="46"/>
      <c r="D661" s="46"/>
      <c r="E661" s="46"/>
      <c r="F661" s="46"/>
    </row>
    <row r="662" spans="2:6" ht="12.75" customHeight="1">
      <c r="B662" s="46"/>
      <c r="C662" s="46"/>
      <c r="D662" s="46"/>
      <c r="E662" s="46"/>
      <c r="F662" s="46"/>
    </row>
    <row r="663" spans="2:6" ht="12.75" customHeight="1">
      <c r="B663" s="46"/>
      <c r="C663" s="46"/>
      <c r="D663" s="46"/>
      <c r="E663" s="46"/>
      <c r="F663" s="46"/>
    </row>
    <row r="664" spans="2:6" ht="12.75" customHeight="1">
      <c r="B664" s="46"/>
      <c r="C664" s="46"/>
      <c r="D664" s="46"/>
      <c r="E664" s="46"/>
      <c r="F664" s="46"/>
    </row>
    <row r="665" spans="2:6" ht="12.75" customHeight="1">
      <c r="B665" s="46"/>
      <c r="C665" s="46"/>
      <c r="D665" s="46"/>
      <c r="E665" s="46"/>
      <c r="F665" s="46"/>
    </row>
    <row r="666" spans="2:6" ht="12.75" customHeight="1">
      <c r="B666" s="46"/>
      <c r="C666" s="46"/>
      <c r="D666" s="46"/>
      <c r="E666" s="46"/>
      <c r="F666" s="46"/>
    </row>
    <row r="667" spans="2:6" ht="12.75" customHeight="1">
      <c r="B667" s="46"/>
      <c r="C667" s="46"/>
      <c r="D667" s="46"/>
      <c r="E667" s="46"/>
      <c r="F667" s="46"/>
    </row>
    <row r="668" spans="2:6" ht="12.75" customHeight="1">
      <c r="B668" s="46"/>
      <c r="C668" s="46"/>
      <c r="D668" s="46"/>
      <c r="E668" s="46"/>
      <c r="F668" s="46"/>
    </row>
    <row r="669" spans="2:6" ht="12.75" customHeight="1">
      <c r="B669" s="46"/>
      <c r="C669" s="46"/>
      <c r="D669" s="46"/>
      <c r="E669" s="46"/>
      <c r="F669" s="46"/>
    </row>
    <row r="670" spans="2:6" ht="12.75" customHeight="1">
      <c r="B670" s="46"/>
      <c r="C670" s="46"/>
      <c r="D670" s="46"/>
      <c r="E670" s="46"/>
      <c r="F670" s="46"/>
    </row>
    <row r="671" spans="2:6" ht="12.75" customHeight="1">
      <c r="B671" s="46"/>
      <c r="C671" s="46"/>
      <c r="D671" s="46"/>
      <c r="E671" s="46"/>
      <c r="F671" s="46"/>
    </row>
    <row r="672" spans="2:6" ht="12.75" customHeight="1">
      <c r="B672" s="46"/>
      <c r="C672" s="46"/>
      <c r="D672" s="46"/>
      <c r="E672" s="46"/>
      <c r="F672" s="46"/>
    </row>
    <row r="673" spans="2:6" ht="12.75" customHeight="1">
      <c r="B673" s="46"/>
      <c r="C673" s="46"/>
      <c r="D673" s="46"/>
      <c r="E673" s="46"/>
      <c r="F673" s="46"/>
    </row>
    <row r="674" spans="2:6" ht="12.75" customHeight="1">
      <c r="B674" s="46"/>
      <c r="C674" s="46"/>
      <c r="D674" s="46"/>
      <c r="E674" s="46"/>
      <c r="F674" s="46"/>
    </row>
    <row r="675" spans="2:6" ht="12.75" customHeight="1">
      <c r="B675" s="46"/>
      <c r="C675" s="46"/>
      <c r="D675" s="46"/>
      <c r="E675" s="46"/>
      <c r="F675" s="46"/>
    </row>
    <row r="676" spans="2:6" ht="12.75" customHeight="1">
      <c r="B676" s="46"/>
      <c r="C676" s="46"/>
      <c r="D676" s="46"/>
      <c r="E676" s="46"/>
      <c r="F676" s="46"/>
    </row>
    <row r="677" spans="2:6" ht="12.75" customHeight="1">
      <c r="B677" s="46"/>
      <c r="C677" s="46"/>
      <c r="D677" s="46"/>
      <c r="E677" s="46"/>
      <c r="F677" s="46"/>
    </row>
    <row r="678" spans="2:6" ht="12.75" customHeight="1">
      <c r="B678" s="46"/>
      <c r="C678" s="46"/>
      <c r="D678" s="46"/>
      <c r="E678" s="46"/>
      <c r="F678" s="46"/>
    </row>
    <row r="679" spans="2:6" ht="12.75" customHeight="1">
      <c r="B679" s="46"/>
      <c r="C679" s="46"/>
      <c r="D679" s="46"/>
      <c r="E679" s="46"/>
      <c r="F679" s="46"/>
    </row>
    <row r="680" spans="2:6" ht="12.75" customHeight="1">
      <c r="B680" s="46"/>
      <c r="C680" s="46"/>
      <c r="D680" s="46"/>
      <c r="E680" s="46"/>
      <c r="F680" s="46"/>
    </row>
    <row r="681" spans="2:6" ht="12.75" customHeight="1">
      <c r="B681" s="46"/>
      <c r="C681" s="46"/>
      <c r="D681" s="46"/>
      <c r="E681" s="46"/>
      <c r="F681" s="46"/>
    </row>
    <row r="682" spans="2:6" ht="12.75" customHeight="1">
      <c r="B682" s="46"/>
      <c r="C682" s="46"/>
      <c r="D682" s="46"/>
      <c r="E682" s="46"/>
      <c r="F682" s="46"/>
    </row>
    <row r="683" spans="2:6" ht="12.75" customHeight="1">
      <c r="B683" s="46"/>
      <c r="C683" s="46"/>
      <c r="D683" s="46"/>
      <c r="E683" s="46"/>
      <c r="F683" s="46"/>
    </row>
    <row r="684" spans="2:6" ht="12.75" customHeight="1">
      <c r="B684" s="46"/>
      <c r="C684" s="46"/>
      <c r="D684" s="46"/>
      <c r="E684" s="46"/>
      <c r="F684" s="46"/>
    </row>
    <row r="685" spans="2:6" ht="12.75" customHeight="1">
      <c r="B685" s="46"/>
      <c r="C685" s="46"/>
      <c r="D685" s="46"/>
      <c r="E685" s="46"/>
      <c r="F685" s="46"/>
    </row>
    <row r="686" spans="2:6" ht="12.75" customHeight="1">
      <c r="B686" s="46"/>
      <c r="C686" s="46"/>
      <c r="D686" s="46"/>
      <c r="E686" s="46"/>
      <c r="F686" s="46"/>
    </row>
    <row r="687" spans="2:6" ht="12.75" customHeight="1">
      <c r="B687" s="46"/>
      <c r="C687" s="46"/>
      <c r="D687" s="46"/>
      <c r="E687" s="46"/>
      <c r="F687" s="46"/>
    </row>
    <row r="688" spans="2:6" ht="12.75" customHeight="1">
      <c r="B688" s="46"/>
      <c r="C688" s="46"/>
      <c r="D688" s="46"/>
      <c r="E688" s="46"/>
      <c r="F688" s="46"/>
    </row>
    <row r="689" spans="2:6" ht="12.75" customHeight="1">
      <c r="B689" s="46"/>
      <c r="C689" s="46"/>
      <c r="D689" s="46"/>
      <c r="E689" s="46"/>
      <c r="F689" s="46"/>
    </row>
    <row r="690" spans="2:6" ht="12.75" customHeight="1">
      <c r="B690" s="46"/>
      <c r="C690" s="46"/>
      <c r="D690" s="46"/>
      <c r="E690" s="46"/>
      <c r="F690" s="46"/>
    </row>
    <row r="691" spans="2:6" ht="12.75" customHeight="1">
      <c r="B691" s="46"/>
      <c r="C691" s="46"/>
      <c r="D691" s="46"/>
      <c r="E691" s="46"/>
      <c r="F691" s="46"/>
    </row>
    <row r="692" spans="2:6" ht="12.75" customHeight="1">
      <c r="B692" s="46"/>
      <c r="C692" s="46"/>
      <c r="D692" s="46"/>
      <c r="E692" s="46"/>
      <c r="F692" s="46"/>
    </row>
    <row r="693" spans="2:6" ht="12.75" customHeight="1">
      <c r="B693" s="46"/>
      <c r="C693" s="46"/>
      <c r="D693" s="46"/>
      <c r="E693" s="46"/>
      <c r="F693" s="46"/>
    </row>
    <row r="694" spans="2:6" ht="12.75" customHeight="1">
      <c r="B694" s="46"/>
      <c r="C694" s="46"/>
      <c r="D694" s="46"/>
      <c r="E694" s="46"/>
      <c r="F694" s="46"/>
    </row>
    <row r="695" spans="2:6" ht="12.75" customHeight="1">
      <c r="B695" s="46"/>
      <c r="C695" s="46"/>
      <c r="D695" s="46"/>
      <c r="E695" s="46"/>
      <c r="F695" s="46"/>
    </row>
    <row r="696" spans="2:6" ht="12.75" customHeight="1">
      <c r="B696" s="46"/>
      <c r="C696" s="46"/>
      <c r="D696" s="46"/>
      <c r="E696" s="46"/>
      <c r="F696" s="46"/>
    </row>
    <row r="697" spans="2:6" ht="12.75" customHeight="1">
      <c r="B697" s="46"/>
      <c r="C697" s="46"/>
      <c r="D697" s="46"/>
      <c r="E697" s="46"/>
      <c r="F697" s="46"/>
    </row>
    <row r="698" spans="2:6" ht="12.75" customHeight="1">
      <c r="B698" s="46"/>
      <c r="C698" s="46"/>
      <c r="D698" s="46"/>
      <c r="E698" s="46"/>
      <c r="F698" s="46"/>
    </row>
    <row r="699" spans="2:6" ht="12.75" customHeight="1">
      <c r="B699" s="46"/>
      <c r="C699" s="46"/>
      <c r="D699" s="46"/>
      <c r="E699" s="46"/>
      <c r="F699" s="46"/>
    </row>
    <row r="700" spans="2:6" ht="12.75" customHeight="1">
      <c r="B700" s="46"/>
      <c r="C700" s="46"/>
      <c r="D700" s="46"/>
      <c r="E700" s="46"/>
      <c r="F700" s="46"/>
    </row>
    <row r="701" spans="2:6" ht="12.75" customHeight="1">
      <c r="B701" s="46"/>
      <c r="C701" s="46"/>
      <c r="D701" s="46"/>
      <c r="E701" s="46"/>
      <c r="F701" s="46"/>
    </row>
    <row r="702" spans="2:6" ht="12.75" customHeight="1">
      <c r="B702" s="46"/>
      <c r="C702" s="46"/>
      <c r="D702" s="46"/>
      <c r="E702" s="46"/>
      <c r="F702" s="46"/>
    </row>
    <row r="703" spans="2:6" ht="12.75" customHeight="1">
      <c r="B703" s="46"/>
      <c r="C703" s="46"/>
      <c r="D703" s="46"/>
      <c r="E703" s="46"/>
      <c r="F703" s="46"/>
    </row>
    <row r="704" spans="2:6" ht="12.75" customHeight="1">
      <c r="B704" s="46"/>
      <c r="C704" s="46"/>
      <c r="D704" s="46"/>
      <c r="E704" s="46"/>
      <c r="F704" s="46"/>
    </row>
    <row r="705" spans="2:6" ht="12.75" customHeight="1">
      <c r="B705" s="46"/>
      <c r="C705" s="46"/>
      <c r="D705" s="46"/>
      <c r="E705" s="46"/>
      <c r="F705" s="46"/>
    </row>
    <row r="706" spans="2:6" ht="12.75" customHeight="1">
      <c r="B706" s="46"/>
      <c r="C706" s="46"/>
      <c r="D706" s="46"/>
      <c r="E706" s="46"/>
      <c r="F706" s="46"/>
    </row>
    <row r="707" spans="2:6" ht="12.75" customHeight="1">
      <c r="B707" s="46"/>
      <c r="C707" s="46"/>
      <c r="D707" s="46"/>
      <c r="E707" s="46"/>
      <c r="F707" s="46"/>
    </row>
    <row r="708" spans="2:6" ht="12.75" customHeight="1">
      <c r="B708" s="46"/>
      <c r="C708" s="46"/>
      <c r="D708" s="46"/>
      <c r="E708" s="46"/>
      <c r="F708" s="46"/>
    </row>
    <row r="709" spans="2:6" ht="12.75" customHeight="1">
      <c r="B709" s="46"/>
      <c r="C709" s="46"/>
      <c r="D709" s="46"/>
      <c r="E709" s="46"/>
      <c r="F709" s="46"/>
    </row>
    <row r="710" spans="2:6" ht="12.75" customHeight="1">
      <c r="B710" s="46"/>
      <c r="C710" s="46"/>
      <c r="D710" s="46"/>
      <c r="E710" s="46"/>
      <c r="F710" s="46"/>
    </row>
    <row r="711" spans="2:6" ht="12.75" customHeight="1">
      <c r="B711" s="46"/>
      <c r="C711" s="46"/>
      <c r="D711" s="46"/>
      <c r="E711" s="46"/>
      <c r="F711" s="46"/>
    </row>
    <row r="712" spans="2:6" ht="12.75" customHeight="1">
      <c r="B712" s="46"/>
      <c r="C712" s="46"/>
      <c r="D712" s="46"/>
      <c r="E712" s="46"/>
      <c r="F712" s="46"/>
    </row>
    <row r="713" spans="2:6" ht="12.75" customHeight="1">
      <c r="B713" s="46"/>
      <c r="C713" s="46"/>
      <c r="D713" s="46"/>
      <c r="E713" s="46"/>
      <c r="F713" s="46"/>
    </row>
    <row r="714" spans="2:6" ht="12.75" customHeight="1">
      <c r="B714" s="46"/>
      <c r="C714" s="46"/>
      <c r="D714" s="46"/>
      <c r="E714" s="46"/>
      <c r="F714" s="46"/>
    </row>
    <row r="715" spans="2:6" ht="12.75" customHeight="1">
      <c r="B715" s="46"/>
      <c r="C715" s="46"/>
      <c r="D715" s="46"/>
      <c r="E715" s="46"/>
      <c r="F715" s="46"/>
    </row>
    <row r="716" spans="2:6" ht="12.75" customHeight="1">
      <c r="B716" s="46"/>
      <c r="C716" s="46"/>
      <c r="D716" s="46"/>
      <c r="E716" s="46"/>
      <c r="F716" s="46"/>
    </row>
    <row r="717" spans="2:6" ht="12.75" customHeight="1">
      <c r="B717" s="46"/>
      <c r="C717" s="46"/>
      <c r="D717" s="46"/>
      <c r="E717" s="46"/>
      <c r="F717" s="46"/>
    </row>
    <row r="718" spans="2:6" ht="12.75" customHeight="1">
      <c r="B718" s="46"/>
      <c r="C718" s="46"/>
      <c r="D718" s="46"/>
      <c r="E718" s="46"/>
      <c r="F718" s="46"/>
    </row>
    <row r="719" spans="2:6" ht="12.75" customHeight="1">
      <c r="B719" s="46"/>
      <c r="C719" s="46"/>
      <c r="D719" s="46"/>
      <c r="E719" s="46"/>
      <c r="F719" s="46"/>
    </row>
    <row r="720" spans="2:6" ht="12.75" customHeight="1">
      <c r="B720" s="46"/>
      <c r="C720" s="46"/>
      <c r="D720" s="46"/>
      <c r="E720" s="46"/>
      <c r="F720" s="46"/>
    </row>
    <row r="721" spans="2:6" ht="12.75" customHeight="1">
      <c r="B721" s="46"/>
      <c r="C721" s="46"/>
      <c r="D721" s="46"/>
      <c r="E721" s="46"/>
      <c r="F721" s="46"/>
    </row>
    <row r="722" spans="2:6" ht="12.75" customHeight="1">
      <c r="B722" s="46"/>
      <c r="C722" s="46"/>
      <c r="D722" s="46"/>
      <c r="E722" s="46"/>
      <c r="F722" s="46"/>
    </row>
    <row r="723" spans="2:6" ht="12.75" customHeight="1">
      <c r="B723" s="46"/>
      <c r="C723" s="46"/>
      <c r="D723" s="46"/>
      <c r="E723" s="46"/>
      <c r="F723" s="46"/>
    </row>
    <row r="724" spans="2:6" ht="12.75" customHeight="1">
      <c r="B724" s="46"/>
      <c r="C724" s="46"/>
      <c r="D724" s="46"/>
      <c r="E724" s="46"/>
      <c r="F724" s="46"/>
    </row>
    <row r="725" spans="2:6" ht="12.75" customHeight="1">
      <c r="B725" s="46"/>
      <c r="C725" s="46"/>
      <c r="D725" s="46"/>
      <c r="E725" s="46"/>
      <c r="F725" s="46"/>
    </row>
    <row r="726" spans="2:6" ht="12.75" customHeight="1">
      <c r="B726" s="46"/>
      <c r="C726" s="46"/>
      <c r="D726" s="46"/>
      <c r="E726" s="46"/>
      <c r="F726" s="46"/>
    </row>
    <row r="727" spans="2:6" ht="12.75" customHeight="1">
      <c r="B727" s="46"/>
      <c r="C727" s="46"/>
      <c r="D727" s="46"/>
      <c r="E727" s="46"/>
      <c r="F727" s="46"/>
    </row>
    <row r="728" spans="2:6" ht="12.75" customHeight="1">
      <c r="B728" s="46"/>
      <c r="C728" s="46"/>
      <c r="D728" s="46"/>
      <c r="E728" s="46"/>
      <c r="F728" s="46"/>
    </row>
    <row r="729" spans="2:6" ht="12.75" customHeight="1">
      <c r="B729" s="46"/>
      <c r="C729" s="46"/>
      <c r="D729" s="46"/>
      <c r="E729" s="46"/>
      <c r="F729" s="46"/>
    </row>
    <row r="730" spans="2:6" ht="12.75" customHeight="1">
      <c r="B730" s="46"/>
      <c r="C730" s="46"/>
      <c r="D730" s="46"/>
      <c r="E730" s="46"/>
      <c r="F730" s="46"/>
    </row>
    <row r="731" spans="2:6" ht="12.75" customHeight="1">
      <c r="B731" s="46"/>
      <c r="C731" s="46"/>
      <c r="D731" s="46"/>
      <c r="E731" s="46"/>
      <c r="F731" s="46"/>
    </row>
    <row r="732" spans="2:6" ht="12.75" customHeight="1">
      <c r="B732" s="46"/>
      <c r="C732" s="46"/>
      <c r="D732" s="46"/>
      <c r="E732" s="46"/>
      <c r="F732" s="46"/>
    </row>
    <row r="733" spans="2:6" ht="12.75" customHeight="1">
      <c r="B733" s="46"/>
      <c r="C733" s="46"/>
      <c r="D733" s="46"/>
      <c r="E733" s="46"/>
      <c r="F733" s="46"/>
    </row>
    <row r="734" spans="2:6" ht="12.75" customHeight="1">
      <c r="B734" s="46"/>
      <c r="C734" s="46"/>
      <c r="D734" s="46"/>
      <c r="E734" s="46"/>
      <c r="F734" s="46"/>
    </row>
    <row r="735" spans="2:6" ht="12.75" customHeight="1">
      <c r="B735" s="46"/>
      <c r="C735" s="46"/>
      <c r="D735" s="46"/>
      <c r="E735" s="46"/>
      <c r="F735" s="46"/>
    </row>
    <row r="736" spans="2:6" ht="12.75" customHeight="1">
      <c r="B736" s="46"/>
      <c r="C736" s="46"/>
      <c r="D736" s="46"/>
      <c r="E736" s="46"/>
      <c r="F736" s="46"/>
    </row>
    <row r="737" spans="2:6" ht="12.75" customHeight="1">
      <c r="B737" s="46"/>
      <c r="C737" s="46"/>
      <c r="D737" s="46"/>
      <c r="E737" s="46"/>
      <c r="F737" s="46"/>
    </row>
    <row r="738" spans="2:6" ht="12.75" customHeight="1">
      <c r="B738" s="46"/>
      <c r="C738" s="46"/>
      <c r="D738" s="46"/>
      <c r="E738" s="46"/>
      <c r="F738" s="46"/>
    </row>
    <row r="739" spans="2:6" ht="12.75" customHeight="1">
      <c r="B739" s="46"/>
      <c r="C739" s="46"/>
      <c r="D739" s="46"/>
      <c r="E739" s="46"/>
      <c r="F739" s="46"/>
    </row>
    <row r="740" spans="2:6" ht="12.75" customHeight="1">
      <c r="B740" s="46"/>
      <c r="C740" s="46"/>
      <c r="D740" s="46"/>
      <c r="E740" s="46"/>
      <c r="F740" s="46"/>
    </row>
    <row r="741" spans="2:6" ht="12.75" customHeight="1">
      <c r="B741" s="46"/>
      <c r="C741" s="46"/>
      <c r="D741" s="46"/>
      <c r="E741" s="46"/>
      <c r="F741" s="46"/>
    </row>
    <row r="742" spans="2:6" ht="12.75" customHeight="1">
      <c r="B742" s="46"/>
      <c r="C742" s="46"/>
      <c r="D742" s="46"/>
      <c r="E742" s="46"/>
      <c r="F742" s="46"/>
    </row>
    <row r="743" spans="2:6" ht="12.75" customHeight="1">
      <c r="B743" s="46"/>
      <c r="C743" s="46"/>
      <c r="D743" s="46"/>
      <c r="E743" s="46"/>
      <c r="F743" s="46"/>
    </row>
    <row r="744" spans="2:6" ht="12.75" customHeight="1">
      <c r="B744" s="46"/>
      <c r="C744" s="46"/>
      <c r="D744" s="46"/>
      <c r="E744" s="46"/>
      <c r="F744" s="46"/>
    </row>
    <row r="745" spans="2:6" ht="12.75" customHeight="1">
      <c r="B745" s="46"/>
      <c r="C745" s="46"/>
      <c r="D745" s="46"/>
      <c r="E745" s="46"/>
      <c r="F745" s="46"/>
    </row>
    <row r="746" spans="2:6" ht="12.75" customHeight="1">
      <c r="B746" s="46"/>
      <c r="C746" s="46"/>
      <c r="D746" s="46"/>
      <c r="E746" s="46"/>
      <c r="F746" s="46"/>
    </row>
    <row r="747" spans="2:6" ht="12.75" customHeight="1">
      <c r="B747" s="46"/>
      <c r="C747" s="46"/>
      <c r="D747" s="46"/>
      <c r="E747" s="46"/>
      <c r="F747" s="46"/>
    </row>
    <row r="748" spans="2:6" ht="12.75" customHeight="1">
      <c r="B748" s="46"/>
      <c r="C748" s="46"/>
      <c r="D748" s="46"/>
      <c r="E748" s="46"/>
      <c r="F748" s="46"/>
    </row>
    <row r="749" spans="2:6" ht="12.75" customHeight="1">
      <c r="B749" s="46"/>
      <c r="C749" s="46"/>
      <c r="D749" s="46"/>
      <c r="E749" s="46"/>
      <c r="F749" s="46"/>
    </row>
    <row r="750" spans="2:6" ht="12.75" customHeight="1">
      <c r="B750" s="46"/>
      <c r="C750" s="46"/>
      <c r="D750" s="46"/>
      <c r="E750" s="46"/>
      <c r="F750" s="46"/>
    </row>
    <row r="751" spans="2:6" ht="12.75" customHeight="1">
      <c r="B751" s="46"/>
      <c r="C751" s="46"/>
      <c r="D751" s="46"/>
      <c r="E751" s="46"/>
      <c r="F751" s="46"/>
    </row>
    <row r="752" spans="2:6" ht="12.75" customHeight="1">
      <c r="B752" s="46"/>
      <c r="C752" s="46"/>
      <c r="D752" s="46"/>
      <c r="E752" s="46"/>
      <c r="F752" s="46"/>
    </row>
    <row r="753" spans="2:6" ht="12.75" customHeight="1">
      <c r="B753" s="46"/>
      <c r="C753" s="46"/>
      <c r="D753" s="46"/>
      <c r="E753" s="46"/>
      <c r="F753" s="46"/>
    </row>
    <row r="754" spans="2:6" ht="12.75" customHeight="1">
      <c r="B754" s="46"/>
      <c r="C754" s="46"/>
      <c r="D754" s="46"/>
      <c r="E754" s="46"/>
      <c r="F754" s="46"/>
    </row>
    <row r="755" spans="2:6" ht="12.75" customHeight="1">
      <c r="B755" s="46"/>
      <c r="C755" s="46"/>
      <c r="D755" s="46"/>
      <c r="E755" s="46"/>
      <c r="F755" s="46"/>
    </row>
    <row r="756" spans="2:6" ht="12.75" customHeight="1">
      <c r="B756" s="46"/>
      <c r="C756" s="46"/>
      <c r="D756" s="46"/>
      <c r="E756" s="46"/>
      <c r="F756" s="46"/>
    </row>
    <row r="757" spans="2:6" ht="12.75" customHeight="1">
      <c r="B757" s="46"/>
      <c r="C757" s="46"/>
      <c r="D757" s="46"/>
      <c r="E757" s="46"/>
      <c r="F757" s="46"/>
    </row>
    <row r="758" spans="2:6" ht="12.75" customHeight="1">
      <c r="B758" s="46"/>
      <c r="C758" s="46"/>
      <c r="D758" s="46"/>
      <c r="E758" s="46"/>
      <c r="F758" s="46"/>
    </row>
    <row r="759" spans="2:6" ht="12.75" customHeight="1">
      <c r="B759" s="46"/>
      <c r="C759" s="46"/>
      <c r="D759" s="46"/>
      <c r="E759" s="46"/>
      <c r="F759" s="46"/>
    </row>
    <row r="760" spans="2:6" ht="12.75" customHeight="1">
      <c r="B760" s="46"/>
      <c r="C760" s="46"/>
      <c r="D760" s="46"/>
      <c r="E760" s="46"/>
      <c r="F760" s="46"/>
    </row>
    <row r="761" spans="2:6" ht="12.75" customHeight="1">
      <c r="B761" s="46"/>
      <c r="C761" s="46"/>
      <c r="D761" s="46"/>
      <c r="E761" s="46"/>
      <c r="F761" s="46"/>
    </row>
    <row r="762" spans="2:6" ht="12.75" customHeight="1">
      <c r="B762" s="46"/>
      <c r="C762" s="46"/>
      <c r="D762" s="46"/>
      <c r="E762" s="46"/>
      <c r="F762" s="46"/>
    </row>
    <row r="763" spans="2:6" ht="12.75" customHeight="1">
      <c r="B763" s="46"/>
      <c r="C763" s="46"/>
      <c r="D763" s="46"/>
      <c r="E763" s="46"/>
      <c r="F763" s="46"/>
    </row>
    <row r="764" spans="2:6" ht="12.75" customHeight="1">
      <c r="B764" s="46"/>
      <c r="C764" s="46"/>
      <c r="D764" s="46"/>
      <c r="E764" s="46"/>
      <c r="F764" s="46"/>
    </row>
    <row r="765" spans="2:6" ht="12.75" customHeight="1">
      <c r="B765" s="46"/>
      <c r="C765" s="46"/>
      <c r="D765" s="46"/>
      <c r="E765" s="46"/>
      <c r="F765" s="46"/>
    </row>
    <row r="766" spans="2:6" ht="12.75" customHeight="1">
      <c r="B766" s="46"/>
      <c r="C766" s="46"/>
      <c r="D766" s="46"/>
      <c r="E766" s="46"/>
      <c r="F766" s="46"/>
    </row>
    <row r="767" spans="2:6" ht="12.75" customHeight="1">
      <c r="B767" s="46"/>
      <c r="C767" s="46"/>
      <c r="D767" s="46"/>
      <c r="E767" s="46"/>
      <c r="F767" s="46"/>
    </row>
    <row r="768" spans="2:6" ht="12.75" customHeight="1">
      <c r="B768" s="46"/>
      <c r="C768" s="46"/>
      <c r="D768" s="46"/>
      <c r="E768" s="46"/>
      <c r="F768" s="46"/>
    </row>
    <row r="769" spans="2:6" ht="12.75" customHeight="1">
      <c r="B769" s="46"/>
      <c r="C769" s="46"/>
      <c r="D769" s="46"/>
      <c r="E769" s="46"/>
      <c r="F769" s="46"/>
    </row>
    <row r="770" spans="2:6" ht="12.75" customHeight="1">
      <c r="B770" s="46"/>
      <c r="C770" s="46"/>
      <c r="D770" s="46"/>
      <c r="E770" s="46"/>
      <c r="F770" s="46"/>
    </row>
    <row r="771" spans="2:6" ht="12.75" customHeight="1">
      <c r="B771" s="46"/>
      <c r="C771" s="46"/>
      <c r="D771" s="46"/>
      <c r="E771" s="46"/>
      <c r="F771" s="46"/>
    </row>
    <row r="772" spans="2:6" ht="12.75" customHeight="1">
      <c r="B772" s="46"/>
      <c r="C772" s="46"/>
      <c r="D772" s="46"/>
      <c r="E772" s="46"/>
      <c r="F772" s="46"/>
    </row>
    <row r="773" spans="2:6" ht="12.75" customHeight="1">
      <c r="B773" s="46"/>
      <c r="C773" s="46"/>
      <c r="D773" s="46"/>
      <c r="E773" s="46"/>
      <c r="F773" s="46"/>
    </row>
    <row r="774" spans="2:6" ht="12.75" customHeight="1">
      <c r="B774" s="46"/>
      <c r="C774" s="46"/>
      <c r="D774" s="46"/>
      <c r="E774" s="46"/>
      <c r="F774" s="46"/>
    </row>
    <row r="775" spans="2:6" ht="12.75" customHeight="1">
      <c r="B775" s="46"/>
      <c r="C775" s="46"/>
      <c r="D775" s="46"/>
      <c r="E775" s="46"/>
      <c r="F775" s="46"/>
    </row>
    <row r="776" spans="2:6" ht="12.75" customHeight="1">
      <c r="B776" s="46"/>
      <c r="C776" s="46"/>
      <c r="D776" s="46"/>
      <c r="E776" s="46"/>
      <c r="F776" s="46"/>
    </row>
    <row r="777" spans="2:6" ht="12.75" customHeight="1">
      <c r="B777" s="46"/>
      <c r="C777" s="46"/>
      <c r="D777" s="46"/>
      <c r="E777" s="46"/>
      <c r="F777" s="46"/>
    </row>
    <row r="778" spans="2:6" ht="12.75" customHeight="1">
      <c r="B778" s="46"/>
      <c r="C778" s="46"/>
      <c r="D778" s="46"/>
      <c r="E778" s="46"/>
      <c r="F778" s="46"/>
    </row>
    <row r="779" spans="2:6" ht="12.75" customHeight="1">
      <c r="B779" s="46"/>
      <c r="C779" s="46"/>
      <c r="D779" s="46"/>
      <c r="E779" s="46"/>
      <c r="F779" s="46"/>
    </row>
    <row r="780" spans="2:6" ht="12.75" customHeight="1">
      <c r="B780" s="46"/>
      <c r="C780" s="46"/>
      <c r="D780" s="46"/>
      <c r="E780" s="46"/>
      <c r="F780" s="46"/>
    </row>
    <row r="781" spans="2:6" ht="12.75" customHeight="1">
      <c r="B781" s="46"/>
      <c r="C781" s="46"/>
      <c r="D781" s="46"/>
      <c r="E781" s="46"/>
      <c r="F781" s="46"/>
    </row>
    <row r="782" spans="2:6" ht="12.75" customHeight="1">
      <c r="B782" s="46"/>
      <c r="C782" s="46"/>
      <c r="D782" s="46"/>
      <c r="E782" s="46"/>
      <c r="F782" s="46"/>
    </row>
    <row r="783" spans="2:6" ht="12.75" customHeight="1">
      <c r="B783" s="46"/>
      <c r="C783" s="46"/>
      <c r="D783" s="46"/>
      <c r="E783" s="46"/>
      <c r="F783" s="46"/>
    </row>
    <row r="784" spans="2:6" ht="12.75" customHeight="1">
      <c r="B784" s="46"/>
      <c r="C784" s="46"/>
      <c r="D784" s="46"/>
      <c r="E784" s="46"/>
      <c r="F784" s="46"/>
    </row>
    <row r="785" spans="2:6" ht="12.75" customHeight="1">
      <c r="B785" s="46"/>
      <c r="C785" s="46"/>
      <c r="D785" s="46"/>
      <c r="E785" s="46"/>
      <c r="F785" s="46"/>
    </row>
    <row r="786" spans="2:6" ht="12.75" customHeight="1">
      <c r="B786" s="46"/>
      <c r="C786" s="46"/>
      <c r="D786" s="46"/>
      <c r="E786" s="46"/>
      <c r="F786" s="46"/>
    </row>
    <row r="787" spans="2:6" ht="12.75" customHeight="1">
      <c r="B787" s="46"/>
      <c r="C787" s="46"/>
      <c r="D787" s="46"/>
      <c r="E787" s="46"/>
      <c r="F787" s="46"/>
    </row>
    <row r="788" spans="2:6" ht="12.75" customHeight="1">
      <c r="B788" s="46"/>
      <c r="C788" s="46"/>
      <c r="D788" s="46"/>
      <c r="E788" s="46"/>
      <c r="F788" s="46"/>
    </row>
    <row r="789" spans="2:6" ht="12.75" customHeight="1">
      <c r="B789" s="46"/>
      <c r="C789" s="46"/>
      <c r="D789" s="46"/>
      <c r="E789" s="46"/>
      <c r="F789" s="46"/>
    </row>
    <row r="790" spans="2:6" ht="12.75" customHeight="1">
      <c r="B790" s="46"/>
      <c r="C790" s="46"/>
      <c r="D790" s="46"/>
      <c r="E790" s="46"/>
      <c r="F790" s="46"/>
    </row>
    <row r="791" spans="2:6" ht="12.75" customHeight="1">
      <c r="B791" s="46"/>
      <c r="C791" s="46"/>
      <c r="D791" s="46"/>
      <c r="E791" s="46"/>
      <c r="F791" s="46"/>
    </row>
    <row r="792" spans="2:6" ht="12.75" customHeight="1">
      <c r="B792" s="46"/>
      <c r="C792" s="46"/>
      <c r="D792" s="46"/>
      <c r="E792" s="46"/>
      <c r="F792" s="46"/>
    </row>
    <row r="793" spans="2:6" ht="12.75" customHeight="1">
      <c r="B793" s="46"/>
      <c r="C793" s="46"/>
      <c r="D793" s="46"/>
      <c r="E793" s="46"/>
      <c r="F793" s="46"/>
    </row>
    <row r="794" spans="2:6" ht="12.75" customHeight="1">
      <c r="B794" s="46"/>
      <c r="C794" s="46"/>
      <c r="D794" s="46"/>
      <c r="E794" s="46"/>
      <c r="F794" s="46"/>
    </row>
    <row r="795" spans="2:6" ht="12.75" customHeight="1">
      <c r="B795" s="46"/>
      <c r="C795" s="46"/>
      <c r="D795" s="46"/>
      <c r="E795" s="46"/>
      <c r="F795" s="46"/>
    </row>
    <row r="796" spans="2:6" ht="12.75" customHeight="1">
      <c r="B796" s="46"/>
      <c r="C796" s="46"/>
      <c r="D796" s="46"/>
      <c r="E796" s="46"/>
      <c r="F796" s="46"/>
    </row>
    <row r="797" spans="2:6" ht="12.75" customHeight="1">
      <c r="B797" s="46"/>
      <c r="C797" s="46"/>
      <c r="D797" s="46"/>
      <c r="E797" s="46"/>
      <c r="F797" s="46"/>
    </row>
    <row r="798" spans="2:6" ht="12.75" customHeight="1">
      <c r="B798" s="46"/>
      <c r="C798" s="46"/>
      <c r="D798" s="46"/>
      <c r="E798" s="46"/>
      <c r="F798" s="46"/>
    </row>
    <row r="799" spans="2:6" ht="12.75" customHeight="1">
      <c r="B799" s="46"/>
      <c r="C799" s="46"/>
      <c r="D799" s="46"/>
      <c r="E799" s="46"/>
      <c r="F799" s="46"/>
    </row>
    <row r="800" spans="2:6" ht="12.75" customHeight="1">
      <c r="B800" s="46"/>
      <c r="C800" s="46"/>
      <c r="D800" s="46"/>
      <c r="E800" s="46"/>
      <c r="F800" s="46"/>
    </row>
    <row r="801" spans="2:6" ht="12.75" customHeight="1">
      <c r="B801" s="46"/>
      <c r="C801" s="46"/>
      <c r="D801" s="46"/>
      <c r="E801" s="46"/>
      <c r="F801" s="46"/>
    </row>
    <row r="802" spans="2:6" ht="12.75" customHeight="1">
      <c r="B802" s="46"/>
      <c r="C802" s="46"/>
      <c r="D802" s="46"/>
      <c r="E802" s="46"/>
      <c r="F802" s="46"/>
    </row>
    <row r="803" spans="2:6" ht="12.75" customHeight="1">
      <c r="B803" s="46"/>
      <c r="C803" s="46"/>
      <c r="D803" s="46"/>
      <c r="E803" s="46"/>
      <c r="F803" s="46"/>
    </row>
    <row r="804" spans="2:6" ht="12.75" customHeight="1">
      <c r="B804" s="46"/>
      <c r="C804" s="46"/>
      <c r="D804" s="46"/>
      <c r="E804" s="46"/>
      <c r="F804" s="46"/>
    </row>
    <row r="805" spans="2:6" ht="12.75" customHeight="1">
      <c r="B805" s="46"/>
      <c r="C805" s="46"/>
      <c r="D805" s="46"/>
      <c r="E805" s="46"/>
      <c r="F805" s="46"/>
    </row>
    <row r="806" spans="2:6" ht="12.75" customHeight="1">
      <c r="B806" s="46"/>
      <c r="C806" s="46"/>
      <c r="D806" s="46"/>
      <c r="E806" s="46"/>
      <c r="F806" s="46"/>
    </row>
    <row r="807" spans="2:6" ht="12.75" customHeight="1">
      <c r="B807" s="46"/>
      <c r="C807" s="46"/>
      <c r="D807" s="46"/>
      <c r="E807" s="46"/>
      <c r="F807" s="46"/>
    </row>
    <row r="808" spans="2:6" ht="12.75" customHeight="1">
      <c r="B808" s="46"/>
      <c r="C808" s="46"/>
      <c r="D808" s="46"/>
      <c r="E808" s="46"/>
      <c r="F808" s="46"/>
    </row>
    <row r="809" spans="2:6" ht="12.75" customHeight="1">
      <c r="B809" s="46"/>
      <c r="C809" s="46"/>
      <c r="D809" s="46"/>
      <c r="E809" s="46"/>
      <c r="F809" s="46"/>
    </row>
    <row r="810" spans="2:6" ht="12.75" customHeight="1">
      <c r="B810" s="46"/>
      <c r="C810" s="46"/>
      <c r="D810" s="46"/>
      <c r="E810" s="46"/>
      <c r="F810" s="46"/>
    </row>
    <row r="811" spans="2:6" ht="12.75" customHeight="1">
      <c r="B811" s="46"/>
      <c r="C811" s="46"/>
      <c r="D811" s="46"/>
      <c r="E811" s="46"/>
      <c r="F811" s="46"/>
    </row>
    <row r="812" spans="2:6" ht="12.75" customHeight="1">
      <c r="B812" s="46"/>
      <c r="C812" s="46"/>
      <c r="D812" s="46"/>
      <c r="E812" s="46"/>
      <c r="F812" s="46"/>
    </row>
    <row r="813" spans="2:6" ht="12.75" customHeight="1">
      <c r="B813" s="46"/>
      <c r="C813" s="46"/>
      <c r="D813" s="46"/>
      <c r="E813" s="46"/>
      <c r="F813" s="46"/>
    </row>
    <row r="814" spans="2:6" ht="12.75" customHeight="1">
      <c r="B814" s="46"/>
      <c r="C814" s="46"/>
      <c r="D814" s="46"/>
      <c r="E814" s="46"/>
      <c r="F814" s="46"/>
    </row>
    <row r="815" spans="2:6" ht="12.75" customHeight="1">
      <c r="B815" s="46"/>
      <c r="C815" s="46"/>
      <c r="D815" s="46"/>
      <c r="E815" s="46"/>
      <c r="F815" s="46"/>
    </row>
    <row r="816" spans="2:6" ht="12.75" customHeight="1">
      <c r="B816" s="46"/>
      <c r="C816" s="46"/>
      <c r="D816" s="46"/>
      <c r="E816" s="46"/>
      <c r="F816" s="46"/>
    </row>
    <row r="817" spans="2:6" ht="12.75" customHeight="1">
      <c r="B817" s="46"/>
      <c r="C817" s="46"/>
      <c r="D817" s="46"/>
      <c r="E817" s="46"/>
      <c r="F817" s="46"/>
    </row>
    <row r="818" spans="2:6" ht="12.75" customHeight="1">
      <c r="B818" s="46"/>
      <c r="C818" s="46"/>
      <c r="D818" s="46"/>
      <c r="E818" s="46"/>
      <c r="F818" s="46"/>
    </row>
    <row r="819" spans="2:6" ht="12.75" customHeight="1">
      <c r="B819" s="46"/>
      <c r="C819" s="46"/>
      <c r="D819" s="46"/>
      <c r="E819" s="46"/>
      <c r="F819" s="46"/>
    </row>
    <row r="820" spans="2:6" ht="12.75" customHeight="1">
      <c r="B820" s="46"/>
      <c r="C820" s="46"/>
      <c r="D820" s="46"/>
      <c r="E820" s="46"/>
      <c r="F820" s="46"/>
    </row>
    <row r="821" spans="2:6" ht="12.75" customHeight="1">
      <c r="B821" s="46"/>
      <c r="C821" s="46"/>
      <c r="D821" s="46"/>
      <c r="E821" s="46"/>
      <c r="F821" s="46"/>
    </row>
    <row r="822" spans="2:6" ht="12.75" customHeight="1">
      <c r="B822" s="46"/>
      <c r="C822" s="46"/>
      <c r="D822" s="46"/>
      <c r="E822" s="46"/>
      <c r="F822" s="46"/>
    </row>
    <row r="823" spans="2:6" ht="12.75" customHeight="1">
      <c r="B823" s="46"/>
      <c r="C823" s="46"/>
      <c r="D823" s="46"/>
      <c r="E823" s="46"/>
      <c r="F823" s="46"/>
    </row>
    <row r="824" spans="2:6" ht="12.75" customHeight="1">
      <c r="B824" s="46"/>
      <c r="C824" s="46"/>
      <c r="D824" s="46"/>
      <c r="E824" s="46"/>
      <c r="F824" s="46"/>
    </row>
    <row r="825" spans="2:6" ht="12.75" customHeight="1">
      <c r="B825" s="46"/>
      <c r="C825" s="46"/>
      <c r="D825" s="46"/>
      <c r="E825" s="46"/>
      <c r="F825" s="46"/>
    </row>
    <row r="826" spans="2:6" ht="12.75" customHeight="1">
      <c r="B826" s="46"/>
      <c r="C826" s="46"/>
      <c r="D826" s="46"/>
      <c r="E826" s="46"/>
      <c r="F826" s="46"/>
    </row>
    <row r="827" spans="2:6" ht="12.75" customHeight="1">
      <c r="B827" s="46"/>
      <c r="C827" s="46"/>
      <c r="D827" s="46"/>
      <c r="E827" s="46"/>
      <c r="F827" s="46"/>
    </row>
    <row r="828" spans="2:6" ht="12.75" customHeight="1">
      <c r="B828" s="46"/>
      <c r="C828" s="46"/>
      <c r="D828" s="46"/>
      <c r="E828" s="46"/>
      <c r="F828" s="46"/>
    </row>
    <row r="829" spans="2:6" ht="12.75" customHeight="1">
      <c r="B829" s="46"/>
      <c r="C829" s="46"/>
      <c r="D829" s="46"/>
      <c r="E829" s="46"/>
      <c r="F829" s="46"/>
    </row>
    <row r="830" spans="2:6" ht="12.75" customHeight="1">
      <c r="B830" s="46"/>
      <c r="C830" s="46"/>
      <c r="D830" s="46"/>
      <c r="E830" s="46"/>
      <c r="F830" s="46"/>
    </row>
    <row r="831" spans="2:6" ht="12.75" customHeight="1">
      <c r="B831" s="46"/>
      <c r="C831" s="46"/>
      <c r="D831" s="46"/>
      <c r="E831" s="46"/>
      <c r="F831" s="46"/>
    </row>
    <row r="832" spans="2:6" ht="12.75" customHeight="1">
      <c r="B832" s="46"/>
      <c r="C832" s="46"/>
      <c r="D832" s="46"/>
      <c r="E832" s="46"/>
      <c r="F832" s="46"/>
    </row>
    <row r="833" spans="2:6" ht="12.75" customHeight="1">
      <c r="B833" s="46"/>
      <c r="C833" s="46"/>
      <c r="D833" s="46"/>
      <c r="E833" s="46"/>
      <c r="F833" s="46"/>
    </row>
    <row r="834" spans="2:6" ht="12.75" customHeight="1">
      <c r="B834" s="46"/>
      <c r="C834" s="46"/>
      <c r="D834" s="46"/>
      <c r="E834" s="46"/>
      <c r="F834" s="46"/>
    </row>
    <row r="835" spans="2:6" ht="12.75" customHeight="1">
      <c r="B835" s="46"/>
      <c r="C835" s="46"/>
      <c r="D835" s="46"/>
      <c r="E835" s="46"/>
      <c r="F835" s="46"/>
    </row>
    <row r="836" spans="2:6" ht="12.75" customHeight="1">
      <c r="B836" s="46"/>
      <c r="C836" s="46"/>
      <c r="D836" s="46"/>
      <c r="E836" s="46"/>
      <c r="F836" s="46"/>
    </row>
    <row r="837" spans="2:6" ht="12.75" customHeight="1">
      <c r="B837" s="46"/>
      <c r="C837" s="46"/>
      <c r="D837" s="46"/>
      <c r="E837" s="46"/>
      <c r="F837" s="46"/>
    </row>
    <row r="838" spans="2:6" ht="12.75" customHeight="1">
      <c r="B838" s="46"/>
      <c r="C838" s="46"/>
      <c r="D838" s="46"/>
      <c r="E838" s="46"/>
      <c r="F838" s="46"/>
    </row>
    <row r="839" spans="2:6" ht="12.75" customHeight="1">
      <c r="B839" s="46"/>
      <c r="C839" s="46"/>
      <c r="D839" s="46"/>
      <c r="E839" s="46"/>
      <c r="F839" s="46"/>
    </row>
    <row r="840" spans="2:6" ht="12.75" customHeight="1">
      <c r="B840" s="46"/>
      <c r="C840" s="46"/>
      <c r="D840" s="46"/>
      <c r="E840" s="46"/>
      <c r="F840" s="46"/>
    </row>
    <row r="841" spans="2:6" ht="12.75" customHeight="1">
      <c r="B841" s="46"/>
      <c r="C841" s="46"/>
      <c r="D841" s="46"/>
      <c r="E841" s="46"/>
      <c r="F841" s="46"/>
    </row>
    <row r="842" spans="2:6" ht="12.75" customHeight="1">
      <c r="B842" s="46"/>
      <c r="C842" s="46"/>
      <c r="D842" s="46"/>
      <c r="E842" s="46"/>
      <c r="F842" s="46"/>
    </row>
    <row r="843" spans="2:6" ht="12.75" customHeight="1">
      <c r="B843" s="46"/>
      <c r="C843" s="46"/>
      <c r="D843" s="46"/>
      <c r="E843" s="46"/>
      <c r="F843" s="46"/>
    </row>
    <row r="844" spans="2:6" ht="12.75" customHeight="1">
      <c r="B844" s="46"/>
      <c r="C844" s="46"/>
      <c r="D844" s="46"/>
      <c r="E844" s="46"/>
      <c r="F844" s="46"/>
    </row>
    <row r="845" spans="2:6" ht="12.75" customHeight="1">
      <c r="B845" s="46"/>
      <c r="C845" s="46"/>
      <c r="D845" s="46"/>
      <c r="E845" s="46"/>
      <c r="F845" s="46"/>
    </row>
    <row r="846" spans="2:6" ht="12.75" customHeight="1">
      <c r="B846" s="46"/>
      <c r="C846" s="46"/>
      <c r="D846" s="46"/>
      <c r="E846" s="46"/>
      <c r="F846" s="46"/>
    </row>
    <row r="847" spans="2:6" ht="12.75" customHeight="1">
      <c r="B847" s="46"/>
      <c r="C847" s="46"/>
      <c r="D847" s="46"/>
      <c r="E847" s="46"/>
      <c r="F847" s="46"/>
    </row>
    <row r="848" spans="2:6" ht="12.75" customHeight="1">
      <c r="B848" s="46"/>
      <c r="C848" s="46"/>
      <c r="D848" s="46"/>
      <c r="E848" s="46"/>
      <c r="F848" s="46"/>
    </row>
    <row r="849" spans="2:6" ht="12.75" customHeight="1">
      <c r="B849" s="46"/>
      <c r="C849" s="46"/>
      <c r="D849" s="46"/>
      <c r="E849" s="46"/>
      <c r="F849" s="46"/>
    </row>
    <row r="850" spans="2:6" ht="12.75" customHeight="1">
      <c r="B850" s="46"/>
      <c r="C850" s="46"/>
      <c r="D850" s="46"/>
      <c r="E850" s="46"/>
      <c r="F850" s="46"/>
    </row>
    <row r="851" spans="2:6" ht="12.75" customHeight="1">
      <c r="B851" s="46"/>
      <c r="C851" s="46"/>
      <c r="D851" s="46"/>
      <c r="E851" s="46"/>
      <c r="F851" s="46"/>
    </row>
    <row r="852" spans="2:6" ht="12.75" customHeight="1">
      <c r="B852" s="46"/>
      <c r="C852" s="46"/>
      <c r="D852" s="46"/>
      <c r="E852" s="46"/>
      <c r="F852" s="46"/>
    </row>
    <row r="853" spans="2:6" ht="12.75" customHeight="1">
      <c r="B853" s="46"/>
      <c r="C853" s="46"/>
      <c r="D853" s="46"/>
      <c r="E853" s="46"/>
      <c r="F853" s="46"/>
    </row>
    <row r="854" spans="2:6" ht="12.75" customHeight="1">
      <c r="B854" s="46"/>
      <c r="C854" s="46"/>
      <c r="D854" s="46"/>
      <c r="E854" s="46"/>
      <c r="F854" s="46"/>
    </row>
    <row r="855" spans="2:6" ht="12.75" customHeight="1">
      <c r="B855" s="46"/>
      <c r="C855" s="46"/>
      <c r="D855" s="46"/>
      <c r="E855" s="46"/>
      <c r="F855" s="46"/>
    </row>
    <row r="856" spans="2:6" ht="12.75" customHeight="1">
      <c r="B856" s="46"/>
      <c r="C856" s="46"/>
      <c r="D856" s="46"/>
      <c r="E856" s="46"/>
      <c r="F856" s="46"/>
    </row>
    <row r="857" spans="2:6" ht="12.75" customHeight="1">
      <c r="B857" s="46"/>
      <c r="C857" s="46"/>
      <c r="D857" s="46"/>
      <c r="E857" s="46"/>
      <c r="F857" s="46"/>
    </row>
    <row r="858" spans="2:6" ht="12.75" customHeight="1">
      <c r="B858" s="46"/>
      <c r="C858" s="46"/>
      <c r="D858" s="46"/>
      <c r="E858" s="46"/>
      <c r="F858" s="46"/>
    </row>
    <row r="859" spans="2:6" ht="12.75" customHeight="1">
      <c r="B859" s="46"/>
      <c r="C859" s="46"/>
      <c r="D859" s="46"/>
      <c r="E859" s="46"/>
      <c r="F859" s="46"/>
    </row>
    <row r="860" spans="2:6" ht="12.75" customHeight="1">
      <c r="B860" s="46"/>
      <c r="C860" s="46"/>
      <c r="D860" s="46"/>
      <c r="E860" s="46"/>
      <c r="F860" s="46"/>
    </row>
    <row r="861" spans="2:6" ht="12.75" customHeight="1">
      <c r="B861" s="46"/>
      <c r="C861" s="46"/>
      <c r="D861" s="46"/>
      <c r="E861" s="46"/>
      <c r="F861" s="46"/>
    </row>
    <row r="862" spans="2:6" ht="12.75" customHeight="1">
      <c r="B862" s="46"/>
      <c r="C862" s="46"/>
      <c r="D862" s="46"/>
      <c r="E862" s="46"/>
      <c r="F862" s="46"/>
    </row>
    <row r="863" spans="2:6" ht="12.75" customHeight="1">
      <c r="B863" s="46"/>
      <c r="C863" s="46"/>
      <c r="D863" s="46"/>
      <c r="E863" s="46"/>
      <c r="F863" s="46"/>
    </row>
    <row r="864" spans="2:6" ht="12.75" customHeight="1">
      <c r="B864" s="46"/>
      <c r="C864" s="46"/>
      <c r="D864" s="46"/>
      <c r="E864" s="46"/>
      <c r="F864" s="46"/>
    </row>
    <row r="865" spans="2:6" ht="12.75" customHeight="1">
      <c r="B865" s="46"/>
      <c r="C865" s="46"/>
      <c r="D865" s="46"/>
      <c r="E865" s="46"/>
      <c r="F865" s="46"/>
    </row>
    <row r="866" spans="2:6" ht="12.75" customHeight="1">
      <c r="B866" s="46"/>
      <c r="C866" s="46"/>
      <c r="D866" s="46"/>
      <c r="E866" s="46"/>
      <c r="F866" s="46"/>
    </row>
    <row r="867" spans="2:6" ht="12.75" customHeight="1">
      <c r="B867" s="46"/>
      <c r="C867" s="46"/>
      <c r="D867" s="46"/>
      <c r="E867" s="46"/>
      <c r="F867" s="46"/>
    </row>
    <row r="868" spans="2:6" ht="12.75" customHeight="1">
      <c r="B868" s="46"/>
      <c r="C868" s="46"/>
      <c r="D868" s="46"/>
      <c r="E868" s="46"/>
      <c r="F868" s="46"/>
    </row>
    <row r="869" spans="2:6" ht="12.75" customHeight="1">
      <c r="B869" s="46"/>
      <c r="C869" s="46"/>
      <c r="D869" s="46"/>
      <c r="E869" s="46"/>
      <c r="F869" s="46"/>
    </row>
    <row r="870" spans="2:6" ht="12.75" customHeight="1">
      <c r="B870" s="46"/>
      <c r="C870" s="46"/>
      <c r="D870" s="46"/>
      <c r="E870" s="46"/>
      <c r="F870" s="46"/>
    </row>
    <row r="871" spans="2:6" ht="12.75" customHeight="1">
      <c r="B871" s="46"/>
      <c r="C871" s="46"/>
      <c r="D871" s="46"/>
      <c r="E871" s="46"/>
      <c r="F871" s="46"/>
    </row>
    <row r="872" spans="2:6" ht="12.75" customHeight="1">
      <c r="B872" s="46"/>
      <c r="C872" s="46"/>
      <c r="D872" s="46"/>
      <c r="E872" s="46"/>
      <c r="F872" s="46"/>
    </row>
    <row r="873" spans="2:6" ht="12.75" customHeight="1">
      <c r="B873" s="46"/>
      <c r="C873" s="46"/>
      <c r="D873" s="46"/>
      <c r="E873" s="46"/>
      <c r="F873" s="46"/>
    </row>
    <row r="874" spans="2:6" ht="12.75" customHeight="1">
      <c r="B874" s="46"/>
      <c r="C874" s="46"/>
      <c r="D874" s="46"/>
      <c r="E874" s="46"/>
      <c r="F874" s="46"/>
    </row>
    <row r="875" spans="2:6" ht="12.75" customHeight="1">
      <c r="B875" s="46"/>
      <c r="C875" s="46"/>
      <c r="D875" s="46"/>
      <c r="E875" s="46"/>
      <c r="F875" s="46"/>
    </row>
    <row r="876" spans="2:6" ht="12.75" customHeight="1">
      <c r="B876" s="46"/>
      <c r="C876" s="46"/>
      <c r="D876" s="46"/>
      <c r="E876" s="46"/>
      <c r="F876" s="46"/>
    </row>
    <row r="877" spans="2:6" ht="12.75" customHeight="1">
      <c r="B877" s="46"/>
      <c r="C877" s="46"/>
      <c r="D877" s="46"/>
      <c r="E877" s="46"/>
      <c r="F877" s="46"/>
    </row>
    <row r="878" spans="2:6" ht="12.75" customHeight="1">
      <c r="B878" s="46"/>
      <c r="C878" s="46"/>
      <c r="D878" s="46"/>
      <c r="E878" s="46"/>
      <c r="F878" s="46"/>
    </row>
    <row r="879" spans="2:6" ht="12.75" customHeight="1">
      <c r="B879" s="46"/>
      <c r="C879" s="46"/>
      <c r="D879" s="46"/>
      <c r="E879" s="46"/>
      <c r="F879" s="46"/>
    </row>
    <row r="880" spans="2:6" ht="12.75" customHeight="1">
      <c r="B880" s="46"/>
      <c r="C880" s="46"/>
      <c r="D880" s="46"/>
      <c r="E880" s="46"/>
      <c r="F880" s="46"/>
    </row>
    <row r="881" spans="2:6" ht="12.75" customHeight="1">
      <c r="B881" s="46"/>
      <c r="C881" s="46"/>
      <c r="D881" s="46"/>
      <c r="E881" s="46"/>
      <c r="F881" s="46"/>
    </row>
    <row r="882" spans="2:6" ht="12.75" customHeight="1">
      <c r="B882" s="46"/>
      <c r="C882" s="46"/>
      <c r="D882" s="46"/>
      <c r="E882" s="46"/>
      <c r="F882" s="46"/>
    </row>
    <row r="883" spans="2:6" ht="12.75" customHeight="1">
      <c r="B883" s="46"/>
      <c r="C883" s="46"/>
      <c r="D883" s="46"/>
      <c r="E883" s="46"/>
      <c r="F883" s="46"/>
    </row>
    <row r="884" spans="2:6" ht="12.75" customHeight="1">
      <c r="B884" s="46"/>
      <c r="C884" s="46"/>
      <c r="D884" s="46"/>
      <c r="E884" s="46"/>
      <c r="F884" s="46"/>
    </row>
    <row r="885" spans="2:6" ht="12.75" customHeight="1">
      <c r="B885" s="46"/>
      <c r="C885" s="46"/>
      <c r="D885" s="46"/>
      <c r="E885" s="46"/>
      <c r="F885" s="46"/>
    </row>
    <row r="886" spans="2:6" ht="12.75" customHeight="1">
      <c r="B886" s="46"/>
      <c r="C886" s="46"/>
      <c r="D886" s="46"/>
      <c r="E886" s="46"/>
      <c r="F886" s="46"/>
    </row>
    <row r="887" spans="2:6" ht="12.75" customHeight="1">
      <c r="B887" s="46"/>
      <c r="C887" s="46"/>
      <c r="D887" s="46"/>
      <c r="E887" s="46"/>
      <c r="F887" s="46"/>
    </row>
    <row r="888" spans="2:6" ht="12.75" customHeight="1">
      <c r="B888" s="46"/>
      <c r="C888" s="46"/>
      <c r="D888" s="46"/>
      <c r="E888" s="46"/>
      <c r="F888" s="46"/>
    </row>
    <row r="889" spans="2:6" ht="12.75" customHeight="1">
      <c r="B889" s="46"/>
      <c r="C889" s="46"/>
      <c r="D889" s="46"/>
      <c r="E889" s="46"/>
      <c r="F889" s="46"/>
    </row>
    <row r="890" spans="2:6" ht="12.75" customHeight="1">
      <c r="B890" s="46"/>
      <c r="C890" s="46"/>
      <c r="D890" s="46"/>
      <c r="E890" s="46"/>
      <c r="F890" s="46"/>
    </row>
    <row r="891" spans="2:6" ht="12.75" customHeight="1">
      <c r="B891" s="46"/>
      <c r="C891" s="46"/>
      <c r="D891" s="46"/>
      <c r="E891" s="46"/>
      <c r="F891" s="46"/>
    </row>
    <row r="892" spans="2:6" ht="12.75" customHeight="1">
      <c r="B892" s="46"/>
      <c r="C892" s="46"/>
      <c r="D892" s="46"/>
      <c r="E892" s="46"/>
      <c r="F892" s="46"/>
    </row>
    <row r="893" spans="2:6" ht="12.75" customHeight="1">
      <c r="B893" s="46"/>
      <c r="C893" s="46"/>
      <c r="D893" s="46"/>
      <c r="E893" s="46"/>
      <c r="F893" s="46"/>
    </row>
    <row r="894" spans="2:6" ht="12.75" customHeight="1">
      <c r="B894" s="46"/>
      <c r="C894" s="46"/>
      <c r="D894" s="46"/>
      <c r="E894" s="46"/>
      <c r="F894" s="46"/>
    </row>
    <row r="895" spans="2:6" ht="12.75" customHeight="1">
      <c r="B895" s="46"/>
      <c r="C895" s="46"/>
      <c r="D895" s="46"/>
      <c r="E895" s="46"/>
      <c r="F895" s="46"/>
    </row>
    <row r="896" spans="2:6" ht="12.75" customHeight="1">
      <c r="B896" s="46"/>
      <c r="C896" s="46"/>
      <c r="D896" s="46"/>
      <c r="E896" s="46"/>
      <c r="F896" s="46"/>
    </row>
    <row r="897" spans="2:6" ht="12.75" customHeight="1">
      <c r="B897" s="46"/>
      <c r="C897" s="46"/>
      <c r="D897" s="46"/>
      <c r="E897" s="46"/>
      <c r="F897" s="46"/>
    </row>
    <row r="898" spans="2:6" ht="12.75" customHeight="1">
      <c r="B898" s="46"/>
      <c r="C898" s="46"/>
      <c r="D898" s="46"/>
      <c r="E898" s="46"/>
      <c r="F898" s="46"/>
    </row>
    <row r="899" spans="2:6" ht="12.75" customHeight="1">
      <c r="B899" s="46"/>
      <c r="C899" s="46"/>
      <c r="D899" s="46"/>
      <c r="E899" s="46"/>
      <c r="F899" s="46"/>
    </row>
    <row r="900" spans="2:6" ht="12.75" customHeight="1">
      <c r="B900" s="46"/>
      <c r="C900" s="46"/>
      <c r="D900" s="46"/>
      <c r="E900" s="46"/>
      <c r="F900" s="46"/>
    </row>
    <row r="901" spans="2:6" ht="12.75" customHeight="1">
      <c r="B901" s="46"/>
      <c r="C901" s="46"/>
      <c r="D901" s="46"/>
      <c r="E901" s="46"/>
      <c r="F901" s="46"/>
    </row>
    <row r="902" spans="2:6" ht="12.75" customHeight="1">
      <c r="B902" s="46"/>
      <c r="C902" s="46"/>
      <c r="D902" s="46"/>
      <c r="E902" s="46"/>
      <c r="F902" s="46"/>
    </row>
    <row r="903" spans="2:6" ht="12.75" customHeight="1">
      <c r="B903" s="46"/>
      <c r="C903" s="46"/>
      <c r="D903" s="46"/>
      <c r="E903" s="46"/>
      <c r="F903" s="46"/>
    </row>
    <row r="904" spans="2:6" ht="12.75" customHeight="1">
      <c r="B904" s="46"/>
      <c r="C904" s="46"/>
      <c r="D904" s="46"/>
      <c r="E904" s="46"/>
      <c r="F904" s="46"/>
    </row>
    <row r="905" spans="2:6" ht="12.75" customHeight="1">
      <c r="B905" s="46"/>
      <c r="C905" s="46"/>
      <c r="D905" s="46"/>
      <c r="E905" s="46"/>
      <c r="F905" s="46"/>
    </row>
    <row r="906" spans="2:6" ht="12.75" customHeight="1">
      <c r="B906" s="46"/>
      <c r="C906" s="46"/>
      <c r="D906" s="46"/>
      <c r="E906" s="46"/>
      <c r="F906" s="46"/>
    </row>
    <row r="907" spans="2:6" ht="12.75" customHeight="1">
      <c r="B907" s="46"/>
      <c r="C907" s="46"/>
      <c r="D907" s="46"/>
      <c r="E907" s="46"/>
      <c r="F907" s="46"/>
    </row>
    <row r="908" spans="2:6" ht="12.75" customHeight="1">
      <c r="B908" s="46"/>
      <c r="C908" s="46"/>
      <c r="D908" s="46"/>
      <c r="E908" s="46"/>
      <c r="F908" s="46"/>
    </row>
    <row r="909" spans="2:6" ht="12.75" customHeight="1">
      <c r="B909" s="46"/>
      <c r="C909" s="46"/>
      <c r="D909" s="46"/>
      <c r="E909" s="46"/>
      <c r="F909" s="46"/>
    </row>
    <row r="910" spans="2:6" ht="12.75" customHeight="1">
      <c r="B910" s="46"/>
      <c r="C910" s="46"/>
      <c r="D910" s="46"/>
      <c r="E910" s="46"/>
      <c r="F910" s="46"/>
    </row>
    <row r="911" spans="2:6" ht="12.75" customHeight="1">
      <c r="B911" s="46"/>
      <c r="C911" s="46"/>
      <c r="D911" s="46"/>
      <c r="E911" s="46"/>
      <c r="F911" s="46"/>
    </row>
    <row r="912" spans="2:6" ht="12.75" customHeight="1">
      <c r="B912" s="46"/>
      <c r="C912" s="46"/>
      <c r="D912" s="46"/>
      <c r="E912" s="46"/>
      <c r="F912" s="46"/>
    </row>
    <row r="913" spans="2:6" ht="12.75" customHeight="1">
      <c r="B913" s="46"/>
      <c r="C913" s="46"/>
      <c r="D913" s="46"/>
      <c r="E913" s="46"/>
      <c r="F913" s="46"/>
    </row>
    <row r="914" spans="2:6" ht="12.75" customHeight="1">
      <c r="B914" s="46"/>
      <c r="C914" s="46"/>
      <c r="D914" s="46"/>
      <c r="E914" s="46"/>
      <c r="F914" s="46"/>
    </row>
    <row r="915" spans="2:6" ht="12.75" customHeight="1">
      <c r="B915" s="46"/>
      <c r="C915" s="46"/>
      <c r="D915" s="46"/>
      <c r="E915" s="46"/>
      <c r="F915" s="46"/>
    </row>
    <row r="916" spans="2:6" ht="12.75" customHeight="1">
      <c r="B916" s="46"/>
      <c r="C916" s="46"/>
      <c r="D916" s="46"/>
      <c r="E916" s="46"/>
      <c r="F916" s="46"/>
    </row>
    <row r="917" spans="2:6" ht="12.75" customHeight="1">
      <c r="B917" s="46"/>
      <c r="C917" s="46"/>
      <c r="D917" s="46"/>
      <c r="E917" s="46"/>
      <c r="F917" s="46"/>
    </row>
    <row r="918" spans="2:6" ht="12.75" customHeight="1">
      <c r="B918" s="46"/>
      <c r="C918" s="46"/>
      <c r="D918" s="46"/>
      <c r="E918" s="46"/>
      <c r="F918" s="46"/>
    </row>
    <row r="919" spans="2:6" ht="12.75" customHeight="1">
      <c r="B919" s="46"/>
      <c r="C919" s="46"/>
      <c r="D919" s="46"/>
      <c r="E919" s="46"/>
      <c r="F919" s="46"/>
    </row>
    <row r="920" spans="2:6" ht="12.75" customHeight="1">
      <c r="B920" s="46"/>
      <c r="C920" s="46"/>
      <c r="D920" s="46"/>
      <c r="E920" s="46"/>
      <c r="F920" s="46"/>
    </row>
    <row r="921" spans="2:6" ht="12.75" customHeight="1">
      <c r="B921" s="46"/>
      <c r="C921" s="46"/>
      <c r="D921" s="46"/>
      <c r="E921" s="46"/>
      <c r="F921" s="46"/>
    </row>
    <row r="922" spans="2:6" ht="12.75" customHeight="1">
      <c r="B922" s="46"/>
      <c r="C922" s="46"/>
      <c r="D922" s="46"/>
      <c r="E922" s="46"/>
      <c r="F922" s="46"/>
    </row>
    <row r="923" spans="2:6" ht="12.75" customHeight="1">
      <c r="B923" s="46"/>
      <c r="C923" s="46"/>
      <c r="D923" s="46"/>
      <c r="E923" s="46"/>
      <c r="F923" s="46"/>
    </row>
    <row r="924" spans="2:6" ht="12.75" customHeight="1">
      <c r="B924" s="46"/>
      <c r="C924" s="46"/>
      <c r="D924" s="46"/>
      <c r="E924" s="46"/>
      <c r="F924" s="46"/>
    </row>
    <row r="925" spans="2:6" ht="12.75" customHeight="1">
      <c r="B925" s="46"/>
      <c r="C925" s="46"/>
      <c r="D925" s="46"/>
      <c r="E925" s="46"/>
      <c r="F925" s="46"/>
    </row>
    <row r="926" spans="2:6" ht="12.75" customHeight="1">
      <c r="B926" s="46"/>
      <c r="C926" s="46"/>
      <c r="D926" s="46"/>
      <c r="E926" s="46"/>
      <c r="F926" s="46"/>
    </row>
    <row r="927" spans="2:6" ht="12.75" customHeight="1">
      <c r="B927" s="46"/>
      <c r="C927" s="46"/>
      <c r="D927" s="46"/>
      <c r="E927" s="46"/>
      <c r="F927" s="46"/>
    </row>
    <row r="928" spans="2:6" ht="12.75" customHeight="1">
      <c r="B928" s="46"/>
      <c r="C928" s="46"/>
      <c r="D928" s="46"/>
      <c r="E928" s="46"/>
      <c r="F928" s="46"/>
    </row>
    <row r="929" spans="2:6" ht="12.75" customHeight="1">
      <c r="B929" s="46"/>
      <c r="C929" s="46"/>
      <c r="D929" s="46"/>
      <c r="E929" s="46"/>
      <c r="F929" s="46"/>
    </row>
    <row r="930" spans="2:6" ht="12.75" customHeight="1">
      <c r="B930" s="46"/>
      <c r="C930" s="46"/>
      <c r="D930" s="46"/>
      <c r="E930" s="46"/>
      <c r="F930" s="46"/>
    </row>
    <row r="931" spans="2:6" ht="12.75" customHeight="1">
      <c r="B931" s="46"/>
      <c r="C931" s="46"/>
      <c r="D931" s="46"/>
      <c r="E931" s="46"/>
      <c r="F931" s="46"/>
    </row>
    <row r="932" spans="2:6" ht="12.75" customHeight="1">
      <c r="B932" s="46"/>
      <c r="C932" s="46"/>
      <c r="D932" s="46"/>
      <c r="E932" s="46"/>
      <c r="F932" s="46"/>
    </row>
    <row r="933" spans="2:6" ht="12.75" customHeight="1">
      <c r="B933" s="46"/>
      <c r="C933" s="46"/>
      <c r="D933" s="46"/>
      <c r="E933" s="46"/>
      <c r="F933" s="46"/>
    </row>
    <row r="934" spans="2:6" ht="12.75" customHeight="1">
      <c r="B934" s="46"/>
      <c r="C934" s="46"/>
      <c r="D934" s="46"/>
      <c r="E934" s="46"/>
      <c r="F934" s="46"/>
    </row>
    <row r="935" spans="2:6" ht="12.75" customHeight="1">
      <c r="B935" s="46"/>
      <c r="C935" s="46"/>
      <c r="D935" s="46"/>
      <c r="E935" s="46"/>
      <c r="F935" s="46"/>
    </row>
    <row r="936" spans="2:6" ht="12.75" customHeight="1">
      <c r="B936" s="46"/>
      <c r="C936" s="46"/>
      <c r="D936" s="46"/>
      <c r="E936" s="46"/>
      <c r="F936" s="46"/>
    </row>
    <row r="937" spans="2:6" ht="12.75" customHeight="1">
      <c r="B937" s="46"/>
      <c r="C937" s="46"/>
      <c r="D937" s="46"/>
      <c r="E937" s="46"/>
      <c r="F937" s="46"/>
    </row>
    <row r="938" spans="2:6" ht="12.75" customHeight="1">
      <c r="B938" s="46"/>
      <c r="C938" s="46"/>
      <c r="D938" s="46"/>
      <c r="E938" s="46"/>
      <c r="F938" s="46"/>
    </row>
    <row r="939" spans="2:6" ht="12.75" customHeight="1">
      <c r="B939" s="46"/>
      <c r="C939" s="46"/>
      <c r="D939" s="46"/>
      <c r="E939" s="46"/>
      <c r="F939" s="46"/>
    </row>
    <row r="940" spans="2:6" ht="12.75" customHeight="1">
      <c r="B940" s="46"/>
      <c r="C940" s="46"/>
      <c r="D940" s="46"/>
      <c r="E940" s="46"/>
      <c r="F940" s="46"/>
    </row>
    <row r="941" spans="2:6" ht="12.75" customHeight="1">
      <c r="B941" s="46"/>
      <c r="C941" s="46"/>
      <c r="D941" s="46"/>
      <c r="E941" s="46"/>
      <c r="F941" s="46"/>
    </row>
    <row r="942" spans="2:6" ht="12.75" customHeight="1">
      <c r="B942" s="46"/>
      <c r="C942" s="46"/>
      <c r="D942" s="46"/>
      <c r="E942" s="46"/>
      <c r="F942" s="46"/>
    </row>
    <row r="943" spans="2:6" ht="12.75" customHeight="1">
      <c r="B943" s="46"/>
      <c r="C943" s="46"/>
      <c r="D943" s="46"/>
      <c r="E943" s="46"/>
      <c r="F943" s="46"/>
    </row>
    <row r="944" spans="2:6" ht="12.75" customHeight="1">
      <c r="B944" s="46"/>
      <c r="C944" s="46"/>
      <c r="D944" s="46"/>
      <c r="E944" s="46"/>
      <c r="F944" s="46"/>
    </row>
    <row r="945" spans="2:6" ht="12.75" customHeight="1">
      <c r="B945" s="46"/>
      <c r="C945" s="46"/>
      <c r="D945" s="46"/>
      <c r="E945" s="46"/>
      <c r="F945" s="46"/>
    </row>
    <row r="946" spans="2:6" ht="12.75" customHeight="1">
      <c r="B946" s="46"/>
      <c r="C946" s="46"/>
      <c r="D946" s="46"/>
      <c r="E946" s="46"/>
      <c r="F946" s="46"/>
    </row>
    <row r="947" spans="2:6" ht="12.75" customHeight="1">
      <c r="B947" s="46"/>
      <c r="C947" s="46"/>
      <c r="D947" s="46"/>
      <c r="E947" s="46"/>
      <c r="F947" s="46"/>
    </row>
    <row r="948" spans="2:6" ht="12.75" customHeight="1">
      <c r="B948" s="46"/>
      <c r="C948" s="46"/>
      <c r="D948" s="46"/>
      <c r="E948" s="46"/>
      <c r="F948" s="46"/>
    </row>
    <row r="949" spans="2:6" ht="12.75" customHeight="1">
      <c r="B949" s="46"/>
      <c r="C949" s="46"/>
      <c r="D949" s="46"/>
      <c r="E949" s="46"/>
      <c r="F949" s="46"/>
    </row>
    <row r="950" spans="2:6" ht="12.75" customHeight="1">
      <c r="B950" s="46"/>
      <c r="C950" s="46"/>
      <c r="D950" s="46"/>
      <c r="E950" s="46"/>
      <c r="F950" s="46"/>
    </row>
    <row r="951" spans="2:6" ht="12.75" customHeight="1">
      <c r="B951" s="46"/>
      <c r="C951" s="46"/>
      <c r="D951" s="46"/>
      <c r="E951" s="46"/>
      <c r="F951" s="46"/>
    </row>
    <row r="952" spans="2:6" ht="12.75" customHeight="1">
      <c r="B952" s="46"/>
      <c r="C952" s="46"/>
      <c r="D952" s="46"/>
      <c r="E952" s="46"/>
      <c r="F952" s="46"/>
    </row>
    <row r="953" spans="2:6" ht="12.75" customHeight="1">
      <c r="B953" s="46"/>
      <c r="C953" s="46"/>
      <c r="D953" s="46"/>
      <c r="E953" s="46"/>
      <c r="F953" s="46"/>
    </row>
    <row r="954" spans="2:6" ht="12.75" customHeight="1">
      <c r="B954" s="46"/>
      <c r="C954" s="46"/>
      <c r="D954" s="46"/>
      <c r="E954" s="46"/>
      <c r="F954" s="46"/>
    </row>
    <row r="955" spans="2:6" ht="12.75" customHeight="1">
      <c r="B955" s="46"/>
      <c r="C955" s="46"/>
      <c r="D955" s="46"/>
      <c r="E955" s="46"/>
      <c r="F955" s="46"/>
    </row>
    <row r="956" spans="2:6" ht="12.75" customHeight="1">
      <c r="B956" s="46"/>
      <c r="C956" s="46"/>
      <c r="D956" s="46"/>
      <c r="E956" s="46"/>
      <c r="F956" s="46"/>
    </row>
    <row r="957" spans="2:6" ht="12.75" customHeight="1">
      <c r="B957" s="46"/>
      <c r="C957" s="46"/>
      <c r="D957" s="46"/>
      <c r="E957" s="46"/>
      <c r="F957" s="46"/>
    </row>
    <row r="958" spans="2:6" ht="12.75" customHeight="1">
      <c r="B958" s="46"/>
      <c r="C958" s="46"/>
      <c r="D958" s="46"/>
      <c r="E958" s="46"/>
      <c r="F958" s="46"/>
    </row>
    <row r="959" spans="2:6" ht="12.75" customHeight="1">
      <c r="B959" s="46"/>
      <c r="C959" s="46"/>
      <c r="D959" s="46"/>
      <c r="E959" s="46"/>
      <c r="F959" s="46"/>
    </row>
    <row r="960" spans="2:6" ht="12.75" customHeight="1">
      <c r="B960" s="46"/>
      <c r="C960" s="46"/>
      <c r="D960" s="46"/>
      <c r="E960" s="46"/>
      <c r="F960" s="46"/>
    </row>
    <row r="961" spans="2:6" ht="12.75" customHeight="1">
      <c r="B961" s="46"/>
      <c r="C961" s="46"/>
      <c r="D961" s="46"/>
      <c r="E961" s="46"/>
      <c r="F961" s="46"/>
    </row>
    <row r="962" spans="2:6" ht="12.75" customHeight="1">
      <c r="B962" s="46"/>
      <c r="C962" s="46"/>
      <c r="D962" s="46"/>
      <c r="E962" s="46"/>
      <c r="F962" s="46"/>
    </row>
    <row r="963" spans="2:6" ht="12.75" customHeight="1">
      <c r="B963" s="46"/>
      <c r="C963" s="46"/>
      <c r="D963" s="46"/>
      <c r="E963" s="46"/>
      <c r="F963" s="46"/>
    </row>
    <row r="964" spans="2:6" ht="12.75" customHeight="1">
      <c r="B964" s="46"/>
      <c r="C964" s="46"/>
      <c r="D964" s="46"/>
      <c r="E964" s="46"/>
      <c r="F964" s="46"/>
    </row>
    <row r="965" spans="2:6" ht="12.75" customHeight="1">
      <c r="B965" s="46"/>
      <c r="C965" s="46"/>
      <c r="D965" s="46"/>
      <c r="E965" s="46"/>
      <c r="F965" s="46"/>
    </row>
    <row r="966" spans="2:6" ht="12.75" customHeight="1">
      <c r="B966" s="46"/>
      <c r="C966" s="46"/>
      <c r="D966" s="46"/>
      <c r="E966" s="46"/>
      <c r="F966" s="46"/>
    </row>
    <row r="967" spans="2:6" ht="12.75" customHeight="1">
      <c r="B967" s="46"/>
      <c r="C967" s="46"/>
      <c r="D967" s="46"/>
      <c r="E967" s="46"/>
      <c r="F967" s="46"/>
    </row>
    <row r="968" spans="2:6" ht="12.75" customHeight="1">
      <c r="B968" s="46"/>
      <c r="C968" s="46"/>
      <c r="D968" s="46"/>
      <c r="E968" s="46"/>
      <c r="F968" s="46"/>
    </row>
    <row r="969" spans="2:6" ht="12.75" customHeight="1">
      <c r="B969" s="46"/>
      <c r="C969" s="46"/>
      <c r="D969" s="46"/>
      <c r="E969" s="46"/>
      <c r="F969" s="46"/>
    </row>
    <row r="970" spans="2:6" ht="12.75" customHeight="1">
      <c r="B970" s="46"/>
      <c r="C970" s="46"/>
      <c r="D970" s="46"/>
      <c r="E970" s="46"/>
      <c r="F970" s="46"/>
    </row>
    <row r="971" spans="2:6" ht="12.75" customHeight="1">
      <c r="B971" s="46"/>
      <c r="C971" s="46"/>
      <c r="D971" s="46"/>
      <c r="E971" s="46"/>
      <c r="F971" s="46"/>
    </row>
    <row r="972" spans="2:6" ht="12.75" customHeight="1">
      <c r="B972" s="46"/>
      <c r="C972" s="46"/>
      <c r="D972" s="46"/>
      <c r="E972" s="46"/>
      <c r="F972" s="46"/>
    </row>
    <row r="973" spans="2:6" ht="12.75" customHeight="1">
      <c r="B973" s="46"/>
      <c r="C973" s="46"/>
      <c r="D973" s="46"/>
      <c r="E973" s="46"/>
      <c r="F973" s="46"/>
    </row>
    <row r="974" spans="2:6" ht="12.75" customHeight="1">
      <c r="B974" s="46"/>
      <c r="C974" s="46"/>
      <c r="D974" s="46"/>
      <c r="E974" s="46"/>
      <c r="F974" s="46"/>
    </row>
    <row r="975" spans="2:6" ht="12.75" customHeight="1">
      <c r="B975" s="46"/>
      <c r="C975" s="46"/>
      <c r="D975" s="46"/>
      <c r="E975" s="46"/>
      <c r="F975" s="46"/>
    </row>
    <row r="976" spans="2:6" ht="12.75" customHeight="1">
      <c r="B976" s="46"/>
      <c r="C976" s="46"/>
      <c r="D976" s="46"/>
      <c r="E976" s="46"/>
      <c r="F976" s="46"/>
    </row>
    <row r="977" spans="2:6" ht="12.75" customHeight="1">
      <c r="B977" s="46"/>
      <c r="C977" s="46"/>
      <c r="D977" s="46"/>
      <c r="E977" s="46"/>
      <c r="F977" s="46"/>
    </row>
    <row r="978" spans="2:6" ht="12.75" customHeight="1">
      <c r="B978" s="46"/>
      <c r="C978" s="46"/>
      <c r="D978" s="46"/>
      <c r="E978" s="46"/>
      <c r="F978" s="46"/>
    </row>
    <row r="979" spans="2:6" ht="12.75" customHeight="1">
      <c r="B979" s="46"/>
      <c r="C979" s="46"/>
      <c r="D979" s="46"/>
      <c r="E979" s="46"/>
      <c r="F979" s="46"/>
    </row>
    <row r="980" spans="2:6" ht="12.75" customHeight="1">
      <c r="B980" s="46"/>
      <c r="C980" s="46"/>
      <c r="D980" s="46"/>
      <c r="E980" s="46"/>
      <c r="F980" s="46"/>
    </row>
    <row r="981" spans="2:6" ht="12.75" customHeight="1">
      <c r="B981" s="46"/>
      <c r="C981" s="46"/>
      <c r="D981" s="46"/>
      <c r="E981" s="46"/>
      <c r="F981" s="46"/>
    </row>
    <row r="982" spans="2:6" ht="12.75" customHeight="1">
      <c r="B982" s="46"/>
      <c r="C982" s="46"/>
      <c r="D982" s="46"/>
      <c r="E982" s="46"/>
      <c r="F982" s="46"/>
    </row>
    <row r="983" spans="2:6" ht="12.75" customHeight="1">
      <c r="B983" s="46"/>
      <c r="C983" s="46"/>
      <c r="D983" s="46"/>
      <c r="E983" s="46"/>
      <c r="F983" s="46"/>
    </row>
    <row r="984" spans="2:6" ht="12.75" customHeight="1">
      <c r="B984" s="46"/>
      <c r="C984" s="46"/>
      <c r="D984" s="46"/>
      <c r="E984" s="46"/>
      <c r="F984" s="46"/>
    </row>
    <row r="985" spans="2:6" ht="12.75" customHeight="1">
      <c r="B985" s="46"/>
      <c r="C985" s="46"/>
      <c r="D985" s="46"/>
      <c r="E985" s="46"/>
      <c r="F985" s="46"/>
    </row>
    <row r="986" spans="2:6" ht="12.75" customHeight="1">
      <c r="B986" s="46"/>
      <c r="C986" s="46"/>
      <c r="D986" s="46"/>
      <c r="E986" s="46"/>
      <c r="F986" s="46"/>
    </row>
    <row r="987" spans="2:6" ht="12.75" customHeight="1">
      <c r="B987" s="46"/>
      <c r="C987" s="46"/>
      <c r="D987" s="46"/>
      <c r="E987" s="46"/>
      <c r="F987" s="46"/>
    </row>
    <row r="988" spans="2:6" ht="12.75" customHeight="1">
      <c r="B988" s="46"/>
      <c r="C988" s="46"/>
      <c r="D988" s="46"/>
      <c r="E988" s="46"/>
      <c r="F988" s="46"/>
    </row>
    <row r="989" spans="2:6" ht="12.75" customHeight="1">
      <c r="B989" s="46"/>
      <c r="C989" s="46"/>
      <c r="D989" s="46"/>
      <c r="E989" s="46"/>
      <c r="F989" s="46"/>
    </row>
    <row r="990" spans="2:6" ht="12.75" customHeight="1">
      <c r="B990" s="46"/>
      <c r="C990" s="46"/>
      <c r="D990" s="46"/>
      <c r="E990" s="46"/>
      <c r="F990" s="46"/>
    </row>
    <row r="991" spans="2:6" ht="12.75" customHeight="1">
      <c r="B991" s="46"/>
      <c r="C991" s="46"/>
      <c r="D991" s="46"/>
      <c r="E991" s="46"/>
      <c r="F991" s="46"/>
    </row>
    <row r="992" spans="2:6" ht="12.75" customHeight="1">
      <c r="B992" s="46"/>
      <c r="C992" s="46"/>
      <c r="D992" s="46"/>
      <c r="E992" s="46"/>
      <c r="F992" s="46"/>
    </row>
    <row r="993" spans="2:6" ht="12.75" customHeight="1">
      <c r="B993" s="46"/>
      <c r="C993" s="46"/>
      <c r="D993" s="46"/>
      <c r="E993" s="46"/>
      <c r="F993" s="46"/>
    </row>
    <row r="994" spans="2:6" ht="12.75" customHeight="1">
      <c r="B994" s="46"/>
      <c r="C994" s="46"/>
      <c r="D994" s="46"/>
      <c r="E994" s="46"/>
      <c r="F994" s="46"/>
    </row>
    <row r="995" spans="2:6" ht="12.75" customHeight="1">
      <c r="B995" s="46"/>
      <c r="C995" s="46"/>
      <c r="D995" s="46"/>
      <c r="E995" s="46"/>
      <c r="F995" s="46"/>
    </row>
    <row r="996" spans="2:6" ht="12.75" customHeight="1">
      <c r="B996" s="46"/>
      <c r="C996" s="46"/>
      <c r="D996" s="46"/>
      <c r="E996" s="46"/>
      <c r="F996" s="46"/>
    </row>
    <row r="997" spans="2:6" ht="12.75" customHeight="1">
      <c r="B997" s="46"/>
      <c r="C997" s="46"/>
      <c r="D997" s="46"/>
      <c r="E997" s="46"/>
      <c r="F997" s="46"/>
    </row>
    <row r="998" spans="2:6" ht="12.75" customHeight="1">
      <c r="B998" s="46"/>
      <c r="C998" s="46"/>
      <c r="D998" s="46"/>
      <c r="E998" s="46"/>
      <c r="F998" s="46"/>
    </row>
    <row r="999" spans="2:6" ht="12.75" customHeight="1">
      <c r="B999" s="46"/>
      <c r="C999" s="46"/>
      <c r="D999" s="46"/>
      <c r="E999" s="46"/>
      <c r="F999" s="46"/>
    </row>
    <row r="1000" spans="2:6" ht="12.75" customHeight="1">
      <c r="B1000" s="46"/>
      <c r="C1000" s="46"/>
      <c r="D1000" s="46"/>
      <c r="E1000" s="46"/>
      <c r="F1000" s="46"/>
    </row>
    <row r="1001" spans="2:6" ht="12.75" customHeight="1">
      <c r="B1001" s="46"/>
      <c r="C1001" s="46"/>
      <c r="D1001" s="46"/>
      <c r="E1001" s="46"/>
      <c r="F1001" s="46"/>
    </row>
    <row r="1002" spans="2:6" ht="12.75" customHeight="1">
      <c r="B1002" s="46"/>
      <c r="C1002" s="46"/>
      <c r="D1002" s="46"/>
      <c r="E1002" s="46"/>
      <c r="F1002" s="46"/>
    </row>
    <row r="1003" spans="2:6" ht="12.75" customHeight="1">
      <c r="B1003" s="46"/>
      <c r="C1003" s="46"/>
      <c r="D1003" s="46"/>
      <c r="E1003" s="46"/>
      <c r="F1003" s="46"/>
    </row>
  </sheetData>
  <sheetProtection algorithmName="SHA-512" hashValue="AXnt3H6aw67vrq9rZa2TSmfoebymtUfPqytuJZ4fdLIkTBUJA9fEQOvaqiucnLqEoMWoB6cLz5lybH8zYomd8w==" saltValue="TRWsaijfsEJMz3PMZH5pzA==" spinCount="100000" sheet="1" objects="1" scenarios="1" formatCells="0" formatColumns="0" formatRows="0" insertColumns="0" insertRows="0" insertHyperlinks="0" deleteColumns="0" deleteRows="0"/>
  <mergeCells count="1">
    <mergeCell ref="B3:F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33"/>
  <sheetViews>
    <sheetView showGridLines="0" workbookViewId="0">
      <pane ySplit="2" topLeftCell="A3" activePane="bottomLeft" state="frozen"/>
      <selection pane="bottomLeft" activeCell="J10" sqref="J10"/>
    </sheetView>
  </sheetViews>
  <sheetFormatPr defaultRowHeight="12.75"/>
  <cols>
    <col min="1" max="1" width="0.85546875" style="90" customWidth="1"/>
    <col min="2" max="2" width="11.7109375" style="90" customWidth="1"/>
    <col min="3" max="3" width="30.28515625" style="90" customWidth="1"/>
    <col min="4" max="4" width="18.7109375" style="90" customWidth="1"/>
    <col min="5" max="5" width="9.140625" style="90"/>
    <col min="6" max="6" width="14.28515625" style="90" customWidth="1"/>
    <col min="7" max="7" width="3.140625" style="90" customWidth="1"/>
    <col min="8" max="256" width="9.140625" style="90"/>
    <col min="257" max="257" width="2.7109375" style="90" customWidth="1"/>
    <col min="258" max="258" width="11.7109375" style="90" customWidth="1"/>
    <col min="259" max="259" width="30.28515625" style="90" customWidth="1"/>
    <col min="260" max="260" width="18.7109375" style="90" customWidth="1"/>
    <col min="261" max="512" width="9.140625" style="90"/>
    <col min="513" max="513" width="2.7109375" style="90" customWidth="1"/>
    <col min="514" max="514" width="11.7109375" style="90" customWidth="1"/>
    <col min="515" max="515" width="30.28515625" style="90" customWidth="1"/>
    <col min="516" max="516" width="18.7109375" style="90" customWidth="1"/>
    <col min="517" max="768" width="9.140625" style="90"/>
    <col min="769" max="769" width="2.7109375" style="90" customWidth="1"/>
    <col min="770" max="770" width="11.7109375" style="90" customWidth="1"/>
    <col min="771" max="771" width="30.28515625" style="90" customWidth="1"/>
    <col min="772" max="772" width="18.7109375" style="90" customWidth="1"/>
    <col min="773" max="1024" width="9.140625" style="90"/>
    <col min="1025" max="1025" width="2.7109375" style="90" customWidth="1"/>
    <col min="1026" max="1026" width="11.7109375" style="90" customWidth="1"/>
    <col min="1027" max="1027" width="30.28515625" style="90" customWidth="1"/>
    <col min="1028" max="1028" width="18.7109375" style="90" customWidth="1"/>
    <col min="1029" max="1280" width="9.140625" style="90"/>
    <col min="1281" max="1281" width="2.7109375" style="90" customWidth="1"/>
    <col min="1282" max="1282" width="11.7109375" style="90" customWidth="1"/>
    <col min="1283" max="1283" width="30.28515625" style="90" customWidth="1"/>
    <col min="1284" max="1284" width="18.7109375" style="90" customWidth="1"/>
    <col min="1285" max="1536" width="9.140625" style="90"/>
    <col min="1537" max="1537" width="2.7109375" style="90" customWidth="1"/>
    <col min="1538" max="1538" width="11.7109375" style="90" customWidth="1"/>
    <col min="1539" max="1539" width="30.28515625" style="90" customWidth="1"/>
    <col min="1540" max="1540" width="18.7109375" style="90" customWidth="1"/>
    <col min="1541" max="1792" width="9.140625" style="90"/>
    <col min="1793" max="1793" width="2.7109375" style="90" customWidth="1"/>
    <col min="1794" max="1794" width="11.7109375" style="90" customWidth="1"/>
    <col min="1795" max="1795" width="30.28515625" style="90" customWidth="1"/>
    <col min="1796" max="1796" width="18.7109375" style="90" customWidth="1"/>
    <col min="1797" max="2048" width="9.140625" style="90"/>
    <col min="2049" max="2049" width="2.7109375" style="90" customWidth="1"/>
    <col min="2050" max="2050" width="11.7109375" style="90" customWidth="1"/>
    <col min="2051" max="2051" width="30.28515625" style="90" customWidth="1"/>
    <col min="2052" max="2052" width="18.7109375" style="90" customWidth="1"/>
    <col min="2053" max="2304" width="9.140625" style="90"/>
    <col min="2305" max="2305" width="2.7109375" style="90" customWidth="1"/>
    <col min="2306" max="2306" width="11.7109375" style="90" customWidth="1"/>
    <col min="2307" max="2307" width="30.28515625" style="90" customWidth="1"/>
    <col min="2308" max="2308" width="18.7109375" style="90" customWidth="1"/>
    <col min="2309" max="2560" width="9.140625" style="90"/>
    <col min="2561" max="2561" width="2.7109375" style="90" customWidth="1"/>
    <col min="2562" max="2562" width="11.7109375" style="90" customWidth="1"/>
    <col min="2563" max="2563" width="30.28515625" style="90" customWidth="1"/>
    <col min="2564" max="2564" width="18.7109375" style="90" customWidth="1"/>
    <col min="2565" max="2816" width="9.140625" style="90"/>
    <col min="2817" max="2817" width="2.7109375" style="90" customWidth="1"/>
    <col min="2818" max="2818" width="11.7109375" style="90" customWidth="1"/>
    <col min="2819" max="2819" width="30.28515625" style="90" customWidth="1"/>
    <col min="2820" max="2820" width="18.7109375" style="90" customWidth="1"/>
    <col min="2821" max="3072" width="9.140625" style="90"/>
    <col min="3073" max="3073" width="2.7109375" style="90" customWidth="1"/>
    <col min="3074" max="3074" width="11.7109375" style="90" customWidth="1"/>
    <col min="3075" max="3075" width="30.28515625" style="90" customWidth="1"/>
    <col min="3076" max="3076" width="18.7109375" style="90" customWidth="1"/>
    <col min="3077" max="3328" width="9.140625" style="90"/>
    <col min="3329" max="3329" width="2.7109375" style="90" customWidth="1"/>
    <col min="3330" max="3330" width="11.7109375" style="90" customWidth="1"/>
    <col min="3331" max="3331" width="30.28515625" style="90" customWidth="1"/>
    <col min="3332" max="3332" width="18.7109375" style="90" customWidth="1"/>
    <col min="3333" max="3584" width="9.140625" style="90"/>
    <col min="3585" max="3585" width="2.7109375" style="90" customWidth="1"/>
    <col min="3586" max="3586" width="11.7109375" style="90" customWidth="1"/>
    <col min="3587" max="3587" width="30.28515625" style="90" customWidth="1"/>
    <col min="3588" max="3588" width="18.7109375" style="90" customWidth="1"/>
    <col min="3589" max="3840" width="9.140625" style="90"/>
    <col min="3841" max="3841" width="2.7109375" style="90" customWidth="1"/>
    <col min="3842" max="3842" width="11.7109375" style="90" customWidth="1"/>
    <col min="3843" max="3843" width="30.28515625" style="90" customWidth="1"/>
    <col min="3844" max="3844" width="18.7109375" style="90" customWidth="1"/>
    <col min="3845" max="4096" width="9.140625" style="90"/>
    <col min="4097" max="4097" width="2.7109375" style="90" customWidth="1"/>
    <col min="4098" max="4098" width="11.7109375" style="90" customWidth="1"/>
    <col min="4099" max="4099" width="30.28515625" style="90" customWidth="1"/>
    <col min="4100" max="4100" width="18.7109375" style="90" customWidth="1"/>
    <col min="4101" max="4352" width="9.140625" style="90"/>
    <col min="4353" max="4353" width="2.7109375" style="90" customWidth="1"/>
    <col min="4354" max="4354" width="11.7109375" style="90" customWidth="1"/>
    <col min="4355" max="4355" width="30.28515625" style="90" customWidth="1"/>
    <col min="4356" max="4356" width="18.7109375" style="90" customWidth="1"/>
    <col min="4357" max="4608" width="9.140625" style="90"/>
    <col min="4609" max="4609" width="2.7109375" style="90" customWidth="1"/>
    <col min="4610" max="4610" width="11.7109375" style="90" customWidth="1"/>
    <col min="4611" max="4611" width="30.28515625" style="90" customWidth="1"/>
    <col min="4612" max="4612" width="18.7109375" style="90" customWidth="1"/>
    <col min="4613" max="4864" width="9.140625" style="90"/>
    <col min="4865" max="4865" width="2.7109375" style="90" customWidth="1"/>
    <col min="4866" max="4866" width="11.7109375" style="90" customWidth="1"/>
    <col min="4867" max="4867" width="30.28515625" style="90" customWidth="1"/>
    <col min="4868" max="4868" width="18.7109375" style="90" customWidth="1"/>
    <col min="4869" max="5120" width="9.140625" style="90"/>
    <col min="5121" max="5121" width="2.7109375" style="90" customWidth="1"/>
    <col min="5122" max="5122" width="11.7109375" style="90" customWidth="1"/>
    <col min="5123" max="5123" width="30.28515625" style="90" customWidth="1"/>
    <col min="5124" max="5124" width="18.7109375" style="90" customWidth="1"/>
    <col min="5125" max="5376" width="9.140625" style="90"/>
    <col min="5377" max="5377" width="2.7109375" style="90" customWidth="1"/>
    <col min="5378" max="5378" width="11.7109375" style="90" customWidth="1"/>
    <col min="5379" max="5379" width="30.28515625" style="90" customWidth="1"/>
    <col min="5380" max="5380" width="18.7109375" style="90" customWidth="1"/>
    <col min="5381" max="5632" width="9.140625" style="90"/>
    <col min="5633" max="5633" width="2.7109375" style="90" customWidth="1"/>
    <col min="5634" max="5634" width="11.7109375" style="90" customWidth="1"/>
    <col min="5635" max="5635" width="30.28515625" style="90" customWidth="1"/>
    <col min="5636" max="5636" width="18.7109375" style="90" customWidth="1"/>
    <col min="5637" max="5888" width="9.140625" style="90"/>
    <col min="5889" max="5889" width="2.7109375" style="90" customWidth="1"/>
    <col min="5890" max="5890" width="11.7109375" style="90" customWidth="1"/>
    <col min="5891" max="5891" width="30.28515625" style="90" customWidth="1"/>
    <col min="5892" max="5892" width="18.7109375" style="90" customWidth="1"/>
    <col min="5893" max="6144" width="9.140625" style="90"/>
    <col min="6145" max="6145" width="2.7109375" style="90" customWidth="1"/>
    <col min="6146" max="6146" width="11.7109375" style="90" customWidth="1"/>
    <col min="6147" max="6147" width="30.28515625" style="90" customWidth="1"/>
    <col min="6148" max="6148" width="18.7109375" style="90" customWidth="1"/>
    <col min="6149" max="6400" width="9.140625" style="90"/>
    <col min="6401" max="6401" width="2.7109375" style="90" customWidth="1"/>
    <col min="6402" max="6402" width="11.7109375" style="90" customWidth="1"/>
    <col min="6403" max="6403" width="30.28515625" style="90" customWidth="1"/>
    <col min="6404" max="6404" width="18.7109375" style="90" customWidth="1"/>
    <col min="6405" max="6656" width="9.140625" style="90"/>
    <col min="6657" max="6657" width="2.7109375" style="90" customWidth="1"/>
    <col min="6658" max="6658" width="11.7109375" style="90" customWidth="1"/>
    <col min="6659" max="6659" width="30.28515625" style="90" customWidth="1"/>
    <col min="6660" max="6660" width="18.7109375" style="90" customWidth="1"/>
    <col min="6661" max="6912" width="9.140625" style="90"/>
    <col min="6913" max="6913" width="2.7109375" style="90" customWidth="1"/>
    <col min="6914" max="6914" width="11.7109375" style="90" customWidth="1"/>
    <col min="6915" max="6915" width="30.28515625" style="90" customWidth="1"/>
    <col min="6916" max="6916" width="18.7109375" style="90" customWidth="1"/>
    <col min="6917" max="7168" width="9.140625" style="90"/>
    <col min="7169" max="7169" width="2.7109375" style="90" customWidth="1"/>
    <col min="7170" max="7170" width="11.7109375" style="90" customWidth="1"/>
    <col min="7171" max="7171" width="30.28515625" style="90" customWidth="1"/>
    <col min="7172" max="7172" width="18.7109375" style="90" customWidth="1"/>
    <col min="7173" max="7424" width="9.140625" style="90"/>
    <col min="7425" max="7425" width="2.7109375" style="90" customWidth="1"/>
    <col min="7426" max="7426" width="11.7109375" style="90" customWidth="1"/>
    <col min="7427" max="7427" width="30.28515625" style="90" customWidth="1"/>
    <col min="7428" max="7428" width="18.7109375" style="90" customWidth="1"/>
    <col min="7429" max="7680" width="9.140625" style="90"/>
    <col min="7681" max="7681" width="2.7109375" style="90" customWidth="1"/>
    <col min="7682" max="7682" width="11.7109375" style="90" customWidth="1"/>
    <col min="7683" max="7683" width="30.28515625" style="90" customWidth="1"/>
    <col min="7684" max="7684" width="18.7109375" style="90" customWidth="1"/>
    <col min="7685" max="7936" width="9.140625" style="90"/>
    <col min="7937" max="7937" width="2.7109375" style="90" customWidth="1"/>
    <col min="7938" max="7938" width="11.7109375" style="90" customWidth="1"/>
    <col min="7939" max="7939" width="30.28515625" style="90" customWidth="1"/>
    <col min="7940" max="7940" width="18.7109375" style="90" customWidth="1"/>
    <col min="7941" max="8192" width="9.140625" style="90"/>
    <col min="8193" max="8193" width="2.7109375" style="90" customWidth="1"/>
    <col min="8194" max="8194" width="11.7109375" style="90" customWidth="1"/>
    <col min="8195" max="8195" width="30.28515625" style="90" customWidth="1"/>
    <col min="8196" max="8196" width="18.7109375" style="90" customWidth="1"/>
    <col min="8197" max="8448" width="9.140625" style="90"/>
    <col min="8449" max="8449" width="2.7109375" style="90" customWidth="1"/>
    <col min="8450" max="8450" width="11.7109375" style="90" customWidth="1"/>
    <col min="8451" max="8451" width="30.28515625" style="90" customWidth="1"/>
    <col min="8452" max="8452" width="18.7109375" style="90" customWidth="1"/>
    <col min="8453" max="8704" width="9.140625" style="90"/>
    <col min="8705" max="8705" width="2.7109375" style="90" customWidth="1"/>
    <col min="8706" max="8706" width="11.7109375" style="90" customWidth="1"/>
    <col min="8707" max="8707" width="30.28515625" style="90" customWidth="1"/>
    <col min="8708" max="8708" width="18.7109375" style="90" customWidth="1"/>
    <col min="8709" max="8960" width="9.140625" style="90"/>
    <col min="8961" max="8961" width="2.7109375" style="90" customWidth="1"/>
    <col min="8962" max="8962" width="11.7109375" style="90" customWidth="1"/>
    <col min="8963" max="8963" width="30.28515625" style="90" customWidth="1"/>
    <col min="8964" max="8964" width="18.7109375" style="90" customWidth="1"/>
    <col min="8965" max="9216" width="9.140625" style="90"/>
    <col min="9217" max="9217" width="2.7109375" style="90" customWidth="1"/>
    <col min="9218" max="9218" width="11.7109375" style="90" customWidth="1"/>
    <col min="9219" max="9219" width="30.28515625" style="90" customWidth="1"/>
    <col min="9220" max="9220" width="18.7109375" style="90" customWidth="1"/>
    <col min="9221" max="9472" width="9.140625" style="90"/>
    <col min="9473" max="9473" width="2.7109375" style="90" customWidth="1"/>
    <col min="9474" max="9474" width="11.7109375" style="90" customWidth="1"/>
    <col min="9475" max="9475" width="30.28515625" style="90" customWidth="1"/>
    <col min="9476" max="9476" width="18.7109375" style="90" customWidth="1"/>
    <col min="9477" max="9728" width="9.140625" style="90"/>
    <col min="9729" max="9729" width="2.7109375" style="90" customWidth="1"/>
    <col min="9730" max="9730" width="11.7109375" style="90" customWidth="1"/>
    <col min="9731" max="9731" width="30.28515625" style="90" customWidth="1"/>
    <col min="9732" max="9732" width="18.7109375" style="90" customWidth="1"/>
    <col min="9733" max="9984" width="9.140625" style="90"/>
    <col min="9985" max="9985" width="2.7109375" style="90" customWidth="1"/>
    <col min="9986" max="9986" width="11.7109375" style="90" customWidth="1"/>
    <col min="9987" max="9987" width="30.28515625" style="90" customWidth="1"/>
    <col min="9988" max="9988" width="18.7109375" style="90" customWidth="1"/>
    <col min="9989" max="10240" width="9.140625" style="90"/>
    <col min="10241" max="10241" width="2.7109375" style="90" customWidth="1"/>
    <col min="10242" max="10242" width="11.7109375" style="90" customWidth="1"/>
    <col min="10243" max="10243" width="30.28515625" style="90" customWidth="1"/>
    <col min="10244" max="10244" width="18.7109375" style="90" customWidth="1"/>
    <col min="10245" max="10496" width="9.140625" style="90"/>
    <col min="10497" max="10497" width="2.7109375" style="90" customWidth="1"/>
    <col min="10498" max="10498" width="11.7109375" style="90" customWidth="1"/>
    <col min="10499" max="10499" width="30.28515625" style="90" customWidth="1"/>
    <col min="10500" max="10500" width="18.7109375" style="90" customWidth="1"/>
    <col min="10501" max="10752" width="9.140625" style="90"/>
    <col min="10753" max="10753" width="2.7109375" style="90" customWidth="1"/>
    <col min="10754" max="10754" width="11.7109375" style="90" customWidth="1"/>
    <col min="10755" max="10755" width="30.28515625" style="90" customWidth="1"/>
    <col min="10756" max="10756" width="18.7109375" style="90" customWidth="1"/>
    <col min="10757" max="11008" width="9.140625" style="90"/>
    <col min="11009" max="11009" width="2.7109375" style="90" customWidth="1"/>
    <col min="11010" max="11010" width="11.7109375" style="90" customWidth="1"/>
    <col min="11011" max="11011" width="30.28515625" style="90" customWidth="1"/>
    <col min="11012" max="11012" width="18.7109375" style="90" customWidth="1"/>
    <col min="11013" max="11264" width="9.140625" style="90"/>
    <col min="11265" max="11265" width="2.7109375" style="90" customWidth="1"/>
    <col min="11266" max="11266" width="11.7109375" style="90" customWidth="1"/>
    <col min="11267" max="11267" width="30.28515625" style="90" customWidth="1"/>
    <col min="11268" max="11268" width="18.7109375" style="90" customWidth="1"/>
    <col min="11269" max="11520" width="9.140625" style="90"/>
    <col min="11521" max="11521" width="2.7109375" style="90" customWidth="1"/>
    <col min="11522" max="11522" width="11.7109375" style="90" customWidth="1"/>
    <col min="11523" max="11523" width="30.28515625" style="90" customWidth="1"/>
    <col min="11524" max="11524" width="18.7109375" style="90" customWidth="1"/>
    <col min="11525" max="11776" width="9.140625" style="90"/>
    <col min="11777" max="11777" width="2.7109375" style="90" customWidth="1"/>
    <col min="11778" max="11778" width="11.7109375" style="90" customWidth="1"/>
    <col min="11779" max="11779" width="30.28515625" style="90" customWidth="1"/>
    <col min="11780" max="11780" width="18.7109375" style="90" customWidth="1"/>
    <col min="11781" max="12032" width="9.140625" style="90"/>
    <col min="12033" max="12033" width="2.7109375" style="90" customWidth="1"/>
    <col min="12034" max="12034" width="11.7109375" style="90" customWidth="1"/>
    <col min="12035" max="12035" width="30.28515625" style="90" customWidth="1"/>
    <col min="12036" max="12036" width="18.7109375" style="90" customWidth="1"/>
    <col min="12037" max="12288" width="9.140625" style="90"/>
    <col min="12289" max="12289" width="2.7109375" style="90" customWidth="1"/>
    <col min="12290" max="12290" width="11.7109375" style="90" customWidth="1"/>
    <col min="12291" max="12291" width="30.28515625" style="90" customWidth="1"/>
    <col min="12292" max="12292" width="18.7109375" style="90" customWidth="1"/>
    <col min="12293" max="12544" width="9.140625" style="90"/>
    <col min="12545" max="12545" width="2.7109375" style="90" customWidth="1"/>
    <col min="12546" max="12546" width="11.7109375" style="90" customWidth="1"/>
    <col min="12547" max="12547" width="30.28515625" style="90" customWidth="1"/>
    <col min="12548" max="12548" width="18.7109375" style="90" customWidth="1"/>
    <col min="12549" max="12800" width="9.140625" style="90"/>
    <col min="12801" max="12801" width="2.7109375" style="90" customWidth="1"/>
    <col min="12802" max="12802" width="11.7109375" style="90" customWidth="1"/>
    <col min="12803" max="12803" width="30.28515625" style="90" customWidth="1"/>
    <col min="12804" max="12804" width="18.7109375" style="90" customWidth="1"/>
    <col min="12805" max="13056" width="9.140625" style="90"/>
    <col min="13057" max="13057" width="2.7109375" style="90" customWidth="1"/>
    <col min="13058" max="13058" width="11.7109375" style="90" customWidth="1"/>
    <col min="13059" max="13059" width="30.28515625" style="90" customWidth="1"/>
    <col min="13060" max="13060" width="18.7109375" style="90" customWidth="1"/>
    <col min="13061" max="13312" width="9.140625" style="90"/>
    <col min="13313" max="13313" width="2.7109375" style="90" customWidth="1"/>
    <col min="13314" max="13314" width="11.7109375" style="90" customWidth="1"/>
    <col min="13315" max="13315" width="30.28515625" style="90" customWidth="1"/>
    <col min="13316" max="13316" width="18.7109375" style="90" customWidth="1"/>
    <col min="13317" max="13568" width="9.140625" style="90"/>
    <col min="13569" max="13569" width="2.7109375" style="90" customWidth="1"/>
    <col min="13570" max="13570" width="11.7109375" style="90" customWidth="1"/>
    <col min="13571" max="13571" width="30.28515625" style="90" customWidth="1"/>
    <col min="13572" max="13572" width="18.7109375" style="90" customWidth="1"/>
    <col min="13573" max="13824" width="9.140625" style="90"/>
    <col min="13825" max="13825" width="2.7109375" style="90" customWidth="1"/>
    <col min="13826" max="13826" width="11.7109375" style="90" customWidth="1"/>
    <col min="13827" max="13827" width="30.28515625" style="90" customWidth="1"/>
    <col min="13828" max="13828" width="18.7109375" style="90" customWidth="1"/>
    <col min="13829" max="14080" width="9.140625" style="90"/>
    <col min="14081" max="14081" width="2.7109375" style="90" customWidth="1"/>
    <col min="14082" max="14082" width="11.7109375" style="90" customWidth="1"/>
    <col min="14083" max="14083" width="30.28515625" style="90" customWidth="1"/>
    <col min="14084" max="14084" width="18.7109375" style="90" customWidth="1"/>
    <col min="14085" max="14336" width="9.140625" style="90"/>
    <col min="14337" max="14337" width="2.7109375" style="90" customWidth="1"/>
    <col min="14338" max="14338" width="11.7109375" style="90" customWidth="1"/>
    <col min="14339" max="14339" width="30.28515625" style="90" customWidth="1"/>
    <col min="14340" max="14340" width="18.7109375" style="90" customWidth="1"/>
    <col min="14341" max="14592" width="9.140625" style="90"/>
    <col min="14593" max="14593" width="2.7109375" style="90" customWidth="1"/>
    <col min="14594" max="14594" width="11.7109375" style="90" customWidth="1"/>
    <col min="14595" max="14595" width="30.28515625" style="90" customWidth="1"/>
    <col min="14596" max="14596" width="18.7109375" style="90" customWidth="1"/>
    <col min="14597" max="14848" width="9.140625" style="90"/>
    <col min="14849" max="14849" width="2.7109375" style="90" customWidth="1"/>
    <col min="14850" max="14850" width="11.7109375" style="90" customWidth="1"/>
    <col min="14851" max="14851" width="30.28515625" style="90" customWidth="1"/>
    <col min="14852" max="14852" width="18.7109375" style="90" customWidth="1"/>
    <col min="14853" max="15104" width="9.140625" style="90"/>
    <col min="15105" max="15105" width="2.7109375" style="90" customWidth="1"/>
    <col min="15106" max="15106" width="11.7109375" style="90" customWidth="1"/>
    <col min="15107" max="15107" width="30.28515625" style="90" customWidth="1"/>
    <col min="15108" max="15108" width="18.7109375" style="90" customWidth="1"/>
    <col min="15109" max="15360" width="9.140625" style="90"/>
    <col min="15361" max="15361" width="2.7109375" style="90" customWidth="1"/>
    <col min="15362" max="15362" width="11.7109375" style="90" customWidth="1"/>
    <col min="15363" max="15363" width="30.28515625" style="90" customWidth="1"/>
    <col min="15364" max="15364" width="18.7109375" style="90" customWidth="1"/>
    <col min="15365" max="15616" width="9.140625" style="90"/>
    <col min="15617" max="15617" width="2.7109375" style="90" customWidth="1"/>
    <col min="15618" max="15618" width="11.7109375" style="90" customWidth="1"/>
    <col min="15619" max="15619" width="30.28515625" style="90" customWidth="1"/>
    <col min="15620" max="15620" width="18.7109375" style="90" customWidth="1"/>
    <col min="15621" max="15872" width="9.140625" style="90"/>
    <col min="15873" max="15873" width="2.7109375" style="90" customWidth="1"/>
    <col min="15874" max="15874" width="11.7109375" style="90" customWidth="1"/>
    <col min="15875" max="15875" width="30.28515625" style="90" customWidth="1"/>
    <col min="15876" max="15876" width="18.7109375" style="90" customWidth="1"/>
    <col min="15877" max="16128" width="9.140625" style="90"/>
    <col min="16129" max="16129" width="2.7109375" style="90" customWidth="1"/>
    <col min="16130" max="16130" width="11.7109375" style="90" customWidth="1"/>
    <col min="16131" max="16131" width="30.28515625" style="90" customWidth="1"/>
    <col min="16132" max="16132" width="18.7109375" style="90" customWidth="1"/>
    <col min="16133" max="16384" width="9.140625" style="90"/>
  </cols>
  <sheetData>
    <row r="1" spans="1:20" s="101" customFormat="1" ht="4.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s="101" customFormat="1" ht="90.75" customHeight="1">
      <c r="A2" s="100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ht="13.5" thickBot="1">
      <c r="A3" s="176"/>
    </row>
    <row r="4" spans="1:20" ht="27" thickBot="1">
      <c r="A4" s="176"/>
      <c r="B4" s="641" t="s">
        <v>49</v>
      </c>
      <c r="C4" s="642"/>
      <c r="D4" s="643"/>
    </row>
    <row r="5" spans="1:20">
      <c r="A5" s="176"/>
      <c r="B5" s="91" t="s">
        <v>38</v>
      </c>
      <c r="C5" s="644"/>
      <c r="D5" s="645"/>
    </row>
    <row r="6" spans="1:20">
      <c r="A6" s="176"/>
      <c r="B6" s="92" t="s">
        <v>39</v>
      </c>
      <c r="C6" s="646"/>
      <c r="D6" s="647"/>
    </row>
    <row r="7" spans="1:20">
      <c r="A7" s="176"/>
      <c r="B7" s="92" t="s">
        <v>40</v>
      </c>
      <c r="C7" s="648"/>
      <c r="D7" s="647"/>
    </row>
    <row r="8" spans="1:20" ht="13.5" thickBot="1">
      <c r="A8" s="176"/>
      <c r="B8" s="93" t="s">
        <v>41</v>
      </c>
      <c r="C8" s="649"/>
      <c r="D8" s="650"/>
    </row>
    <row r="9" spans="1:20" ht="5.25" customHeight="1" thickBot="1">
      <c r="A9" s="176"/>
    </row>
    <row r="10" spans="1:20" ht="27.75" customHeight="1" thickBot="1">
      <c r="A10" s="176"/>
      <c r="B10" s="638" t="s">
        <v>42</v>
      </c>
      <c r="C10" s="639"/>
      <c r="D10" s="640"/>
    </row>
    <row r="11" spans="1:20" ht="39.75" customHeight="1" thickBot="1">
      <c r="A11" s="176"/>
      <c r="B11" s="651" t="s">
        <v>43</v>
      </c>
      <c r="C11" s="652"/>
      <c r="D11" s="174" t="s">
        <v>44</v>
      </c>
    </row>
    <row r="12" spans="1:20">
      <c r="A12" s="176"/>
      <c r="B12" s="653" t="s">
        <v>54</v>
      </c>
      <c r="C12" s="654"/>
      <c r="D12" s="94">
        <v>5</v>
      </c>
    </row>
    <row r="13" spans="1:20">
      <c r="A13" s="176"/>
      <c r="B13" s="655" t="s">
        <v>55</v>
      </c>
      <c r="C13" s="656"/>
      <c r="D13" s="95">
        <v>10</v>
      </c>
    </row>
    <row r="14" spans="1:20">
      <c r="A14" s="176"/>
      <c r="B14" s="655" t="s">
        <v>72</v>
      </c>
      <c r="C14" s="656"/>
      <c r="D14" s="95">
        <v>4</v>
      </c>
    </row>
    <row r="15" spans="1:20">
      <c r="A15" s="176"/>
      <c r="B15" s="655" t="s">
        <v>56</v>
      </c>
      <c r="C15" s="656"/>
      <c r="D15" s="95">
        <v>4</v>
      </c>
    </row>
    <row r="16" spans="1:20">
      <c r="A16" s="176"/>
      <c r="B16" s="655" t="s">
        <v>45</v>
      </c>
      <c r="C16" s="656"/>
      <c r="D16" s="95">
        <v>5</v>
      </c>
    </row>
    <row r="17" spans="1:4">
      <c r="A17" s="176"/>
      <c r="B17" s="655" t="s">
        <v>47</v>
      </c>
      <c r="C17" s="656"/>
      <c r="D17" s="95">
        <v>3</v>
      </c>
    </row>
    <row r="18" spans="1:4">
      <c r="A18" s="176"/>
      <c r="B18" s="96" t="s">
        <v>46</v>
      </c>
      <c r="C18" s="97"/>
      <c r="D18" s="98">
        <v>7</v>
      </c>
    </row>
    <row r="19" spans="1:4">
      <c r="A19" s="176"/>
      <c r="B19" s="660" t="s">
        <v>71</v>
      </c>
      <c r="C19" s="661"/>
      <c r="D19" s="98">
        <v>10</v>
      </c>
    </row>
    <row r="20" spans="1:4" ht="13.5" thickBot="1">
      <c r="A20" s="176"/>
      <c r="B20" s="662" t="s">
        <v>57</v>
      </c>
      <c r="C20" s="663"/>
      <c r="D20" s="99">
        <v>3</v>
      </c>
    </row>
    <row r="21" spans="1:4" ht="13.5" thickBot="1">
      <c r="A21" s="176"/>
    </row>
    <row r="22" spans="1:4" ht="44.25" customHeight="1" thickBot="1">
      <c r="A22" s="176"/>
      <c r="B22" s="657" t="s">
        <v>48</v>
      </c>
      <c r="C22" s="658"/>
      <c r="D22" s="659"/>
    </row>
    <row r="23" spans="1:4">
      <c r="A23" s="176"/>
    </row>
    <row r="24" spans="1:4">
      <c r="A24" s="176"/>
    </row>
    <row r="25" spans="1:4">
      <c r="A25" s="176"/>
    </row>
    <row r="26" spans="1:4">
      <c r="A26" s="176"/>
    </row>
    <row r="27" spans="1:4">
      <c r="A27" s="176"/>
    </row>
    <row r="28" spans="1:4">
      <c r="A28" s="176"/>
    </row>
    <row r="29" spans="1:4">
      <c r="A29" s="176"/>
    </row>
    <row r="30" spans="1:4">
      <c r="A30" s="176"/>
    </row>
    <row r="31" spans="1:4">
      <c r="A31" s="176"/>
    </row>
    <row r="32" spans="1:4">
      <c r="A32" s="176"/>
    </row>
    <row r="33" spans="1:1">
      <c r="A33" s="176"/>
    </row>
  </sheetData>
  <sheetProtection algorithmName="SHA-512" hashValue="P34bp7N6psXZeawZng7f8vU/z5aRXnV7NjpdAGFLY2hwZ6FCiwPoCpvLe26kcModN82fE0uE8gRhairvSuvdFg==" saltValue="mGq22L1kFt9JSjiBnNKQtw==" spinCount="100000" sheet="1" objects="1" scenarios="1" formatCells="0" formatColumns="0" formatRows="0" insertColumns="0" insertRows="0" insertHyperlinks="0" deleteColumns="0" deleteRows="0"/>
  <mergeCells count="16">
    <mergeCell ref="B22:D22"/>
    <mergeCell ref="B16:C16"/>
    <mergeCell ref="B19:C19"/>
    <mergeCell ref="B20:C20"/>
    <mergeCell ref="B17:C17"/>
    <mergeCell ref="B11:C11"/>
    <mergeCell ref="B12:C12"/>
    <mergeCell ref="B13:C13"/>
    <mergeCell ref="B14:C14"/>
    <mergeCell ref="B15:C15"/>
    <mergeCell ref="B10:D10"/>
    <mergeCell ref="B4:D4"/>
    <mergeCell ref="C5:D5"/>
    <mergeCell ref="C6:D6"/>
    <mergeCell ref="C7:D7"/>
    <mergeCell ref="C8:D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A738"/>
  <sheetViews>
    <sheetView showGridLines="0" zoomScaleNormal="100" workbookViewId="0">
      <pane ySplit="5" topLeftCell="A6" activePane="bottomLeft" state="frozen"/>
      <selection pane="bottomLeft" activeCell="B6" sqref="B6:H23"/>
    </sheetView>
  </sheetViews>
  <sheetFormatPr defaultColWidth="14.42578125" defaultRowHeight="15" customHeight="1"/>
  <cols>
    <col min="1" max="1" width="15.140625" style="8" customWidth="1"/>
    <col min="2" max="8" width="19.140625" style="8" customWidth="1"/>
    <col min="9" max="9" width="1.7109375" style="134" customWidth="1"/>
    <col min="10" max="10" width="3.42578125" style="134" customWidth="1"/>
    <col min="11" max="11" width="20.28515625" style="134" customWidth="1"/>
    <col min="12" max="20" width="9.140625" style="134" customWidth="1"/>
    <col min="21" max="21" width="9.140625" style="8" customWidth="1"/>
    <col min="22" max="27" width="8.7109375" style="8" customWidth="1"/>
    <col min="28" max="16384" width="14.42578125" style="8"/>
  </cols>
  <sheetData>
    <row r="1" spans="1:24" s="13" customFormat="1" ht="6.75" customHeight="1">
      <c r="A1" s="10"/>
      <c r="B1" s="10"/>
      <c r="C1" s="10"/>
      <c r="D1" s="10"/>
      <c r="E1" s="10"/>
      <c r="F1" s="10"/>
      <c r="G1" s="10"/>
      <c r="H1" s="10"/>
      <c r="I1" s="10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4" s="11" customFormat="1" ht="84.75" customHeight="1">
      <c r="A2" s="130"/>
      <c r="B2" s="504"/>
      <c r="C2" s="504"/>
      <c r="D2" s="504"/>
      <c r="E2" s="504"/>
      <c r="F2" s="504"/>
      <c r="G2" s="504"/>
      <c r="H2" s="504"/>
      <c r="I2" s="10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4" s="11" customFormat="1" ht="6" customHeight="1">
      <c r="A3" s="131"/>
      <c r="B3" s="132"/>
      <c r="C3" s="132"/>
      <c r="D3" s="132"/>
      <c r="E3" s="132"/>
      <c r="F3" s="132"/>
      <c r="G3" s="132"/>
      <c r="H3" s="133"/>
      <c r="I3" s="10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1:24" s="11" customFormat="1" ht="27.75" customHeight="1">
      <c r="A4" s="510" t="s">
        <v>135</v>
      </c>
      <c r="B4" s="510"/>
      <c r="C4" s="510"/>
      <c r="D4" s="510"/>
      <c r="E4" s="510"/>
      <c r="F4" s="510"/>
      <c r="G4" s="510"/>
      <c r="H4" s="511"/>
      <c r="I4" s="10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4" s="13" customFormat="1" ht="26.25" customHeight="1" thickBot="1">
      <c r="A5" s="75"/>
      <c r="B5" s="76" t="s">
        <v>11</v>
      </c>
      <c r="C5" s="77" t="s">
        <v>12</v>
      </c>
      <c r="D5" s="77" t="s">
        <v>13</v>
      </c>
      <c r="E5" s="77" t="s">
        <v>14</v>
      </c>
      <c r="F5" s="77" t="s">
        <v>15</v>
      </c>
      <c r="G5" s="77" t="s">
        <v>16</v>
      </c>
      <c r="H5" s="78" t="s">
        <v>17</v>
      </c>
      <c r="I5" s="143"/>
      <c r="J5" s="146"/>
      <c r="K5" s="129"/>
      <c r="L5" s="129"/>
      <c r="M5" s="129"/>
      <c r="N5" s="129"/>
      <c r="O5" s="129"/>
      <c r="P5" s="135"/>
      <c r="Q5" s="135"/>
      <c r="R5" s="135"/>
      <c r="S5" s="135"/>
      <c r="T5" s="135"/>
      <c r="U5" s="12"/>
      <c r="V5" s="12"/>
      <c r="W5" s="12"/>
      <c r="X5" s="12"/>
    </row>
    <row r="6" spans="1:24" ht="20.100000000000001" customHeight="1">
      <c r="A6" s="109" t="s">
        <v>241</v>
      </c>
      <c r="B6" s="39" t="s">
        <v>85</v>
      </c>
      <c r="C6" s="38"/>
      <c r="D6" s="38"/>
      <c r="E6" s="38"/>
      <c r="F6" s="38"/>
      <c r="G6" s="38"/>
      <c r="H6" s="38"/>
      <c r="I6" s="144"/>
      <c r="J6" s="145"/>
      <c r="P6" s="145"/>
      <c r="Q6" s="145"/>
      <c r="R6" s="145"/>
      <c r="S6" s="145"/>
      <c r="T6" s="145"/>
      <c r="U6" s="14"/>
      <c r="V6" s="14"/>
      <c r="W6" s="14"/>
      <c r="X6" s="14"/>
    </row>
    <row r="7" spans="1:24" ht="20.100000000000001" customHeight="1">
      <c r="A7" s="109" t="s">
        <v>18</v>
      </c>
      <c r="B7" s="39" t="s">
        <v>85</v>
      </c>
      <c r="C7" s="38"/>
      <c r="D7" s="38"/>
      <c r="E7" s="38"/>
      <c r="F7" s="38"/>
      <c r="G7" s="38"/>
      <c r="H7" s="38"/>
      <c r="I7" s="104"/>
      <c r="J7" s="145"/>
      <c r="K7" s="505"/>
      <c r="L7" s="136"/>
      <c r="M7" s="136"/>
      <c r="N7" s="136"/>
      <c r="O7" s="136"/>
      <c r="P7" s="136"/>
      <c r="Q7" s="136"/>
      <c r="R7" s="136"/>
      <c r="S7" s="136"/>
      <c r="T7" s="136"/>
      <c r="U7" s="7"/>
      <c r="V7" s="7"/>
      <c r="W7" s="7"/>
      <c r="X7" s="7"/>
    </row>
    <row r="8" spans="1:24" ht="20.100000000000001" customHeight="1" thickBot="1">
      <c r="A8" s="109" t="s">
        <v>19</v>
      </c>
      <c r="B8" s="39" t="s">
        <v>85</v>
      </c>
      <c r="C8" s="39" t="s">
        <v>85</v>
      </c>
      <c r="D8" s="39" t="s">
        <v>85</v>
      </c>
      <c r="E8" s="39" t="s">
        <v>85</v>
      </c>
      <c r="F8" s="40"/>
      <c r="G8" s="40"/>
      <c r="H8" s="40"/>
      <c r="I8" s="104"/>
      <c r="J8" s="145"/>
      <c r="K8" s="505"/>
      <c r="L8" s="136"/>
      <c r="M8" s="136"/>
      <c r="N8" s="136"/>
      <c r="O8" s="136"/>
      <c r="P8" s="136"/>
      <c r="Q8" s="136"/>
      <c r="R8" s="136"/>
      <c r="S8" s="136"/>
      <c r="T8" s="136"/>
      <c r="U8" s="7"/>
      <c r="V8" s="7"/>
      <c r="W8" s="7"/>
      <c r="X8" s="7"/>
    </row>
    <row r="9" spans="1:24" ht="20.100000000000001" customHeight="1">
      <c r="A9" s="109" t="s">
        <v>20</v>
      </c>
      <c r="B9" s="39" t="s">
        <v>85</v>
      </c>
      <c r="C9" s="39" t="s">
        <v>85</v>
      </c>
      <c r="D9" s="40"/>
      <c r="E9" s="40"/>
      <c r="F9" s="40"/>
      <c r="G9" s="40"/>
      <c r="H9" s="40"/>
      <c r="I9" s="104"/>
      <c r="J9" s="145"/>
      <c r="K9" s="506">
        <f>SUM(B25:H25)</f>
        <v>1.25</v>
      </c>
      <c r="L9" s="136"/>
      <c r="M9" s="136"/>
      <c r="N9" s="136"/>
      <c r="O9" s="136"/>
      <c r="P9" s="136"/>
      <c r="Q9" s="136"/>
      <c r="R9" s="136"/>
      <c r="S9" s="136"/>
      <c r="T9" s="136"/>
      <c r="U9" s="7"/>
      <c r="V9" s="7"/>
      <c r="W9" s="7"/>
      <c r="X9" s="7"/>
    </row>
    <row r="10" spans="1:24" ht="20.100000000000001" customHeight="1" thickBot="1">
      <c r="A10" s="109" t="s">
        <v>21</v>
      </c>
      <c r="B10" s="39" t="s">
        <v>85</v>
      </c>
      <c r="C10" s="39" t="s">
        <v>85</v>
      </c>
      <c r="D10" s="40"/>
      <c r="E10" s="40"/>
      <c r="F10" s="40"/>
      <c r="G10" s="40"/>
      <c r="H10" s="40"/>
      <c r="I10" s="104"/>
      <c r="J10" s="145"/>
      <c r="K10" s="507"/>
      <c r="L10" s="136"/>
      <c r="M10" s="136"/>
      <c r="N10" s="136"/>
      <c r="O10" s="136"/>
      <c r="P10" s="136"/>
      <c r="Q10" s="136"/>
      <c r="R10" s="136"/>
      <c r="S10" s="136"/>
      <c r="T10" s="136"/>
      <c r="U10" s="7"/>
      <c r="V10" s="7"/>
      <c r="W10" s="7"/>
      <c r="X10" s="7"/>
    </row>
    <row r="11" spans="1:24" ht="20.100000000000001" customHeight="1">
      <c r="A11" s="109" t="s">
        <v>22</v>
      </c>
      <c r="B11" s="39" t="s">
        <v>85</v>
      </c>
      <c r="C11" s="40"/>
      <c r="D11" s="40"/>
      <c r="E11" s="40"/>
      <c r="F11" s="40"/>
      <c r="G11" s="40"/>
      <c r="H11" s="40"/>
      <c r="I11" s="104"/>
      <c r="J11" s="145"/>
      <c r="K11" s="508" t="s">
        <v>86</v>
      </c>
      <c r="L11" s="136"/>
      <c r="M11" s="136"/>
      <c r="N11" s="136"/>
      <c r="O11" s="136"/>
      <c r="P11" s="136"/>
      <c r="Q11" s="136"/>
      <c r="R11" s="136"/>
      <c r="S11" s="136"/>
      <c r="T11" s="136"/>
      <c r="U11" s="7"/>
      <c r="V11" s="7"/>
      <c r="W11" s="7"/>
      <c r="X11" s="7"/>
    </row>
    <row r="12" spans="1:24" ht="20.100000000000001" customHeight="1" thickBot="1">
      <c r="A12" s="109" t="s">
        <v>23</v>
      </c>
      <c r="B12" s="39" t="s">
        <v>85</v>
      </c>
      <c r="C12" s="40"/>
      <c r="D12" s="40"/>
      <c r="E12" s="40"/>
      <c r="F12" s="40"/>
      <c r="G12" s="40"/>
      <c r="H12" s="40"/>
      <c r="I12" s="104"/>
      <c r="J12" s="145"/>
      <c r="K12" s="509"/>
      <c r="L12" s="136"/>
      <c r="M12" s="136"/>
      <c r="N12" s="136"/>
      <c r="O12" s="136"/>
      <c r="P12" s="136"/>
      <c r="Q12" s="136"/>
      <c r="R12" s="136"/>
      <c r="S12" s="136"/>
      <c r="T12" s="136"/>
      <c r="U12" s="7"/>
      <c r="V12" s="7"/>
      <c r="W12" s="7"/>
      <c r="X12" s="7"/>
    </row>
    <row r="13" spans="1:24" ht="20.100000000000001" customHeight="1">
      <c r="A13" s="109" t="s">
        <v>24</v>
      </c>
      <c r="B13" s="41" t="s">
        <v>52</v>
      </c>
      <c r="C13" s="40"/>
      <c r="D13" s="40"/>
      <c r="E13" s="40"/>
      <c r="F13" s="40"/>
      <c r="G13" s="40"/>
      <c r="H13" s="40"/>
      <c r="I13" s="104"/>
      <c r="J13" s="145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7"/>
      <c r="V13" s="7"/>
      <c r="W13" s="7"/>
      <c r="X13" s="7"/>
    </row>
    <row r="14" spans="1:24" ht="20.100000000000001" customHeight="1">
      <c r="A14" s="109" t="s">
        <v>25</v>
      </c>
      <c r="B14" s="41" t="s">
        <v>53</v>
      </c>
      <c r="C14" s="40"/>
      <c r="D14" s="40"/>
      <c r="E14" s="40"/>
      <c r="F14" s="40"/>
      <c r="G14" s="40"/>
      <c r="H14" s="40"/>
      <c r="I14" s="104"/>
      <c r="J14" s="145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7"/>
      <c r="V14" s="7"/>
      <c r="W14" s="7"/>
      <c r="X14" s="7"/>
    </row>
    <row r="15" spans="1:24" ht="20.100000000000001" customHeight="1">
      <c r="A15" s="109" t="s">
        <v>26</v>
      </c>
      <c r="B15" s="41" t="s">
        <v>53</v>
      </c>
      <c r="C15" s="40"/>
      <c r="D15" s="40"/>
      <c r="E15" s="40"/>
      <c r="F15" s="40"/>
      <c r="G15" s="40"/>
      <c r="H15" s="40"/>
      <c r="I15" s="104"/>
      <c r="J15" s="145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7"/>
      <c r="V15" s="7"/>
      <c r="W15" s="7"/>
      <c r="X15" s="7"/>
    </row>
    <row r="16" spans="1:24" ht="20.100000000000001" customHeight="1">
      <c r="A16" s="109" t="s">
        <v>27</v>
      </c>
      <c r="B16" s="41" t="s">
        <v>53</v>
      </c>
      <c r="C16" s="40"/>
      <c r="D16" s="40"/>
      <c r="E16" s="40"/>
      <c r="F16" s="40"/>
      <c r="G16" s="40"/>
      <c r="H16" s="40"/>
      <c r="I16" s="104"/>
      <c r="J16" s="145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7"/>
      <c r="V16" s="7"/>
      <c r="W16" s="7"/>
      <c r="X16" s="7"/>
    </row>
    <row r="17" spans="1:27" ht="20.100000000000001" customHeight="1">
      <c r="A17" s="109" t="s">
        <v>28</v>
      </c>
      <c r="B17" s="41" t="s">
        <v>53</v>
      </c>
      <c r="C17" s="40"/>
      <c r="D17" s="40"/>
      <c r="E17" s="40"/>
      <c r="F17" s="40"/>
      <c r="G17" s="40"/>
      <c r="H17" s="40"/>
      <c r="I17" s="104"/>
      <c r="J17" s="145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7"/>
      <c r="V17" s="7"/>
      <c r="W17" s="7"/>
      <c r="X17" s="7"/>
    </row>
    <row r="18" spans="1:27" ht="20.100000000000001" customHeight="1">
      <c r="A18" s="109" t="s">
        <v>29</v>
      </c>
      <c r="B18" s="41" t="s">
        <v>53</v>
      </c>
      <c r="C18" s="40"/>
      <c r="D18" s="40"/>
      <c r="E18" s="40"/>
      <c r="F18" s="40"/>
      <c r="G18" s="40"/>
      <c r="H18" s="40"/>
      <c r="I18" s="104"/>
      <c r="J18" s="145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7"/>
      <c r="V18" s="7"/>
      <c r="W18" s="7"/>
      <c r="X18" s="7"/>
    </row>
    <row r="19" spans="1:27" ht="20.100000000000001" customHeight="1">
      <c r="A19" s="109" t="s">
        <v>30</v>
      </c>
      <c r="B19" s="39" t="s">
        <v>85</v>
      </c>
      <c r="C19" s="40"/>
      <c r="D19" s="40"/>
      <c r="E19" s="40"/>
      <c r="F19" s="40"/>
      <c r="G19" s="40"/>
      <c r="H19" s="40"/>
      <c r="I19" s="104"/>
      <c r="J19" s="145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7"/>
      <c r="V19" s="7"/>
      <c r="W19" s="7"/>
      <c r="X19" s="7"/>
    </row>
    <row r="20" spans="1:27" ht="20.100000000000001" customHeight="1">
      <c r="A20" s="109" t="s">
        <v>31</v>
      </c>
      <c r="B20" s="39" t="s">
        <v>85</v>
      </c>
      <c r="C20" s="40"/>
      <c r="D20" s="40"/>
      <c r="E20" s="40"/>
      <c r="F20" s="40"/>
      <c r="G20" s="40"/>
      <c r="H20" s="40"/>
      <c r="I20" s="104"/>
      <c r="J20" s="145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7"/>
      <c r="V20" s="7"/>
      <c r="W20" s="7"/>
      <c r="X20" s="7"/>
    </row>
    <row r="21" spans="1:27" ht="20.100000000000001" customHeight="1">
      <c r="A21" s="109" t="s">
        <v>32</v>
      </c>
      <c r="B21" s="39" t="s">
        <v>85</v>
      </c>
      <c r="C21" s="40"/>
      <c r="D21" s="40"/>
      <c r="E21" s="40"/>
      <c r="F21" s="40"/>
      <c r="G21" s="40"/>
      <c r="H21" s="40"/>
      <c r="I21" s="104"/>
      <c r="J21" s="145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7"/>
      <c r="V21" s="7"/>
      <c r="W21" s="7"/>
      <c r="X21" s="7"/>
    </row>
    <row r="22" spans="1:27" ht="20.100000000000001" customHeight="1">
      <c r="A22" s="109" t="s">
        <v>33</v>
      </c>
      <c r="B22" s="39" t="s">
        <v>85</v>
      </c>
      <c r="C22" s="40"/>
      <c r="D22" s="40"/>
      <c r="E22" s="40"/>
      <c r="F22" s="40"/>
      <c r="G22" s="40"/>
      <c r="H22" s="40"/>
      <c r="I22" s="104"/>
      <c r="J22" s="145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7"/>
      <c r="V22" s="7"/>
      <c r="W22" s="7"/>
      <c r="X22" s="7"/>
    </row>
    <row r="23" spans="1:27" ht="20.100000000000001" customHeight="1">
      <c r="A23" s="109" t="s">
        <v>34</v>
      </c>
      <c r="B23" s="40"/>
      <c r="C23" s="40"/>
      <c r="D23" s="40"/>
      <c r="E23" s="40"/>
      <c r="F23" s="40"/>
      <c r="G23" s="40"/>
      <c r="H23" s="40"/>
      <c r="I23" s="104"/>
      <c r="J23" s="145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7"/>
      <c r="V23" s="7"/>
      <c r="W23" s="7"/>
      <c r="X23" s="7"/>
    </row>
    <row r="24" spans="1:27" ht="20.100000000000001" customHeight="1">
      <c r="A24" s="109" t="s">
        <v>35</v>
      </c>
      <c r="B24" s="40"/>
      <c r="C24" s="40"/>
      <c r="D24" s="40"/>
      <c r="E24" s="40"/>
      <c r="F24" s="40"/>
      <c r="G24" s="40"/>
      <c r="H24" s="40"/>
      <c r="I24" s="104"/>
      <c r="J24" s="145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7"/>
      <c r="V24" s="7"/>
      <c r="W24" s="7"/>
      <c r="X24" s="7"/>
    </row>
    <row r="25" spans="1:27" ht="35.25" customHeight="1">
      <c r="A25" s="110" t="s">
        <v>36</v>
      </c>
      <c r="B25" s="42">
        <v>0.16666666666666666</v>
      </c>
      <c r="C25" s="42">
        <v>0.125</v>
      </c>
      <c r="D25" s="42">
        <v>0.20833333333333334</v>
      </c>
      <c r="E25" s="42">
        <v>0.125</v>
      </c>
      <c r="F25" s="42">
        <v>0.125</v>
      </c>
      <c r="G25" s="42">
        <v>0.25</v>
      </c>
      <c r="H25" s="42">
        <v>0.25</v>
      </c>
      <c r="I25" s="104"/>
      <c r="J25" s="145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7"/>
      <c r="V25" s="7"/>
      <c r="W25" s="7"/>
      <c r="X25" s="7"/>
    </row>
    <row r="26" spans="1:27" s="134" customFormat="1" ht="26.25" customHeight="1">
      <c r="A26" s="137"/>
      <c r="B26" s="137"/>
      <c r="C26" s="137"/>
      <c r="D26" s="137"/>
      <c r="E26" s="137"/>
      <c r="F26" s="136"/>
      <c r="G26" s="136"/>
      <c r="H26" s="136"/>
      <c r="I26" s="136"/>
      <c r="J26" s="145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</row>
    <row r="27" spans="1:27" s="134" customFormat="1" ht="15.75" customHeight="1"/>
    <row r="28" spans="1:27" s="134" customFormat="1" ht="15.75" customHeight="1"/>
    <row r="29" spans="1:27" s="134" customFormat="1" ht="15.75" customHeight="1"/>
    <row r="30" spans="1:27" s="134" customFormat="1" ht="15.75" customHeight="1"/>
    <row r="31" spans="1:27" s="134" customFormat="1" ht="15.75" customHeight="1"/>
    <row r="32" spans="1:27" s="134" customFormat="1" ht="15.75" customHeight="1"/>
    <row r="33" s="134" customFormat="1" ht="15.75" customHeight="1"/>
    <row r="34" s="134" customFormat="1" ht="15.75" customHeight="1"/>
    <row r="35" s="134" customFormat="1" ht="15.75" customHeight="1"/>
    <row r="36" s="134" customFormat="1" ht="15.75" customHeight="1"/>
    <row r="37" s="134" customFormat="1" ht="15.75" customHeight="1"/>
    <row r="38" s="134" customFormat="1" ht="15.75" customHeight="1"/>
    <row r="39" s="134" customFormat="1" ht="15.75" customHeight="1"/>
    <row r="40" s="134" customFormat="1" ht="15.75" customHeight="1"/>
    <row r="41" s="134" customFormat="1" ht="15.75" customHeight="1"/>
    <row r="42" s="134" customFormat="1" ht="15.75" customHeight="1"/>
    <row r="43" s="134" customFormat="1" ht="15.75" customHeight="1"/>
    <row r="44" s="134" customFormat="1" ht="15.75" customHeight="1"/>
    <row r="45" s="134" customFormat="1" ht="15.75" customHeight="1"/>
    <row r="46" s="134" customFormat="1" ht="15.75" customHeight="1"/>
    <row r="47" s="134" customFormat="1" ht="15.75" customHeight="1"/>
    <row r="48" s="134" customFormat="1" ht="15.75" customHeight="1"/>
    <row r="49" s="134" customFormat="1" ht="15.75" customHeight="1"/>
    <row r="50" s="134" customFormat="1" ht="15.75" customHeight="1"/>
    <row r="51" s="134" customFormat="1" ht="15.75" customHeight="1"/>
    <row r="52" s="134" customFormat="1" ht="15.75" customHeight="1"/>
    <row r="53" s="134" customFormat="1" ht="15.75" customHeight="1"/>
    <row r="54" s="134" customFormat="1" ht="15.75" customHeight="1"/>
    <row r="55" s="134" customFormat="1" ht="15.75" customHeight="1"/>
    <row r="56" s="134" customFormat="1" ht="15.75" customHeight="1"/>
    <row r="57" s="134" customFormat="1" ht="15.75" customHeight="1"/>
    <row r="58" s="134" customFormat="1" ht="15.75" customHeight="1"/>
    <row r="59" s="134" customFormat="1" ht="15.75" customHeight="1"/>
    <row r="60" s="134" customFormat="1" ht="15.75" customHeight="1"/>
    <row r="61" s="134" customFormat="1" ht="15.75" customHeight="1"/>
    <row r="62" s="134" customFormat="1" ht="15.75" customHeight="1"/>
    <row r="63" s="134" customFormat="1" ht="15.75" customHeight="1"/>
    <row r="64" s="134" customFormat="1" ht="15.75" customHeight="1"/>
    <row r="65" s="134" customFormat="1" ht="15.75" customHeight="1"/>
    <row r="66" s="134" customFormat="1" ht="15.75" customHeight="1"/>
    <row r="67" s="134" customFormat="1" ht="15.75" customHeight="1"/>
    <row r="68" s="134" customFormat="1" ht="15.75" customHeight="1"/>
    <row r="69" s="134" customFormat="1" ht="15.75" customHeight="1"/>
    <row r="70" s="134" customFormat="1" ht="15.75" customHeight="1"/>
    <row r="71" s="134" customFormat="1" ht="15.75" customHeight="1"/>
    <row r="72" s="134" customFormat="1" ht="15.75" customHeight="1"/>
    <row r="73" s="134" customFormat="1" ht="15.75" customHeight="1"/>
    <row r="74" s="134" customFormat="1" ht="15.75" customHeight="1"/>
    <row r="75" s="134" customFormat="1" ht="15.75" customHeight="1"/>
    <row r="76" s="134" customFormat="1" ht="15.75" customHeight="1"/>
    <row r="77" s="134" customFormat="1" ht="15.75" customHeight="1"/>
    <row r="78" s="134" customFormat="1" ht="15.75" customHeight="1"/>
    <row r="79" s="134" customFormat="1" ht="15.75" customHeight="1"/>
    <row r="80" s="134" customFormat="1" ht="15.75" customHeight="1"/>
    <row r="81" s="134" customFormat="1" ht="15.75" customHeight="1"/>
    <row r="82" s="134" customFormat="1" ht="15.75" customHeight="1"/>
    <row r="83" s="134" customFormat="1" ht="15.75" customHeight="1"/>
    <row r="84" s="134" customFormat="1" ht="15.75" customHeight="1"/>
    <row r="85" s="134" customFormat="1" ht="15.75" customHeight="1"/>
    <row r="86" s="134" customFormat="1" ht="15.75" customHeight="1"/>
    <row r="87" s="134" customFormat="1" ht="15.75" customHeight="1"/>
    <row r="88" s="134" customFormat="1" ht="15.75" customHeight="1"/>
    <row r="89" s="134" customFormat="1" ht="15.75" customHeight="1"/>
    <row r="90" s="134" customFormat="1" ht="15.75" customHeight="1"/>
    <row r="91" s="134" customFormat="1" ht="15.75" customHeight="1"/>
    <row r="92" s="134" customFormat="1" ht="15.75" customHeight="1"/>
    <row r="93" s="134" customFormat="1" ht="15.75" customHeight="1"/>
    <row r="94" s="134" customFormat="1" ht="15.75" customHeight="1"/>
    <row r="95" s="134" customFormat="1" ht="15.75" customHeight="1"/>
    <row r="96" s="134" customFormat="1" ht="15.75" customHeight="1"/>
    <row r="97" s="134" customFormat="1" ht="15.75" customHeight="1"/>
    <row r="98" s="134" customFormat="1" ht="15.75" customHeight="1"/>
    <row r="99" s="134" customFormat="1" ht="15.75" customHeight="1"/>
    <row r="100" s="134" customFormat="1" ht="15.75" customHeight="1"/>
    <row r="101" s="134" customFormat="1" ht="15.75" customHeight="1"/>
    <row r="102" s="134" customFormat="1" ht="15.75" customHeight="1"/>
    <row r="103" s="134" customFormat="1" ht="15.75" customHeight="1"/>
    <row r="104" s="134" customFormat="1" ht="15.75" customHeight="1"/>
    <row r="105" s="134" customFormat="1" ht="15.75" customHeight="1"/>
    <row r="106" s="134" customFormat="1" ht="15.75" customHeight="1"/>
    <row r="107" s="134" customFormat="1" ht="15.75" customHeight="1"/>
    <row r="108" s="134" customFormat="1" ht="15.75" customHeight="1"/>
    <row r="109" s="134" customFormat="1" ht="15.75" customHeight="1"/>
    <row r="110" s="134" customFormat="1" ht="15.75" customHeight="1"/>
    <row r="111" s="134" customFormat="1" ht="15.75" customHeight="1"/>
    <row r="112" s="134" customFormat="1" ht="15.75" customHeight="1"/>
    <row r="113" s="134" customFormat="1" ht="15.75" customHeight="1"/>
    <row r="114" s="134" customFormat="1" ht="15.75" customHeight="1"/>
    <row r="115" s="134" customFormat="1" ht="15.75" customHeight="1"/>
    <row r="116" s="134" customFormat="1" ht="15.75" customHeight="1"/>
    <row r="117" s="134" customFormat="1" ht="15.75" customHeight="1"/>
    <row r="118" s="134" customFormat="1" ht="15.75" customHeight="1"/>
    <row r="119" s="134" customFormat="1" ht="15.75" customHeight="1"/>
    <row r="120" s="134" customFormat="1" ht="15.75" customHeight="1"/>
    <row r="121" s="134" customFormat="1" ht="15.75" customHeight="1"/>
    <row r="122" s="134" customFormat="1" ht="15.75" customHeight="1"/>
    <row r="123" s="134" customFormat="1" ht="15.75" customHeight="1"/>
    <row r="124" s="134" customFormat="1" ht="15.75" customHeight="1"/>
    <row r="125" s="134" customFormat="1" ht="15.75" customHeight="1"/>
    <row r="126" s="134" customFormat="1" ht="15.75" customHeight="1"/>
    <row r="127" s="134" customFormat="1" ht="15.75" customHeight="1"/>
    <row r="128" s="134" customFormat="1" ht="15.75" customHeight="1"/>
    <row r="129" s="134" customFormat="1" ht="15.75" customHeight="1"/>
    <row r="130" s="134" customFormat="1" ht="15.75" customHeight="1"/>
    <row r="131" s="134" customFormat="1" ht="15.75" customHeight="1"/>
    <row r="132" s="134" customFormat="1" ht="15.75" customHeight="1"/>
    <row r="133" s="134" customFormat="1" ht="15.75" customHeight="1"/>
    <row r="134" s="134" customFormat="1" ht="15.75" customHeight="1"/>
    <row r="135" s="134" customFormat="1" ht="15.75" customHeight="1"/>
    <row r="136" s="134" customFormat="1" ht="15.75" customHeight="1"/>
    <row r="137" s="134" customFormat="1" ht="15.75" customHeight="1"/>
    <row r="138" s="134" customFormat="1" ht="15.75" customHeight="1"/>
    <row r="139" s="134" customFormat="1" ht="15.75" customHeight="1"/>
    <row r="140" s="134" customFormat="1" ht="15.75" customHeight="1"/>
    <row r="141" s="134" customFormat="1" ht="15.75" customHeight="1"/>
    <row r="142" s="134" customFormat="1" ht="15.75" customHeight="1"/>
    <row r="143" s="134" customFormat="1" ht="15.75" customHeight="1"/>
    <row r="144" s="134" customFormat="1" ht="15.75" customHeight="1"/>
    <row r="145" s="134" customFormat="1" ht="15.75" customHeight="1"/>
    <row r="146" s="134" customFormat="1" ht="15.75" customHeight="1"/>
    <row r="147" s="134" customFormat="1" ht="15.75" customHeight="1"/>
    <row r="148" s="134" customFormat="1" ht="15.75" customHeight="1"/>
    <row r="149" s="134" customFormat="1" ht="15.75" customHeight="1"/>
    <row r="150" s="134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UJTg+jT/HE4yl8T7RhpXVIyRucBn/wAFRC09DlbzJ2y3uk+vAC5YGnjq4BxZhMf0JR03vid5toNOuN1mFJHR7g==" saltValue="x37NVHLEnxzTKuTNADg8YA==" spinCount="100000" sheet="1" objects="1" scenarios="1" formatCells="0" formatColumns="0" formatRows="0" insertColumns="0" insertRows="0" insertHyperlinks="0" deleteColumns="0" deleteRows="0"/>
  <mergeCells count="5">
    <mergeCell ref="B2:H2"/>
    <mergeCell ref="K7:K8"/>
    <mergeCell ref="K9:K10"/>
    <mergeCell ref="K11:K12"/>
    <mergeCell ref="A4:H4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Z28"/>
  <sheetViews>
    <sheetView showGridLines="0" tabSelected="1" zoomScaleNormal="100" workbookViewId="0"/>
  </sheetViews>
  <sheetFormatPr defaultRowHeight="12.75"/>
  <cols>
    <col min="1" max="1" width="1" style="184" customWidth="1"/>
    <col min="2" max="3" width="5.42578125" style="184" customWidth="1"/>
    <col min="4" max="4" width="30.7109375" style="184" customWidth="1"/>
    <col min="5" max="5" width="9.28515625" style="184" customWidth="1"/>
    <col min="6" max="6" width="9.85546875" style="184" customWidth="1"/>
    <col min="7" max="8" width="11.140625" style="184" customWidth="1"/>
    <col min="9" max="9" width="10.42578125" style="184" customWidth="1"/>
    <col min="10" max="13" width="9.140625" style="184"/>
    <col min="14" max="14" width="9.140625" style="184" customWidth="1"/>
    <col min="15" max="18" width="9.140625" style="184"/>
    <col min="19" max="19" width="9.28515625" style="184" customWidth="1"/>
    <col min="20" max="24" width="9.140625" style="184"/>
    <col min="25" max="25" width="9.140625" style="184" customWidth="1"/>
    <col min="26" max="26" width="1.140625" style="184" customWidth="1"/>
    <col min="27" max="16384" width="9.140625" style="184"/>
  </cols>
  <sheetData>
    <row r="1" spans="1:2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94.5" customHeight="1">
      <c r="A2" s="4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 s="180"/>
      <c r="P2" s="180"/>
      <c r="Q2" s="180"/>
      <c r="R2" s="180"/>
      <c r="S2" s="180"/>
      <c r="T2" s="180"/>
      <c r="U2" s="130"/>
      <c r="V2" s="130"/>
      <c r="W2" s="130"/>
      <c r="X2" s="130"/>
      <c r="Y2" s="130"/>
      <c r="Z2" s="4"/>
    </row>
    <row r="3" spans="1:26" s="1" customFormat="1" ht="8.25" customHeight="1" thickBot="1">
      <c r="A3" s="61"/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1"/>
      <c r="O3" s="121"/>
      <c r="P3" s="121"/>
      <c r="Q3" s="121"/>
      <c r="R3" s="121"/>
      <c r="S3" s="121"/>
      <c r="T3" s="121"/>
      <c r="U3" s="121"/>
      <c r="V3" s="485"/>
      <c r="W3" s="121"/>
      <c r="X3" s="121"/>
      <c r="Y3" s="121"/>
      <c r="Z3" s="61"/>
    </row>
    <row r="4" spans="1:26" ht="46.5" customHeight="1" thickBot="1">
      <c r="A4" s="182"/>
      <c r="B4" s="183"/>
      <c r="C4" s="183"/>
      <c r="D4" s="486"/>
      <c r="E4" s="487" t="s">
        <v>172</v>
      </c>
      <c r="F4" s="487" t="s">
        <v>173</v>
      </c>
      <c r="G4" s="487" t="s">
        <v>175</v>
      </c>
      <c r="H4" s="487" t="s">
        <v>174</v>
      </c>
      <c r="I4" s="488" t="s">
        <v>133</v>
      </c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2"/>
    </row>
    <row r="5" spans="1:26" ht="21" customHeight="1" thickBot="1">
      <c r="A5" s="182"/>
      <c r="B5" s="422">
        <v>1</v>
      </c>
      <c r="C5" s="512" t="s">
        <v>296</v>
      </c>
      <c r="D5" s="437" t="s">
        <v>61</v>
      </c>
      <c r="E5" s="438">
        <v>30</v>
      </c>
      <c r="F5" s="438">
        <v>1</v>
      </c>
      <c r="G5" s="438">
        <v>2</v>
      </c>
      <c r="H5" s="439">
        <f>E5*F5*G5</f>
        <v>60</v>
      </c>
      <c r="I5" s="440">
        <f t="shared" ref="I5:I10" si="0">H5/$H$11</f>
        <v>0.6</v>
      </c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2"/>
    </row>
    <row r="6" spans="1:26" ht="21" customHeight="1" thickBot="1">
      <c r="A6" s="182"/>
      <c r="B6" s="422">
        <v>2</v>
      </c>
      <c r="C6" s="512"/>
      <c r="D6" s="441" t="s">
        <v>302</v>
      </c>
      <c r="E6" s="442">
        <v>10</v>
      </c>
      <c r="F6" s="442">
        <v>1</v>
      </c>
      <c r="G6" s="442">
        <v>1</v>
      </c>
      <c r="H6" s="443">
        <f t="shared" ref="H6:H10" si="1">E6*F6*G6</f>
        <v>10</v>
      </c>
      <c r="I6" s="444">
        <f t="shared" si="0"/>
        <v>0.1</v>
      </c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2"/>
    </row>
    <row r="7" spans="1:26" ht="21" customHeight="1" thickBot="1">
      <c r="A7" s="182"/>
      <c r="B7" s="422">
        <v>3</v>
      </c>
      <c r="C7" s="512"/>
      <c r="D7" s="441" t="s">
        <v>303</v>
      </c>
      <c r="E7" s="442">
        <v>10</v>
      </c>
      <c r="F7" s="442">
        <v>1</v>
      </c>
      <c r="G7" s="442">
        <v>1</v>
      </c>
      <c r="H7" s="443">
        <f t="shared" si="1"/>
        <v>10</v>
      </c>
      <c r="I7" s="444">
        <f t="shared" si="0"/>
        <v>0.1</v>
      </c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2"/>
    </row>
    <row r="8" spans="1:26" ht="21" customHeight="1" thickBot="1">
      <c r="A8" s="182"/>
      <c r="B8" s="422">
        <v>4</v>
      </c>
      <c r="C8" s="512"/>
      <c r="D8" s="445" t="s">
        <v>304</v>
      </c>
      <c r="E8" s="446">
        <v>5</v>
      </c>
      <c r="F8" s="446">
        <v>1</v>
      </c>
      <c r="G8" s="446">
        <v>1</v>
      </c>
      <c r="H8" s="447">
        <f t="shared" si="1"/>
        <v>5</v>
      </c>
      <c r="I8" s="448">
        <f t="shared" si="0"/>
        <v>0.05</v>
      </c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2"/>
    </row>
    <row r="9" spans="1:26" ht="21" customHeight="1" thickBot="1">
      <c r="A9" s="182"/>
      <c r="B9" s="422">
        <v>5</v>
      </c>
      <c r="C9" s="512"/>
      <c r="D9" s="445" t="s">
        <v>305</v>
      </c>
      <c r="E9" s="446">
        <v>5</v>
      </c>
      <c r="F9" s="446">
        <v>1</v>
      </c>
      <c r="G9" s="446">
        <v>1</v>
      </c>
      <c r="H9" s="447">
        <f t="shared" si="1"/>
        <v>5</v>
      </c>
      <c r="I9" s="448">
        <f t="shared" si="0"/>
        <v>0.05</v>
      </c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2"/>
    </row>
    <row r="10" spans="1:26" ht="21" customHeight="1">
      <c r="A10" s="182"/>
      <c r="B10" s="422">
        <v>6</v>
      </c>
      <c r="C10" s="512"/>
      <c r="D10" s="441" t="s">
        <v>306</v>
      </c>
      <c r="E10" s="442">
        <v>10</v>
      </c>
      <c r="F10" s="442">
        <v>1</v>
      </c>
      <c r="G10" s="442">
        <v>1</v>
      </c>
      <c r="H10" s="443">
        <f t="shared" si="1"/>
        <v>10</v>
      </c>
      <c r="I10" s="444">
        <f t="shared" si="0"/>
        <v>0.1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2"/>
    </row>
    <row r="11" spans="1:26" s="305" customFormat="1" ht="21" customHeight="1">
      <c r="A11" s="303"/>
      <c r="B11" s="303"/>
      <c r="C11" s="303"/>
      <c r="D11" s="306" t="s">
        <v>78</v>
      </c>
      <c r="E11" s="307">
        <f>SUM(E5:E10)</f>
        <v>70</v>
      </c>
      <c r="F11" s="308" t="s">
        <v>79</v>
      </c>
      <c r="G11" s="307"/>
      <c r="H11" s="307">
        <f>SUM(H5:H10)</f>
        <v>100</v>
      </c>
      <c r="I11" s="309">
        <f>SUM(I5:I10)</f>
        <v>1</v>
      </c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3"/>
    </row>
    <row r="12" spans="1:26" ht="21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2"/>
    </row>
    <row r="13" spans="1:26">
      <c r="A13" s="182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2"/>
    </row>
    <row r="14" spans="1:26" ht="26.25" customHeight="1">
      <c r="A14" s="182"/>
      <c r="B14" s="183"/>
      <c r="C14" s="183"/>
      <c r="D14" s="185" t="s">
        <v>176</v>
      </c>
      <c r="E14" s="515" t="s">
        <v>374</v>
      </c>
      <c r="F14" s="515"/>
      <c r="G14" s="515"/>
      <c r="H14" s="515"/>
      <c r="I14" s="516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2"/>
    </row>
    <row r="15" spans="1:26" ht="33" customHeight="1">
      <c r="A15" s="182"/>
      <c r="B15" s="183"/>
      <c r="C15" s="183"/>
      <c r="D15" s="186" t="s">
        <v>177</v>
      </c>
      <c r="E15" s="517" t="s">
        <v>481</v>
      </c>
      <c r="F15" s="517"/>
      <c r="G15" s="517"/>
      <c r="H15" s="517"/>
      <c r="I15" s="518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2"/>
    </row>
    <row r="16" spans="1:26" ht="26.25" customHeight="1">
      <c r="A16" s="182"/>
      <c r="B16" s="183"/>
      <c r="C16" s="183"/>
      <c r="D16" s="185" t="s">
        <v>178</v>
      </c>
      <c r="E16" s="515" t="s">
        <v>376</v>
      </c>
      <c r="F16" s="515"/>
      <c r="G16" s="515"/>
      <c r="H16" s="515"/>
      <c r="I16" s="516"/>
      <c r="J16" s="183"/>
      <c r="K16" s="187"/>
      <c r="L16" s="187"/>
      <c r="M16" s="187"/>
      <c r="N16" s="187"/>
      <c r="O16" s="187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2"/>
    </row>
    <row r="17" spans="1:26" ht="26.25" customHeight="1">
      <c r="A17" s="182"/>
      <c r="B17" s="183"/>
      <c r="C17" s="183"/>
      <c r="D17" s="186" t="s">
        <v>179</v>
      </c>
      <c r="E17" s="517"/>
      <c r="F17" s="517"/>
      <c r="G17" s="517"/>
      <c r="H17" s="517"/>
      <c r="I17" s="518"/>
      <c r="J17" s="183"/>
      <c r="K17" s="187"/>
      <c r="L17" s="187"/>
      <c r="M17" s="187"/>
      <c r="N17" s="187"/>
      <c r="O17" s="187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2"/>
    </row>
    <row r="18" spans="1:26" ht="26.25" customHeight="1">
      <c r="A18" s="182"/>
      <c r="B18" s="183"/>
      <c r="C18" s="183"/>
      <c r="D18" s="185" t="s">
        <v>180</v>
      </c>
      <c r="E18" s="515"/>
      <c r="F18" s="515"/>
      <c r="G18" s="515"/>
      <c r="H18" s="515"/>
      <c r="I18" s="516"/>
      <c r="J18" s="183"/>
      <c r="K18" s="187"/>
      <c r="L18" s="187"/>
      <c r="M18" s="187"/>
      <c r="N18" s="187"/>
      <c r="O18" s="187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2"/>
    </row>
    <row r="19" spans="1:26" ht="26.25" customHeight="1">
      <c r="A19" s="182"/>
      <c r="B19" s="183"/>
      <c r="C19" s="183"/>
      <c r="D19" s="186" t="s">
        <v>181</v>
      </c>
      <c r="E19" s="513"/>
      <c r="F19" s="513"/>
      <c r="G19" s="513"/>
      <c r="H19" s="513"/>
      <c r="I19" s="514"/>
      <c r="J19" s="183"/>
      <c r="K19" s="187"/>
      <c r="L19" s="187"/>
      <c r="M19" s="187"/>
      <c r="N19" s="187"/>
      <c r="O19" s="187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2"/>
    </row>
    <row r="20" spans="1:26" ht="26.25" customHeight="1">
      <c r="A20" s="182"/>
      <c r="B20" s="183"/>
      <c r="C20" s="183"/>
      <c r="D20" s="185" t="s">
        <v>168</v>
      </c>
      <c r="E20" s="515"/>
      <c r="F20" s="515"/>
      <c r="G20" s="515"/>
      <c r="H20" s="515"/>
      <c r="I20" s="516"/>
      <c r="J20" s="183"/>
      <c r="K20" s="187"/>
      <c r="L20" s="187"/>
      <c r="M20" s="187"/>
      <c r="N20" s="187"/>
      <c r="O20" s="187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2"/>
    </row>
    <row r="21" spans="1:26" ht="26.25" customHeight="1">
      <c r="A21" s="182"/>
      <c r="B21" s="183"/>
      <c r="C21" s="183"/>
      <c r="D21" s="186" t="s">
        <v>182</v>
      </c>
      <c r="E21" s="519"/>
      <c r="F21" s="519"/>
      <c r="G21" s="519"/>
      <c r="H21" s="519"/>
      <c r="I21" s="520"/>
      <c r="J21" s="183"/>
      <c r="K21" s="187"/>
      <c r="L21" s="187"/>
      <c r="M21" s="187"/>
      <c r="N21" s="187"/>
      <c r="O21" s="187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2"/>
    </row>
    <row r="22" spans="1:26" ht="26.25" customHeight="1">
      <c r="A22" s="182"/>
      <c r="B22" s="183"/>
      <c r="C22" s="183"/>
      <c r="D22" s="185" t="s">
        <v>169</v>
      </c>
      <c r="E22" s="515"/>
      <c r="F22" s="515"/>
      <c r="G22" s="515"/>
      <c r="H22" s="515"/>
      <c r="I22" s="516"/>
      <c r="J22" s="183"/>
      <c r="K22" s="187"/>
      <c r="L22" s="187"/>
      <c r="M22" s="187"/>
      <c r="N22" s="187"/>
      <c r="O22" s="187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2"/>
    </row>
    <row r="23" spans="1:26" ht="26.25" customHeight="1">
      <c r="A23" s="182"/>
      <c r="B23" s="183"/>
      <c r="C23" s="183"/>
      <c r="D23" s="186" t="s">
        <v>170</v>
      </c>
      <c r="E23" s="517"/>
      <c r="F23" s="517"/>
      <c r="G23" s="517"/>
      <c r="H23" s="517"/>
      <c r="I23" s="518"/>
      <c r="J23" s="183"/>
      <c r="K23" s="187"/>
      <c r="L23" s="187"/>
      <c r="M23" s="187"/>
      <c r="N23" s="187"/>
      <c r="O23" s="187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2"/>
    </row>
    <row r="24" spans="1:26" ht="26.25" customHeight="1">
      <c r="A24" s="182"/>
      <c r="B24" s="183"/>
      <c r="C24" s="183"/>
      <c r="D24" s="185" t="s">
        <v>171</v>
      </c>
      <c r="E24" s="521" t="s">
        <v>375</v>
      </c>
      <c r="F24" s="521"/>
      <c r="G24" s="521"/>
      <c r="H24" s="521"/>
      <c r="I24" s="522"/>
      <c r="J24" s="183"/>
      <c r="K24" s="187"/>
      <c r="L24" s="187"/>
      <c r="M24" s="187"/>
      <c r="N24" s="187"/>
      <c r="O24" s="187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2"/>
    </row>
    <row r="25" spans="1:26" ht="26.25" customHeight="1">
      <c r="A25" s="182"/>
      <c r="B25" s="183"/>
      <c r="C25" s="183"/>
      <c r="D25" s="186" t="s">
        <v>171</v>
      </c>
      <c r="E25" s="517"/>
      <c r="F25" s="517"/>
      <c r="G25" s="517"/>
      <c r="H25" s="517"/>
      <c r="I25" s="518"/>
      <c r="J25" s="183"/>
      <c r="K25" s="187"/>
      <c r="L25" s="187"/>
      <c r="M25" s="187"/>
      <c r="N25" s="187"/>
      <c r="O25" s="187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2"/>
    </row>
    <row r="26" spans="1:26" ht="26.25" customHeight="1">
      <c r="A26" s="182"/>
      <c r="B26" s="183"/>
      <c r="C26" s="183"/>
      <c r="D26" s="185" t="s">
        <v>171</v>
      </c>
      <c r="E26" s="515"/>
      <c r="F26" s="515"/>
      <c r="G26" s="515"/>
      <c r="H26" s="515"/>
      <c r="I26" s="516"/>
      <c r="J26" s="183"/>
      <c r="K26" s="187"/>
      <c r="L26" s="187"/>
      <c r="M26" s="187"/>
      <c r="N26" s="187"/>
      <c r="O26" s="187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2"/>
    </row>
    <row r="27" spans="1:26" ht="15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7"/>
      <c r="L27" s="187"/>
      <c r="M27" s="187"/>
      <c r="N27" s="187"/>
      <c r="O27" s="187"/>
      <c r="P27" s="187"/>
      <c r="Q27" s="187"/>
      <c r="R27" s="187"/>
      <c r="S27" s="187"/>
      <c r="T27" s="183"/>
      <c r="U27" s="183"/>
      <c r="V27" s="183"/>
      <c r="W27" s="183"/>
      <c r="X27" s="183"/>
      <c r="Y27" s="183"/>
      <c r="Z27" s="182"/>
    </row>
    <row r="28" spans="1:26" ht="5.25" customHeight="1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</sheetData>
  <sheetProtection algorithmName="SHA-512" hashValue="gy4uLF1hoqhZN/y5wCP8lpAXIFQnypVFXIR78VkpjTOpNfKwAY12dej491pKIpjpOMHA8VX6+jZPsocx2x/SkA==" saltValue="HsKvFFWMEfFrM9uc/iAOBw==" spinCount="100000" sheet="1" objects="1" scenarios="1" formatCells="0"/>
  <protectedRanges>
    <protectedRange algorithmName="SHA-512" hashValue="rsHMXS8kll+drKCh7JZ2RNWsXT6Q9d1u2MIvbnK20NbQCuU/WpRhNgcpbHjX9KxhDyo83FQgKEsdg4zE83g/sA==" saltValue="NFeuXBhimokvyiJQmEQGQQ==" spinCount="100000" sqref="M3:U3 W3:Y3" name="Intervalo1"/>
    <protectedRange algorithmName="SHA-512" hashValue="rsHMXS8kll+drKCh7JZ2RNWsXT6Q9d1u2MIvbnK20NbQCuU/WpRhNgcpbHjX9KxhDyo83FQgKEsdg4zE83g/sA==" saltValue="NFeuXBhimokvyiJQmEQGQQ==" spinCount="100000" sqref="C3:L3" name="Intervalo1_1"/>
  </protectedRanges>
  <mergeCells count="14">
    <mergeCell ref="E26:I26"/>
    <mergeCell ref="E20:I20"/>
    <mergeCell ref="E21:I21"/>
    <mergeCell ref="E22:I22"/>
    <mergeCell ref="E23:I23"/>
    <mergeCell ref="E24:I24"/>
    <mergeCell ref="E25:I25"/>
    <mergeCell ref="C5:C10"/>
    <mergeCell ref="E19:I19"/>
    <mergeCell ref="E14:I14"/>
    <mergeCell ref="E15:I15"/>
    <mergeCell ref="E16:I16"/>
    <mergeCell ref="E17:I17"/>
    <mergeCell ref="E18:I18"/>
  </mergeCells>
  <hyperlinks>
    <hyperlink ref="D6" location="DISC2!A1" display="DIR. PENAL"/>
    <hyperlink ref="D8" location="DISC4!A1" display="DISCIPLINA 4"/>
    <hyperlink ref="D7" location="DISC3!A1" display="DISCIPLINA 3"/>
    <hyperlink ref="D5" location="DISC1!A1" display="DISCIPLINA  1"/>
    <hyperlink ref="D9:D10" location="DISC4!A1" display="DISCIPLINA 4"/>
    <hyperlink ref="D9" location="DISC5!A1" display="DISCIPLINA 5"/>
    <hyperlink ref="D10" location="DISC6!A1" display="DISCIPLINA 6"/>
    <hyperlink ref="E24" r:id="rId1" display="https://www.pciconcursos.com.br/concurso/policia-civil-rj-250-vagas"/>
    <hyperlink ref="E24:I24" r:id="rId2" display="Edital"/>
  </hyperlinks>
  <pageMargins left="0.511811024" right="0.511811024" top="0.78740157499999996" bottom="0.78740157499999996" header="0.31496062000000002" footer="0.31496062000000002"/>
  <pageSetup paperSize="9" orientation="portrait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122"/>
  <sheetViews>
    <sheetView showGridLines="0" zoomScale="98" zoomScaleNormal="98" workbookViewId="0">
      <pane ySplit="2" topLeftCell="A3" activePane="bottomLeft" state="frozen"/>
      <selection pane="bottomLeft"/>
    </sheetView>
  </sheetViews>
  <sheetFormatPr defaultRowHeight="15"/>
  <cols>
    <col min="1" max="1" width="1.7109375" style="1" customWidth="1"/>
    <col min="2" max="2" width="5.7109375" style="1" customWidth="1"/>
    <col min="3" max="3" width="6.140625" style="1" customWidth="1"/>
    <col min="4" max="4" width="30.7109375" style="1" customWidth="1"/>
    <col min="5" max="5" width="8.7109375" style="1" customWidth="1"/>
    <col min="6" max="6" width="9.7109375" style="1" customWidth="1"/>
    <col min="7" max="7" width="6.7109375" style="1" customWidth="1"/>
    <col min="8" max="8" width="12" style="1" customWidth="1"/>
    <col min="9" max="18" width="7.28515625" style="1" customWidth="1"/>
    <col min="19" max="19" width="11.140625" style="1" customWidth="1"/>
    <col min="20" max="20" width="12.85546875" style="1" customWidth="1"/>
    <col min="21" max="21" width="10.7109375" style="1" customWidth="1"/>
    <col min="22" max="22" width="11.7109375" style="1" customWidth="1"/>
    <col min="23" max="23" width="12.42578125" style="1" customWidth="1"/>
    <col min="24" max="24" width="17.140625" style="1" customWidth="1"/>
    <col min="25" max="26" width="9.140625" style="1"/>
    <col min="27" max="27" width="1.7109375" style="1" customWidth="1"/>
    <col min="28" max="16384" width="9.140625" style="1"/>
  </cols>
  <sheetData>
    <row r="1" spans="1:27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94.5" customHeight="1">
      <c r="A2" s="4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80"/>
      <c r="U2" s="180"/>
      <c r="V2" s="180"/>
      <c r="W2" s="180"/>
      <c r="X2" s="180"/>
      <c r="Y2" s="180"/>
      <c r="Z2" s="180"/>
      <c r="AA2" s="4"/>
    </row>
    <row r="3" spans="1:27" ht="8.25" customHeight="1">
      <c r="A3" s="61"/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1"/>
      <c r="U3" s="121"/>
      <c r="V3" s="121"/>
      <c r="W3" s="121"/>
      <c r="X3" s="121"/>
      <c r="Y3" s="121"/>
      <c r="Z3" s="121"/>
      <c r="AA3" s="61"/>
    </row>
    <row r="4" spans="1:27" ht="4.5" customHeight="1">
      <c r="A4" s="61"/>
      <c r="B4" s="127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27"/>
      <c r="U4" s="127"/>
      <c r="V4" s="127"/>
      <c r="W4" s="127"/>
      <c r="X4" s="127"/>
      <c r="Y4" s="127"/>
      <c r="Z4" s="127"/>
      <c r="AA4" s="61"/>
    </row>
    <row r="5" spans="1:27" ht="21.75" customHeight="1">
      <c r="A5" s="61"/>
      <c r="B5" s="525">
        <f ca="1">NOW()</f>
        <v>43892.606298148145</v>
      </c>
      <c r="C5" s="525"/>
      <c r="D5" s="526" t="s">
        <v>75</v>
      </c>
      <c r="E5" s="526"/>
      <c r="F5" s="177">
        <v>0.20833333333333334</v>
      </c>
      <c r="G5" s="152"/>
      <c r="H5" s="152"/>
      <c r="I5" s="152"/>
      <c r="J5" s="152"/>
      <c r="K5" s="152"/>
      <c r="L5" s="152"/>
      <c r="M5" s="152"/>
      <c r="N5" s="152"/>
      <c r="O5" s="204"/>
      <c r="P5" s="152"/>
      <c r="Q5" s="152"/>
      <c r="R5" s="152"/>
      <c r="S5" s="205"/>
      <c r="T5" s="127"/>
      <c r="U5" s="127"/>
      <c r="V5" s="127"/>
      <c r="W5" s="127"/>
      <c r="X5" s="322"/>
      <c r="Y5" s="127"/>
      <c r="Z5" s="127"/>
      <c r="AA5" s="61"/>
    </row>
    <row r="6" spans="1:27" ht="21.75" customHeight="1">
      <c r="A6" s="61"/>
      <c r="B6" s="207"/>
      <c r="C6" s="208"/>
      <c r="D6" s="526" t="s">
        <v>77</v>
      </c>
      <c r="E6" s="526"/>
      <c r="F6" s="178">
        <v>4</v>
      </c>
      <c r="G6" s="152"/>
      <c r="H6" s="152"/>
      <c r="I6" s="152"/>
      <c r="J6" s="152"/>
      <c r="K6" s="152"/>
      <c r="L6" s="152"/>
      <c r="M6" s="152"/>
      <c r="N6" s="152"/>
      <c r="O6" s="204"/>
      <c r="P6" s="152"/>
      <c r="Q6" s="152"/>
      <c r="R6" s="152"/>
      <c r="S6" s="205"/>
      <c r="T6" s="127"/>
      <c r="U6" s="127"/>
      <c r="V6" s="127"/>
      <c r="W6" s="127"/>
      <c r="X6" s="127"/>
      <c r="Y6" s="127"/>
      <c r="Z6" s="127"/>
      <c r="AA6" s="61"/>
    </row>
    <row r="7" spans="1:27" ht="21.75" customHeight="1">
      <c r="A7" s="61"/>
      <c r="B7" s="207"/>
      <c r="C7" s="208"/>
      <c r="D7" s="526" t="s">
        <v>76</v>
      </c>
      <c r="E7" s="526"/>
      <c r="F7" s="310">
        <f>F5*F6</f>
        <v>0.83333333333333337</v>
      </c>
      <c r="G7" s="152"/>
      <c r="H7" s="152"/>
      <c r="I7" s="152"/>
      <c r="J7" s="527">
        <v>44012</v>
      </c>
      <c r="K7" s="527"/>
      <c r="L7" s="152"/>
      <c r="M7" s="523">
        <f ca="1">DATEDIF(B5,J7,"d")</f>
        <v>120</v>
      </c>
      <c r="N7" s="523">
        <f>DATEDIF(N6,N5,"d")</f>
        <v>0</v>
      </c>
      <c r="O7" s="204"/>
      <c r="P7" s="524">
        <f ca="1">F5*M7</f>
        <v>25</v>
      </c>
      <c r="Q7" s="524"/>
      <c r="R7" s="152"/>
      <c r="S7" s="312"/>
      <c r="T7" s="323"/>
      <c r="U7" s="323"/>
      <c r="V7" s="127"/>
      <c r="W7" s="127"/>
      <c r="X7" s="127"/>
      <c r="Y7" s="127"/>
      <c r="Z7" s="127"/>
      <c r="AA7" s="61"/>
    </row>
    <row r="8" spans="1:27" ht="14.25" customHeight="1" thickBot="1">
      <c r="A8" s="61"/>
      <c r="B8" s="127"/>
      <c r="C8" s="430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127"/>
      <c r="U8" s="127"/>
      <c r="V8" s="127"/>
      <c r="W8" s="432"/>
      <c r="X8" s="432"/>
      <c r="Y8" s="432"/>
      <c r="Z8" s="432"/>
      <c r="AA8" s="61"/>
    </row>
    <row r="9" spans="1:27" s="5" customFormat="1" ht="72" customHeight="1" thickBot="1">
      <c r="A9" s="4"/>
      <c r="B9" s="147"/>
      <c r="C9" s="209"/>
      <c r="D9" s="128"/>
      <c r="E9" s="241" t="s">
        <v>290</v>
      </c>
      <c r="F9" s="241" t="s">
        <v>291</v>
      </c>
      <c r="G9" s="206"/>
      <c r="H9" s="247" t="s">
        <v>255</v>
      </c>
      <c r="I9" s="240">
        <v>1</v>
      </c>
      <c r="J9" s="240">
        <v>2</v>
      </c>
      <c r="K9" s="240">
        <v>3</v>
      </c>
      <c r="L9" s="240">
        <v>4</v>
      </c>
      <c r="M9" s="240">
        <v>5</v>
      </c>
      <c r="N9" s="240">
        <v>6</v>
      </c>
      <c r="O9" s="240">
        <v>7</v>
      </c>
      <c r="P9" s="240">
        <v>8</v>
      </c>
      <c r="Q9" s="240">
        <v>9</v>
      </c>
      <c r="R9" s="240">
        <v>10</v>
      </c>
      <c r="S9" s="202"/>
      <c r="T9" s="147"/>
      <c r="U9" s="227" t="s">
        <v>239</v>
      </c>
      <c r="V9" s="227" t="s">
        <v>256</v>
      </c>
      <c r="W9" s="227" t="s">
        <v>292</v>
      </c>
      <c r="X9" s="227" t="s">
        <v>246</v>
      </c>
      <c r="Y9" s="202"/>
      <c r="Z9" s="202"/>
      <c r="AA9" s="4"/>
    </row>
    <row r="10" spans="1:27" s="5" customFormat="1" ht="21" customHeight="1" thickTop="1" thickBot="1">
      <c r="A10" s="4"/>
      <c r="B10" s="147"/>
      <c r="C10" s="210">
        <v>1</v>
      </c>
      <c r="D10" s="228" t="str">
        <f>'Sobre o Concurso'!D5</f>
        <v>PORTUGUES</v>
      </c>
      <c r="E10" s="242">
        <f>+'Sobre o Concurso'!I5</f>
        <v>0.6</v>
      </c>
      <c r="F10" s="244">
        <f>DISC1!$C$21</f>
        <v>0</v>
      </c>
      <c r="G10" s="206"/>
      <c r="H10" s="248">
        <f>Exercícios!I13</f>
        <v>0</v>
      </c>
      <c r="I10" s="243">
        <f>Exercícios!P13</f>
        <v>0</v>
      </c>
      <c r="J10" s="243">
        <f>Exercícios!W13</f>
        <v>0</v>
      </c>
      <c r="K10" s="243">
        <f>Exercícios!AD13</f>
        <v>0</v>
      </c>
      <c r="L10" s="243">
        <f>Exercícios!AK13</f>
        <v>0</v>
      </c>
      <c r="M10" s="243">
        <f>Exercícios!AR13</f>
        <v>0</v>
      </c>
      <c r="N10" s="243">
        <f>Exercícios!AY13</f>
        <v>0</v>
      </c>
      <c r="O10" s="243">
        <f>Exercícios!BF13</f>
        <v>0</v>
      </c>
      <c r="P10" s="243">
        <f>Exercícios!BM13</f>
        <v>0</v>
      </c>
      <c r="Q10" s="243">
        <f>Exercícios!BT13</f>
        <v>0</v>
      </c>
      <c r="R10" s="243">
        <f>Exercícios!CA13</f>
        <v>0</v>
      </c>
      <c r="S10" s="202"/>
      <c r="T10" s="203" t="s">
        <v>257</v>
      </c>
      <c r="U10" s="223">
        <f>'Ciclo de Estudos'!AF10</f>
        <v>1</v>
      </c>
      <c r="V10" s="224">
        <f>'Ciclo de Estudos'!AF15</f>
        <v>0.25</v>
      </c>
      <c r="W10" s="225">
        <f>V10/U10</f>
        <v>0.25</v>
      </c>
      <c r="X10" s="226" t="str">
        <f>IF(W10&gt;=80%,"Muito Bom",IF(W10&gt;=60%,"Razoável",IF(W10=0%,"Não estudado","nível baixo")))</f>
        <v>nível baixo</v>
      </c>
      <c r="Y10" s="202"/>
      <c r="Z10" s="202"/>
      <c r="AA10" s="4"/>
    </row>
    <row r="11" spans="1:27" s="5" customFormat="1" ht="21" customHeight="1" thickTop="1" thickBot="1">
      <c r="A11" s="4"/>
      <c r="B11" s="147"/>
      <c r="C11" s="210">
        <v>2</v>
      </c>
      <c r="D11" s="228" t="str">
        <f>'Sobre o Concurso'!D6</f>
        <v>DIR. PENAL</v>
      </c>
      <c r="E11" s="242">
        <f>+'Sobre o Concurso'!I6</f>
        <v>0.1</v>
      </c>
      <c r="F11" s="244">
        <f>DISC2!$C$31</f>
        <v>0</v>
      </c>
      <c r="G11" s="206"/>
      <c r="H11" s="248">
        <f>Exercícios!I14</f>
        <v>0</v>
      </c>
      <c r="I11" s="243">
        <f>Exercícios!P14</f>
        <v>0</v>
      </c>
      <c r="J11" s="243">
        <f>Exercícios!W14</f>
        <v>0</v>
      </c>
      <c r="K11" s="243">
        <f>Exercícios!AD14</f>
        <v>0</v>
      </c>
      <c r="L11" s="243">
        <f>Exercícios!AK14</f>
        <v>0</v>
      </c>
      <c r="M11" s="243">
        <f>Exercícios!AR14</f>
        <v>0</v>
      </c>
      <c r="N11" s="243">
        <f>Exercícios!AY14</f>
        <v>0</v>
      </c>
      <c r="O11" s="243">
        <f>Exercícios!BF14</f>
        <v>0</v>
      </c>
      <c r="P11" s="243">
        <f>Exercícios!BM14</f>
        <v>0</v>
      </c>
      <c r="Q11" s="243">
        <f>Exercícios!BT14</f>
        <v>0</v>
      </c>
      <c r="R11" s="243">
        <f>Exercícios!CA14</f>
        <v>0</v>
      </c>
      <c r="S11" s="202"/>
      <c r="T11" s="203" t="s">
        <v>258</v>
      </c>
      <c r="U11" s="181">
        <f>'Ciclo de Estudos'!AF19</f>
        <v>1</v>
      </c>
      <c r="V11" s="221">
        <f>'Ciclo de Estudos'!AF24</f>
        <v>0</v>
      </c>
      <c r="W11" s="222">
        <f t="shared" ref="W11:W32" si="0">V11/U11</f>
        <v>0</v>
      </c>
      <c r="X11" s="226" t="str">
        <f t="shared" ref="X11:X42" si="1">IF(W11&gt;=80%,"Muito Bom",IF(W11&gt;=60%,"Razoável",IF(W11=0%,"Não estudado","nível baixo")))</f>
        <v>Não estudado</v>
      </c>
      <c r="Y11" s="202"/>
      <c r="Z11" s="202"/>
      <c r="AA11" s="4"/>
    </row>
    <row r="12" spans="1:27" s="5" customFormat="1" ht="21" customHeight="1" thickTop="1" thickBot="1">
      <c r="A12" s="4"/>
      <c r="B12" s="147"/>
      <c r="C12" s="210">
        <v>3</v>
      </c>
      <c r="D12" s="228" t="str">
        <f>'Sobre o Concurso'!D7</f>
        <v>DIR. PROC. PENAL</v>
      </c>
      <c r="E12" s="242">
        <f>+'Sobre o Concurso'!I7</f>
        <v>0.1</v>
      </c>
      <c r="F12" s="244">
        <f>DISC3!$C$20</f>
        <v>0</v>
      </c>
      <c r="G12" s="206"/>
      <c r="H12" s="248">
        <f>Exercícios!I15</f>
        <v>0</v>
      </c>
      <c r="I12" s="243">
        <f>Exercícios!P15</f>
        <v>0</v>
      </c>
      <c r="J12" s="243">
        <f>Exercícios!W15</f>
        <v>0</v>
      </c>
      <c r="K12" s="243">
        <f>Exercícios!AD15</f>
        <v>0</v>
      </c>
      <c r="L12" s="243">
        <f>Exercícios!AK15</f>
        <v>0</v>
      </c>
      <c r="M12" s="243">
        <f>Exercícios!AR15</f>
        <v>0</v>
      </c>
      <c r="N12" s="243">
        <f>Exercícios!AY15</f>
        <v>0</v>
      </c>
      <c r="O12" s="243">
        <f>Exercícios!BF15</f>
        <v>0</v>
      </c>
      <c r="P12" s="243">
        <f>Exercícios!BM15</f>
        <v>0</v>
      </c>
      <c r="Q12" s="243">
        <f>Exercícios!BT15</f>
        <v>0</v>
      </c>
      <c r="R12" s="243">
        <f>Exercícios!CA15</f>
        <v>0</v>
      </c>
      <c r="S12" s="202"/>
      <c r="T12" s="203" t="s">
        <v>259</v>
      </c>
      <c r="U12" s="181">
        <f>'Ciclo de Estudos'!AF28</f>
        <v>1</v>
      </c>
      <c r="V12" s="221">
        <f>'Ciclo de Estudos'!AF33</f>
        <v>0</v>
      </c>
      <c r="W12" s="222">
        <f t="shared" si="0"/>
        <v>0</v>
      </c>
      <c r="X12" s="226" t="str">
        <f t="shared" si="1"/>
        <v>Não estudado</v>
      </c>
      <c r="Y12" s="202"/>
      <c r="Z12" s="202"/>
      <c r="AA12" s="4"/>
    </row>
    <row r="13" spans="1:27" s="5" customFormat="1" ht="21" customHeight="1" thickTop="1" thickBot="1">
      <c r="A13" s="4"/>
      <c r="B13" s="147"/>
      <c r="C13" s="210">
        <v>4</v>
      </c>
      <c r="D13" s="228" t="str">
        <f>'Sobre o Concurso'!D8</f>
        <v>DIR. ADMINISTRATIVO</v>
      </c>
      <c r="E13" s="242">
        <f>+'Sobre o Concurso'!I8</f>
        <v>0.05</v>
      </c>
      <c r="F13" s="244">
        <f>DISC4!$C$15</f>
        <v>0</v>
      </c>
      <c r="G13" s="206"/>
      <c r="H13" s="248">
        <f>Exercícios!I16</f>
        <v>0</v>
      </c>
      <c r="I13" s="243">
        <f>Exercícios!P16</f>
        <v>0</v>
      </c>
      <c r="J13" s="243">
        <f>Exercícios!W16</f>
        <v>0</v>
      </c>
      <c r="K13" s="243">
        <f>Exercícios!AD16</f>
        <v>0</v>
      </c>
      <c r="L13" s="243">
        <f>Exercícios!AK16</f>
        <v>0</v>
      </c>
      <c r="M13" s="243">
        <f>Exercícios!AR16</f>
        <v>0</v>
      </c>
      <c r="N13" s="243">
        <f>Exercícios!AY16</f>
        <v>0</v>
      </c>
      <c r="O13" s="243">
        <f>Exercícios!BF16</f>
        <v>0</v>
      </c>
      <c r="P13" s="243">
        <f>Exercícios!BM16</f>
        <v>0</v>
      </c>
      <c r="Q13" s="243">
        <f>Exercícios!BT16</f>
        <v>0</v>
      </c>
      <c r="R13" s="243">
        <f>Exercícios!CA16</f>
        <v>0</v>
      </c>
      <c r="S13" s="202"/>
      <c r="T13" s="203" t="s">
        <v>260</v>
      </c>
      <c r="U13" s="181">
        <f>'Ciclo de Estudos'!AF37</f>
        <v>1</v>
      </c>
      <c r="V13" s="221">
        <f>'Ciclo de Estudos'!AF42</f>
        <v>0</v>
      </c>
      <c r="W13" s="222">
        <f t="shared" si="0"/>
        <v>0</v>
      </c>
      <c r="X13" s="226" t="str">
        <f t="shared" si="1"/>
        <v>Não estudado</v>
      </c>
      <c r="Y13" s="202"/>
      <c r="Z13" s="202"/>
      <c r="AA13" s="4"/>
    </row>
    <row r="14" spans="1:27" s="5" customFormat="1" ht="21" customHeight="1" thickTop="1" thickBot="1">
      <c r="A14" s="4"/>
      <c r="B14" s="147"/>
      <c r="C14" s="210">
        <v>5</v>
      </c>
      <c r="D14" s="228" t="str">
        <f>'Sobre o Concurso'!D9</f>
        <v>DIR. CONSTITUCIONAL</v>
      </c>
      <c r="E14" s="242">
        <f>+'Sobre o Concurso'!I9</f>
        <v>0.05</v>
      </c>
      <c r="F14" s="244">
        <f>DISC5!$C$11</f>
        <v>0</v>
      </c>
      <c r="G14" s="206"/>
      <c r="H14" s="248">
        <f>Exercícios!I17</f>
        <v>0</v>
      </c>
      <c r="I14" s="243">
        <f>Exercícios!P17</f>
        <v>0</v>
      </c>
      <c r="J14" s="243">
        <f>Exercícios!W17</f>
        <v>0</v>
      </c>
      <c r="K14" s="243">
        <f>Exercícios!AD17</f>
        <v>0</v>
      </c>
      <c r="L14" s="243">
        <f>Exercícios!AK17</f>
        <v>0</v>
      </c>
      <c r="M14" s="243">
        <f>Exercícios!AR17</f>
        <v>0</v>
      </c>
      <c r="N14" s="243">
        <f>Exercícios!AY17</f>
        <v>0</v>
      </c>
      <c r="O14" s="243">
        <f>Exercícios!BF17</f>
        <v>0</v>
      </c>
      <c r="P14" s="243">
        <f>Exercícios!BM17</f>
        <v>0</v>
      </c>
      <c r="Q14" s="243">
        <f>Exercícios!BT17</f>
        <v>0</v>
      </c>
      <c r="R14" s="243">
        <f>Exercícios!CA17</f>
        <v>0</v>
      </c>
      <c r="S14" s="202"/>
      <c r="T14" s="203" t="s">
        <v>261</v>
      </c>
      <c r="U14" s="181">
        <f>'Ciclo de Estudos'!AF46</f>
        <v>1</v>
      </c>
      <c r="V14" s="221">
        <f>'Ciclo de Estudos'!AF51</f>
        <v>0</v>
      </c>
      <c r="W14" s="222">
        <f t="shared" si="0"/>
        <v>0</v>
      </c>
      <c r="X14" s="226" t="str">
        <f t="shared" si="1"/>
        <v>Não estudado</v>
      </c>
      <c r="Y14" s="202"/>
      <c r="Z14" s="202"/>
      <c r="AA14" s="4"/>
    </row>
    <row r="15" spans="1:27" s="5" customFormat="1" ht="21" customHeight="1" thickTop="1" thickBot="1">
      <c r="A15" s="4"/>
      <c r="B15" s="147"/>
      <c r="C15" s="210">
        <v>6</v>
      </c>
      <c r="D15" s="228" t="str">
        <f>'Sobre o Concurso'!D10</f>
        <v>INFORMÁTICA</v>
      </c>
      <c r="E15" s="242">
        <f>+'Sobre o Concurso'!I10</f>
        <v>0.1</v>
      </c>
      <c r="F15" s="244">
        <f>DISC6!$C$11</f>
        <v>0</v>
      </c>
      <c r="G15" s="206"/>
      <c r="H15" s="248">
        <f>Exercícios!I18</f>
        <v>0</v>
      </c>
      <c r="I15" s="243">
        <f>Exercícios!P18</f>
        <v>0</v>
      </c>
      <c r="J15" s="243">
        <f>Exercícios!W18</f>
        <v>0</v>
      </c>
      <c r="K15" s="243">
        <f>Exercícios!AD18</f>
        <v>0</v>
      </c>
      <c r="L15" s="243">
        <f>Exercícios!AK18</f>
        <v>0</v>
      </c>
      <c r="M15" s="243">
        <f>Exercícios!AR18</f>
        <v>0</v>
      </c>
      <c r="N15" s="243">
        <f>Exercícios!AY18</f>
        <v>0</v>
      </c>
      <c r="O15" s="243">
        <f>Exercícios!BF18</f>
        <v>0</v>
      </c>
      <c r="P15" s="243">
        <f>Exercícios!BM18</f>
        <v>0</v>
      </c>
      <c r="Q15" s="243">
        <f>Exercícios!BT18</f>
        <v>0</v>
      </c>
      <c r="R15" s="243">
        <f>Exercícios!CA18</f>
        <v>0</v>
      </c>
      <c r="S15" s="202"/>
      <c r="T15" s="203" t="s">
        <v>262</v>
      </c>
      <c r="U15" s="181">
        <f>'Ciclo de Estudos'!AF55</f>
        <v>1</v>
      </c>
      <c r="V15" s="221">
        <f>'Ciclo de Estudos'!AF60</f>
        <v>0</v>
      </c>
      <c r="W15" s="222">
        <f t="shared" si="0"/>
        <v>0</v>
      </c>
      <c r="X15" s="226" t="str">
        <f t="shared" si="1"/>
        <v>Não estudado</v>
      </c>
      <c r="Y15" s="202"/>
      <c r="Z15" s="202"/>
      <c r="AA15" s="4"/>
    </row>
    <row r="16" spans="1:27" s="5" customFormat="1" ht="21" customHeight="1" thickTop="1" thickBot="1">
      <c r="A16" s="4"/>
      <c r="B16" s="147"/>
      <c r="C16" s="209"/>
      <c r="D16" s="420" t="s">
        <v>84</v>
      </c>
      <c r="E16" s="124">
        <f>SUM(E10:E15)</f>
        <v>1</v>
      </c>
      <c r="F16" s="246"/>
      <c r="G16" s="206"/>
      <c r="H16" s="249" t="s">
        <v>79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9"/>
      <c r="S16" s="202"/>
      <c r="T16" s="203" t="s">
        <v>263</v>
      </c>
      <c r="U16" s="181">
        <f>'Ciclo de Estudos'!AF64</f>
        <v>1</v>
      </c>
      <c r="V16" s="221">
        <f>'Ciclo de Estudos'!AF69</f>
        <v>0</v>
      </c>
      <c r="W16" s="222">
        <f t="shared" si="0"/>
        <v>0</v>
      </c>
      <c r="X16" s="226" t="str">
        <f t="shared" si="1"/>
        <v>Não estudado</v>
      </c>
      <c r="Y16" s="202"/>
      <c r="Z16" s="202"/>
      <c r="AA16" s="4"/>
    </row>
    <row r="17" spans="1:27" s="5" customFormat="1" ht="21" customHeight="1">
      <c r="A17" s="4"/>
      <c r="B17" s="147"/>
      <c r="C17" s="209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2"/>
      <c r="T17" s="203" t="s">
        <v>264</v>
      </c>
      <c r="U17" s="181">
        <f>'Ciclo de Estudos'!AF73</f>
        <v>1</v>
      </c>
      <c r="V17" s="221">
        <f>'Ciclo de Estudos'!AF78</f>
        <v>0</v>
      </c>
      <c r="W17" s="222">
        <f t="shared" si="0"/>
        <v>0</v>
      </c>
      <c r="X17" s="226" t="str">
        <f t="shared" si="1"/>
        <v>Não estudado</v>
      </c>
      <c r="Y17" s="202"/>
      <c r="Z17" s="202"/>
      <c r="AA17" s="4"/>
    </row>
    <row r="18" spans="1:27" s="5" customFormat="1" ht="21" customHeight="1">
      <c r="A18" s="4"/>
      <c r="B18" s="147"/>
      <c r="C18" s="209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2"/>
      <c r="T18" s="203" t="s">
        <v>265</v>
      </c>
      <c r="U18" s="181">
        <f>'Ciclo de Estudos'!AF82</f>
        <v>1</v>
      </c>
      <c r="V18" s="221">
        <f>'Ciclo de Estudos'!AF87</f>
        <v>0</v>
      </c>
      <c r="W18" s="222">
        <f t="shared" si="0"/>
        <v>0</v>
      </c>
      <c r="X18" s="226" t="str">
        <f t="shared" si="1"/>
        <v>Não estudado</v>
      </c>
      <c r="Y18" s="202"/>
      <c r="Z18" s="202"/>
      <c r="AA18" s="4"/>
    </row>
    <row r="19" spans="1:27" s="5" customFormat="1" ht="21" customHeight="1">
      <c r="A19" s="4"/>
      <c r="B19" s="147"/>
      <c r="C19" s="209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2"/>
      <c r="T19" s="203" t="s">
        <v>266</v>
      </c>
      <c r="U19" s="181">
        <f>'Ciclo de Estudos'!AF91</f>
        <v>1</v>
      </c>
      <c r="V19" s="221">
        <f>'Ciclo de Estudos'!AF96</f>
        <v>0</v>
      </c>
      <c r="W19" s="222">
        <f t="shared" si="0"/>
        <v>0</v>
      </c>
      <c r="X19" s="226" t="str">
        <f t="shared" si="1"/>
        <v>Não estudado</v>
      </c>
      <c r="Y19" s="202"/>
      <c r="Z19" s="202"/>
      <c r="AA19" s="4"/>
    </row>
    <row r="20" spans="1:27" s="5" customFormat="1" ht="21" customHeight="1">
      <c r="A20" s="4"/>
      <c r="B20" s="147"/>
      <c r="C20" s="209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2"/>
      <c r="T20" s="203" t="s">
        <v>267</v>
      </c>
      <c r="U20" s="181">
        <f>'Ciclo de Estudos'!AF100</f>
        <v>1</v>
      </c>
      <c r="V20" s="221">
        <f>'Ciclo de Estudos'!AF105</f>
        <v>0</v>
      </c>
      <c r="W20" s="222">
        <f t="shared" si="0"/>
        <v>0</v>
      </c>
      <c r="X20" s="226" t="str">
        <f t="shared" si="1"/>
        <v>Não estudado</v>
      </c>
      <c r="Y20" s="202"/>
      <c r="Z20" s="202"/>
      <c r="AA20" s="4"/>
    </row>
    <row r="21" spans="1:27" s="5" customFormat="1" ht="21" customHeight="1">
      <c r="A21" s="4"/>
      <c r="B21" s="147"/>
      <c r="C21" s="209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2"/>
      <c r="T21" s="203" t="s">
        <v>268</v>
      </c>
      <c r="U21" s="181">
        <f>'Ciclo de Estudos'!AF109</f>
        <v>1</v>
      </c>
      <c r="V21" s="221">
        <f>'Ciclo de Estudos'!AF114</f>
        <v>0</v>
      </c>
      <c r="W21" s="222">
        <f t="shared" si="0"/>
        <v>0</v>
      </c>
      <c r="X21" s="226" t="str">
        <f t="shared" si="1"/>
        <v>Não estudado</v>
      </c>
      <c r="Y21" s="202"/>
      <c r="Z21" s="202"/>
      <c r="AA21" s="4"/>
    </row>
    <row r="22" spans="1:27" s="5" customFormat="1" ht="21" customHeight="1">
      <c r="A22" s="4"/>
      <c r="B22" s="147"/>
      <c r="C22" s="209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2"/>
      <c r="T22" s="203" t="s">
        <v>269</v>
      </c>
      <c r="U22" s="181">
        <f>'Ciclo de Estudos'!AF118</f>
        <v>1</v>
      </c>
      <c r="V22" s="221">
        <f>'Ciclo de Estudos'!AF123</f>
        <v>0</v>
      </c>
      <c r="W22" s="222">
        <f t="shared" si="0"/>
        <v>0</v>
      </c>
      <c r="X22" s="226" t="str">
        <f t="shared" si="1"/>
        <v>Não estudado</v>
      </c>
      <c r="Y22" s="202"/>
      <c r="Z22" s="202"/>
      <c r="AA22" s="4"/>
    </row>
    <row r="23" spans="1:27" s="5" customFormat="1" ht="21" customHeight="1">
      <c r="A23" s="4"/>
      <c r="B23" s="147"/>
      <c r="C23" s="209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2"/>
      <c r="T23" s="203" t="s">
        <v>270</v>
      </c>
      <c r="U23" s="181">
        <f>'Ciclo de Estudos'!AF127</f>
        <v>1</v>
      </c>
      <c r="V23" s="221">
        <f>'Ciclo de Estudos'!AF132</f>
        <v>0</v>
      </c>
      <c r="W23" s="222">
        <f>V23/U23</f>
        <v>0</v>
      </c>
      <c r="X23" s="226" t="str">
        <f t="shared" si="1"/>
        <v>Não estudado</v>
      </c>
      <c r="Y23" s="202"/>
      <c r="Z23" s="202"/>
      <c r="AA23" s="4"/>
    </row>
    <row r="24" spans="1:27" s="5" customFormat="1" ht="21" customHeight="1">
      <c r="A24" s="4"/>
      <c r="B24" s="147"/>
      <c r="C24" s="209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2"/>
      <c r="T24" s="203" t="s">
        <v>271</v>
      </c>
      <c r="U24" s="181">
        <f>'Ciclo de Estudos'!AF136</f>
        <v>1</v>
      </c>
      <c r="V24" s="221">
        <f>'Ciclo de Estudos'!AF141</f>
        <v>0</v>
      </c>
      <c r="W24" s="222">
        <f>V24/U24</f>
        <v>0</v>
      </c>
      <c r="X24" s="226" t="str">
        <f t="shared" si="1"/>
        <v>Não estudado</v>
      </c>
      <c r="Y24" s="202"/>
      <c r="Z24" s="202"/>
      <c r="AA24" s="4"/>
    </row>
    <row r="25" spans="1:27" s="5" customFormat="1" ht="21" customHeight="1">
      <c r="A25" s="4"/>
      <c r="B25" s="147"/>
      <c r="C25" s="209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2"/>
      <c r="T25" s="203" t="s">
        <v>272</v>
      </c>
      <c r="U25" s="181">
        <f>'Ciclo de Estudos'!AF145</f>
        <v>1</v>
      </c>
      <c r="V25" s="221">
        <f>'Ciclo de Estudos'!AF150</f>
        <v>0</v>
      </c>
      <c r="W25" s="222">
        <f>V25/U25</f>
        <v>0</v>
      </c>
      <c r="X25" s="226" t="str">
        <f t="shared" si="1"/>
        <v>Não estudado</v>
      </c>
      <c r="Y25" s="202"/>
      <c r="Z25" s="202"/>
      <c r="AA25" s="4"/>
    </row>
    <row r="26" spans="1:27" s="5" customFormat="1" ht="21" customHeight="1">
      <c r="A26" s="4"/>
      <c r="B26" s="147"/>
      <c r="C26" s="209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2"/>
      <c r="T26" s="203" t="s">
        <v>273</v>
      </c>
      <c r="U26" s="181">
        <f>'Ciclo de Estudos'!AF154</f>
        <v>1</v>
      </c>
      <c r="V26" s="221">
        <f>'Ciclo de Estudos'!AF159</f>
        <v>0</v>
      </c>
      <c r="W26" s="222">
        <f t="shared" si="0"/>
        <v>0</v>
      </c>
      <c r="X26" s="226" t="str">
        <f t="shared" si="1"/>
        <v>Não estudado</v>
      </c>
      <c r="Y26" s="202"/>
      <c r="Z26" s="202"/>
      <c r="AA26" s="4"/>
    </row>
    <row r="27" spans="1:27" s="5" customFormat="1" ht="21" customHeight="1">
      <c r="A27" s="4"/>
      <c r="B27" s="147"/>
      <c r="C27" s="20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3" t="s">
        <v>274</v>
      </c>
      <c r="U27" s="181">
        <f>'Ciclo de Estudos'!AF163</f>
        <v>1</v>
      </c>
      <c r="V27" s="221">
        <f>'Ciclo de Estudos'!AF168</f>
        <v>0</v>
      </c>
      <c r="W27" s="222">
        <f t="shared" si="0"/>
        <v>0</v>
      </c>
      <c r="X27" s="226" t="str">
        <f t="shared" si="1"/>
        <v>Não estudado</v>
      </c>
      <c r="Y27" s="202"/>
      <c r="Z27" s="202"/>
      <c r="AA27" s="4"/>
    </row>
    <row r="28" spans="1:27" s="5" customFormat="1" ht="21" customHeight="1">
      <c r="A28" s="4"/>
      <c r="B28" s="324"/>
      <c r="C28" s="209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3" t="s">
        <v>275</v>
      </c>
      <c r="U28" s="181">
        <f>'Ciclo de Estudos'!AF172</f>
        <v>1</v>
      </c>
      <c r="V28" s="221">
        <f>'Ciclo de Estudos'!AF177</f>
        <v>0</v>
      </c>
      <c r="W28" s="222">
        <f t="shared" si="0"/>
        <v>0</v>
      </c>
      <c r="X28" s="226" t="str">
        <f t="shared" si="1"/>
        <v>Não estudado</v>
      </c>
      <c r="Y28" s="202"/>
      <c r="Z28" s="202"/>
      <c r="AA28" s="4"/>
    </row>
    <row r="29" spans="1:27" s="5" customFormat="1" ht="21" customHeight="1">
      <c r="A29" s="4"/>
      <c r="B29" s="147"/>
      <c r="C29" s="209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3" t="s">
        <v>276</v>
      </c>
      <c r="U29" s="181">
        <f>'Ciclo de Estudos'!AF181</f>
        <v>1</v>
      </c>
      <c r="V29" s="221">
        <f>'Ciclo de Estudos'!AF186</f>
        <v>0</v>
      </c>
      <c r="W29" s="222">
        <f t="shared" si="0"/>
        <v>0</v>
      </c>
      <c r="X29" s="226" t="str">
        <f t="shared" si="1"/>
        <v>Não estudado</v>
      </c>
      <c r="Y29" s="202"/>
      <c r="Z29" s="202"/>
      <c r="AA29" s="4"/>
    </row>
    <row r="30" spans="1:27" s="5" customFormat="1" ht="21" customHeight="1">
      <c r="A30" s="4"/>
      <c r="B30" s="147"/>
      <c r="C30" s="209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2"/>
      <c r="T30" s="203" t="s">
        <v>277</v>
      </c>
      <c r="U30" s="181">
        <f>'Ciclo de Estudos'!AF190</f>
        <v>1</v>
      </c>
      <c r="V30" s="221">
        <f>'Ciclo de Estudos'!AF195</f>
        <v>0</v>
      </c>
      <c r="W30" s="222">
        <f t="shared" si="0"/>
        <v>0</v>
      </c>
      <c r="X30" s="226" t="str">
        <f t="shared" si="1"/>
        <v>Não estudado</v>
      </c>
      <c r="Y30" s="202"/>
      <c r="Z30" s="202"/>
      <c r="AA30" s="4"/>
    </row>
    <row r="31" spans="1:27" s="5" customFormat="1" ht="21" customHeight="1">
      <c r="A31" s="4"/>
      <c r="B31" s="147"/>
      <c r="C31" s="209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2"/>
      <c r="T31" s="203" t="s">
        <v>278</v>
      </c>
      <c r="U31" s="181">
        <f>'Ciclo de Estudos'!AF199</f>
        <v>1</v>
      </c>
      <c r="V31" s="221">
        <f>'Ciclo de Estudos'!AF204</f>
        <v>0</v>
      </c>
      <c r="W31" s="222">
        <f t="shared" si="0"/>
        <v>0</v>
      </c>
      <c r="X31" s="226" t="str">
        <f t="shared" si="1"/>
        <v>Não estudado</v>
      </c>
      <c r="Y31" s="202"/>
      <c r="Z31" s="202"/>
      <c r="AA31" s="4"/>
    </row>
    <row r="32" spans="1:27" s="5" customFormat="1" ht="21" customHeight="1">
      <c r="A32" s="4"/>
      <c r="B32" s="147"/>
      <c r="C32" s="209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2"/>
      <c r="T32" s="203" t="s">
        <v>279</v>
      </c>
      <c r="U32" s="181">
        <f>'Ciclo de Estudos'!AF208</f>
        <v>1</v>
      </c>
      <c r="V32" s="221">
        <f>'Ciclo de Estudos'!AF213</f>
        <v>0</v>
      </c>
      <c r="W32" s="222">
        <f t="shared" si="0"/>
        <v>0</v>
      </c>
      <c r="X32" s="226" t="str">
        <f t="shared" si="1"/>
        <v>Não estudado</v>
      </c>
      <c r="Y32" s="202"/>
      <c r="Z32" s="202"/>
      <c r="AA32" s="4"/>
    </row>
    <row r="33" spans="1:27" s="5" customFormat="1" ht="21" customHeight="1">
      <c r="A33" s="4"/>
      <c r="B33" s="147"/>
      <c r="C33" s="209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2"/>
      <c r="T33" s="203" t="s">
        <v>280</v>
      </c>
      <c r="U33" s="181">
        <f>'Ciclo de Estudos'!AF217</f>
        <v>1</v>
      </c>
      <c r="V33" s="221">
        <f>'Ciclo de Estudos'!AF222</f>
        <v>0</v>
      </c>
      <c r="W33" s="222">
        <f t="shared" ref="W33:W42" si="2">V33/U33</f>
        <v>0</v>
      </c>
      <c r="X33" s="226" t="str">
        <f t="shared" si="1"/>
        <v>Não estudado</v>
      </c>
      <c r="Y33" s="202"/>
      <c r="Z33" s="202"/>
      <c r="AA33" s="4"/>
    </row>
    <row r="34" spans="1:27" s="5" customFormat="1" ht="21" customHeight="1">
      <c r="A34" s="4"/>
      <c r="B34" s="147"/>
      <c r="C34" s="209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2"/>
      <c r="T34" s="203" t="s">
        <v>281</v>
      </c>
      <c r="U34" s="181">
        <f>'Ciclo de Estudos'!AF226</f>
        <v>1</v>
      </c>
      <c r="V34" s="221">
        <f>'Ciclo de Estudos'!AF231</f>
        <v>0</v>
      </c>
      <c r="W34" s="222">
        <f t="shared" si="2"/>
        <v>0</v>
      </c>
      <c r="X34" s="226" t="str">
        <f t="shared" si="1"/>
        <v>Não estudado</v>
      </c>
      <c r="Y34" s="202"/>
      <c r="Z34" s="202"/>
      <c r="AA34" s="4"/>
    </row>
    <row r="35" spans="1:27" s="5" customFormat="1" ht="21" customHeight="1">
      <c r="A35" s="4"/>
      <c r="B35" s="147"/>
      <c r="C35" s="209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3" t="s">
        <v>282</v>
      </c>
      <c r="U35" s="181">
        <f>'Ciclo de Estudos'!AF235</f>
        <v>1</v>
      </c>
      <c r="V35" s="221">
        <f>'Ciclo de Estudos'!AF240</f>
        <v>0</v>
      </c>
      <c r="W35" s="222">
        <f t="shared" si="2"/>
        <v>0</v>
      </c>
      <c r="X35" s="226" t="str">
        <f t="shared" si="1"/>
        <v>Não estudado</v>
      </c>
      <c r="Y35" s="202"/>
      <c r="Z35" s="202"/>
      <c r="AA35" s="4"/>
    </row>
    <row r="36" spans="1:27" s="5" customFormat="1" ht="21" customHeight="1">
      <c r="A36" s="4"/>
      <c r="B36" s="147"/>
      <c r="C36" s="209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325"/>
      <c r="T36" s="203" t="s">
        <v>283</v>
      </c>
      <c r="U36" s="181">
        <f>'Ciclo de Estudos'!AF244</f>
        <v>1</v>
      </c>
      <c r="V36" s="221">
        <f>'Ciclo de Estudos'!AF249</f>
        <v>0</v>
      </c>
      <c r="W36" s="222">
        <f t="shared" si="2"/>
        <v>0</v>
      </c>
      <c r="X36" s="226" t="str">
        <f t="shared" si="1"/>
        <v>Não estudado</v>
      </c>
      <c r="Y36" s="147"/>
      <c r="Z36" s="147"/>
      <c r="AA36" s="4"/>
    </row>
    <row r="37" spans="1:27" s="5" customFormat="1" ht="21" customHeight="1">
      <c r="A37" s="4"/>
      <c r="B37" s="147"/>
      <c r="C37" s="209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325"/>
      <c r="T37" s="203" t="s">
        <v>284</v>
      </c>
      <c r="U37" s="181">
        <f>'Ciclo de Estudos'!AF253</f>
        <v>1</v>
      </c>
      <c r="V37" s="221">
        <f>'Ciclo de Estudos'!AF258</f>
        <v>0</v>
      </c>
      <c r="W37" s="222">
        <f t="shared" si="2"/>
        <v>0</v>
      </c>
      <c r="X37" s="226" t="str">
        <f t="shared" si="1"/>
        <v>Não estudado</v>
      </c>
      <c r="Y37" s="147"/>
      <c r="Z37" s="147"/>
      <c r="AA37" s="4"/>
    </row>
    <row r="38" spans="1:27" s="5" customFormat="1" ht="21" customHeight="1">
      <c r="A38" s="4"/>
      <c r="B38" s="147"/>
      <c r="C38" s="209"/>
      <c r="D38" s="206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203" t="s">
        <v>285</v>
      </c>
      <c r="U38" s="181">
        <f>'Ciclo de Estudos'!AF262</f>
        <v>1</v>
      </c>
      <c r="V38" s="221">
        <f>'Ciclo de Estudos'!AF267</f>
        <v>0</v>
      </c>
      <c r="W38" s="222">
        <f t="shared" si="2"/>
        <v>0</v>
      </c>
      <c r="X38" s="226" t="str">
        <f t="shared" si="1"/>
        <v>Não estudado</v>
      </c>
      <c r="Y38" s="147"/>
      <c r="Z38" s="147"/>
      <c r="AA38" s="4"/>
    </row>
    <row r="39" spans="1:27" s="5" customFormat="1" ht="21" customHeight="1">
      <c r="A39" s="4"/>
      <c r="B39" s="147"/>
      <c r="C39" s="209"/>
      <c r="D39" s="206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203" t="s">
        <v>286</v>
      </c>
      <c r="U39" s="181">
        <f>'Ciclo de Estudos'!AF271</f>
        <v>1</v>
      </c>
      <c r="V39" s="221">
        <f>'Ciclo de Estudos'!AF276</f>
        <v>0</v>
      </c>
      <c r="W39" s="222">
        <f t="shared" si="2"/>
        <v>0</v>
      </c>
      <c r="X39" s="226" t="str">
        <f t="shared" si="1"/>
        <v>Não estudado</v>
      </c>
      <c r="Y39" s="147"/>
      <c r="Z39" s="147"/>
      <c r="AA39" s="4"/>
    </row>
    <row r="40" spans="1:27" s="5" customFormat="1" ht="21" customHeight="1">
      <c r="A40" s="4"/>
      <c r="B40" s="147"/>
      <c r="C40" s="209"/>
      <c r="D40" s="206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203" t="s">
        <v>287</v>
      </c>
      <c r="U40" s="181">
        <f>'Ciclo de Estudos'!AF280</f>
        <v>1</v>
      </c>
      <c r="V40" s="221">
        <f>'Ciclo de Estudos'!AF285</f>
        <v>0</v>
      </c>
      <c r="W40" s="222">
        <f t="shared" si="2"/>
        <v>0</v>
      </c>
      <c r="X40" s="226" t="str">
        <f t="shared" si="1"/>
        <v>Não estudado</v>
      </c>
      <c r="Y40" s="147"/>
      <c r="Z40" s="147"/>
      <c r="AA40" s="4"/>
    </row>
    <row r="41" spans="1:27" s="5" customFormat="1" ht="21" customHeight="1">
      <c r="A41" s="4"/>
      <c r="B41" s="147"/>
      <c r="C41" s="209"/>
      <c r="D41" s="206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203" t="s">
        <v>288</v>
      </c>
      <c r="U41" s="181">
        <f>'Ciclo de Estudos'!AF289</f>
        <v>1</v>
      </c>
      <c r="V41" s="221">
        <f>'Ciclo de Estudos'!AF294</f>
        <v>0</v>
      </c>
      <c r="W41" s="222">
        <f t="shared" si="2"/>
        <v>0</v>
      </c>
      <c r="X41" s="226" t="str">
        <f t="shared" si="1"/>
        <v>Não estudado</v>
      </c>
      <c r="Y41" s="147"/>
      <c r="Z41" s="147"/>
      <c r="AA41" s="4"/>
    </row>
    <row r="42" spans="1:27" s="5" customFormat="1" ht="21" customHeight="1">
      <c r="A42" s="4"/>
      <c r="B42" s="147"/>
      <c r="C42" s="209"/>
      <c r="D42" s="206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203" t="s">
        <v>289</v>
      </c>
      <c r="U42" s="181">
        <f>'Ciclo de Estudos'!AF298</f>
        <v>1</v>
      </c>
      <c r="V42" s="221">
        <f>'Ciclo de Estudos'!AF303</f>
        <v>0</v>
      </c>
      <c r="W42" s="222">
        <f t="shared" si="2"/>
        <v>0</v>
      </c>
      <c r="X42" s="226" t="str">
        <f t="shared" si="1"/>
        <v>Não estudado</v>
      </c>
      <c r="Y42" s="147"/>
      <c r="Z42" s="147"/>
      <c r="AA42" s="4"/>
    </row>
    <row r="43" spans="1:27" s="5" customFormat="1" ht="21" customHeight="1">
      <c r="A43" s="4"/>
      <c r="B43" s="147"/>
      <c r="C43" s="209"/>
      <c r="D43" s="206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147"/>
      <c r="U43" s="147"/>
      <c r="V43" s="220">
        <f>SUM(V10:V42)</f>
        <v>0.25</v>
      </c>
      <c r="W43" s="147"/>
      <c r="X43" s="147"/>
      <c r="Y43" s="147"/>
      <c r="Z43" s="147"/>
      <c r="AA43" s="4"/>
    </row>
    <row r="44" spans="1:27" s="5" customFormat="1" ht="21" customHeight="1">
      <c r="A44" s="4"/>
      <c r="B44" s="147"/>
      <c r="C44" s="209"/>
      <c r="D44" s="206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147"/>
      <c r="U44" s="147"/>
      <c r="V44" s="147"/>
      <c r="W44" s="147"/>
      <c r="X44" s="147"/>
      <c r="Y44" s="147"/>
      <c r="Z44" s="147"/>
      <c r="AA44" s="4"/>
    </row>
    <row r="45" spans="1:27" ht="21" customHeight="1">
      <c r="A45" s="61"/>
      <c r="B45" s="127"/>
      <c r="C45" s="430"/>
      <c r="D45" s="43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127"/>
      <c r="U45" s="127"/>
      <c r="V45" s="127"/>
      <c r="W45" s="127"/>
      <c r="X45" s="127"/>
      <c r="Y45" s="127"/>
      <c r="Z45" s="127"/>
      <c r="AA45" s="61"/>
    </row>
    <row r="46" spans="1:27" ht="21" customHeight="1">
      <c r="A46" s="61"/>
      <c r="B46" s="127"/>
      <c r="C46" s="412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127"/>
      <c r="U46" s="127"/>
      <c r="V46" s="127"/>
      <c r="W46" s="127"/>
      <c r="X46" s="127"/>
      <c r="Y46" s="127"/>
      <c r="Z46" s="127"/>
      <c r="AA46" s="61"/>
    </row>
    <row r="47" spans="1:27">
      <c r="C47" s="7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7">
      <c r="C48" s="7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3:19">
      <c r="C49" s="7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7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>
      <c r="C51" s="7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>
      <c r="C52" s="7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3:19">
      <c r="C53" s="7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3:19">
      <c r="C54" s="7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3:19">
      <c r="C55" s="7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3:19">
      <c r="C56" s="7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3:19">
      <c r="C57" s="7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3:19">
      <c r="C58" s="7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3:19">
      <c r="C59" s="7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3:19">
      <c r="C60" s="7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3:19">
      <c r="C61" s="7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3:19">
      <c r="C62" s="7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3:19">
      <c r="C63" s="7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3:19">
      <c r="C64" s="7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9">
      <c r="C65" s="7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3:19">
      <c r="C66" s="7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3:19">
      <c r="C67" s="7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3:19">
      <c r="C68" s="7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3:19">
      <c r="C69" s="7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3:19">
      <c r="C70" s="7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3:19">
      <c r="C71" s="7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3:19">
      <c r="C72" s="7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3:19">
      <c r="C73" s="7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3:19">
      <c r="C74" s="7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3:19">
      <c r="C75" s="7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3:19">
      <c r="C76" s="7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3:19">
      <c r="C77" s="7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3:19">
      <c r="C78" s="7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3:19">
      <c r="C79" s="7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3:19">
      <c r="C80" s="7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3:19">
      <c r="C81" s="7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3:19">
      <c r="C82" s="7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3:19">
      <c r="C83" s="7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3:19">
      <c r="C84" s="7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3:19">
      <c r="C85" s="7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3:19">
      <c r="C86" s="7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3:19">
      <c r="C87" s="7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3:19">
      <c r="C88" s="7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3:19">
      <c r="C89" s="7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3:19">
      <c r="C90" s="7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3:19">
      <c r="C91" s="7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3:19">
      <c r="C92" s="7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3:19">
      <c r="C93" s="7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3:19">
      <c r="C94" s="7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3:19">
      <c r="C95" s="7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3:19">
      <c r="C96" s="7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3:19">
      <c r="C97" s="7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3:19">
      <c r="C98" s="7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3:19">
      <c r="C99" s="7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3:19">
      <c r="C100" s="7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3:19">
      <c r="C101" s="7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3:19">
      <c r="C102" s="7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3:19">
      <c r="C103" s="7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3:19">
      <c r="C104" s="7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3:19">
      <c r="C105" s="7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3:19">
      <c r="C106" s="7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3:19">
      <c r="C107" s="7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3:19">
      <c r="C108" s="7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3:19">
      <c r="C109" s="7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3:19">
      <c r="C110" s="7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3:19">
      <c r="C111" s="7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3:19">
      <c r="C112" s="7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3:19">
      <c r="C113" s="7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3:19">
      <c r="C114" s="7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3:19">
      <c r="C115" s="7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3:19">
      <c r="C116" s="7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3:19">
      <c r="C117" s="7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3:19">
      <c r="C118" s="7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3:19">
      <c r="C119" s="7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3:19">
      <c r="C120" s="7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3:19">
      <c r="C121" s="7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3:19">
      <c r="C122" s="73"/>
    </row>
  </sheetData>
  <sheetProtection algorithmName="SHA-512" hashValue="GZKNyiaX0LDNtbVekPiJ+Au97ikcuy+oKyhrUGtYUx/6KunnMyFHLIAQEQu/G7PG4ZOULk8i/rqjhHy7NOB0dw==" saltValue="hOLAlme+pXxTPpl2wIaSnw==" spinCount="100000" sheet="1" objects="1" scenarios="1"/>
  <protectedRanges>
    <protectedRange algorithmName="SHA-512" hashValue="rsHMXS8kll+drKCh7JZ2RNWsXT6Q9d1u2MIvbnK20NbQCuU/WpRhNgcpbHjX9KxhDyo83FQgKEsdg4zE83g/sA==" saltValue="NFeuXBhimokvyiJQmEQGQQ==" spinCount="100000" sqref="T5:Z5 W6:Z7 P7:Q7 T10:T42 T6:V9 S3:Z4" name="Intervalo1"/>
    <protectedRange algorithmName="SHA-512" hashValue="kXlg3fs1UEw/GticsdW0Wx510bGO4PEOA5yyLdUQ79SxuzGY4ZVGKWqKMNgD1WEvsxUBi2H9zstquUQ+VGCiCg==" saltValue="5XjCTl2AS1HySbjugbvEFQ==" spinCount="100000" sqref="D5:E7" name="Intervalo2"/>
    <protectedRange algorithmName="SHA-512" hashValue="rsHMXS8kll+drKCh7JZ2RNWsXT6Q9d1u2MIvbnK20NbQCuU/WpRhNgcpbHjX9KxhDyo83FQgKEsdg4zE83g/sA==" saltValue="NFeuXBhimokvyiJQmEQGQQ==" spinCount="100000" sqref="C3:R4 G5:I7 J7:O7 R7 J5:R6" name="Intervalo1_1"/>
    <protectedRange algorithmName="SHA-512" hashValue="rsHMXS8kll+drKCh7JZ2RNWsXT6Q9d1u2MIvbnK20NbQCuU/WpRhNgcpbHjX9KxhDyo83FQgKEsdg4zE83g/sA==" saltValue="NFeuXBhimokvyiJQmEQGQQ==" spinCount="100000" sqref="W9" name="Intervalo1_2"/>
  </protectedRanges>
  <mergeCells count="7">
    <mergeCell ref="M7:N7"/>
    <mergeCell ref="P7:Q7"/>
    <mergeCell ref="B5:C5"/>
    <mergeCell ref="D7:E7"/>
    <mergeCell ref="D6:E6"/>
    <mergeCell ref="D5:E5"/>
    <mergeCell ref="J7:K7"/>
  </mergeCells>
  <phoneticPr fontId="93" type="noConversion"/>
  <conditionalFormatting sqref="W10:W42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{C9D5FA70-6EA5-42C9-A0C7-928E7EDB6EB3}</x14:id>
        </ext>
      </extLst>
    </cfRule>
  </conditionalFormatting>
  <conditionalFormatting sqref="X10:X4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{701B87DD-340E-4709-9449-030219440545}</x14:id>
        </ext>
      </extLst>
    </cfRule>
  </conditionalFormatting>
  <conditionalFormatting sqref="X10:X42">
    <cfRule type="containsText" dxfId="219" priority="4" operator="containsText" text="nível baixo">
      <formula>NOT(ISERROR(SEARCH("nível baixo",X10)))</formula>
    </cfRule>
    <cfRule type="containsText" dxfId="218" priority="5" operator="containsText" text="razoável">
      <formula>NOT(ISERROR(SEARCH("razoável",X10)))</formula>
    </cfRule>
    <cfRule type="containsText" dxfId="217" priority="6" operator="containsText" text="muito bom">
      <formula>NOT(ISERROR(SEARCH("muito bom",X10)))</formula>
    </cfRule>
  </conditionalFormatting>
  <conditionalFormatting sqref="H10:R15">
    <cfRule type="cellIs" dxfId="216" priority="1" operator="greaterThan">
      <formula>0.69</formula>
    </cfRule>
    <cfRule type="cellIs" dxfId="215" priority="2" operator="between">
      <formula>0.5</formula>
      <formula>0.69</formula>
    </cfRule>
    <cfRule type="cellIs" dxfId="214" priority="3" operator="between">
      <formula>0.01</formula>
      <formula>0.49</formula>
    </cfRule>
  </conditionalFormatting>
  <hyperlinks>
    <hyperlink ref="D10" location="DISC1!A1" display="DISC1!A1"/>
    <hyperlink ref="D11" location="DISC2!A1" display="DISC2!A1"/>
    <hyperlink ref="D12" location="DISC3!A1" display="DISC3!A1"/>
    <hyperlink ref="D13" location="DISC4!A1" display="DISC4!A1"/>
    <hyperlink ref="D14" location="DISC5!A1" display="DISC5!A1"/>
    <hyperlink ref="D15" location="DISC6!A1" display="DISC6!A1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1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D5FA70-6EA5-42C9-A0C7-928E7EDB6E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W10:W42</xm:sqref>
        </x14:conditionalFormatting>
        <x14:conditionalFormatting xmlns:xm="http://schemas.microsoft.com/office/excel/2006/main">
          <x14:cfRule type="dataBar" id="{701B87DD-340E-4709-9449-0302194405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X10:X42</xm:sqref>
        </x14:conditionalFormatting>
        <x14:conditionalFormatting xmlns:xm="http://schemas.microsoft.com/office/excel/2006/main">
          <x14:cfRule type="iconSet" priority="8" id="{AC1D33BA-8649-4228-93B6-6E04F780230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F10:F15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D834"/>
  <sheetViews>
    <sheetView showGridLines="0" zoomScale="90" zoomScaleNormal="90" workbookViewId="0">
      <pane ySplit="7" topLeftCell="A8" activePane="bottomLeft" state="frozen"/>
      <selection pane="bottomLeft" activeCell="Y21" sqref="Y21"/>
    </sheetView>
  </sheetViews>
  <sheetFormatPr defaultColWidth="14.42578125" defaultRowHeight="15" customHeight="1"/>
  <cols>
    <col min="1" max="1" width="1.140625" style="8" customWidth="1"/>
    <col min="2" max="2" width="1.85546875" style="1" customWidth="1"/>
    <col min="3" max="3" width="7.7109375" style="15" customWidth="1"/>
    <col min="4" max="4" width="6.7109375" style="15" customWidth="1"/>
    <col min="5" max="5" width="19.140625" style="8" customWidth="1"/>
    <col min="6" max="6" width="7" style="15" customWidth="1"/>
    <col min="7" max="7" width="0.5703125" style="58" customWidth="1"/>
    <col min="8" max="8" width="6.7109375" style="72" customWidth="1"/>
    <col min="9" max="9" width="19.140625" style="8" customWidth="1"/>
    <col min="10" max="10" width="7" style="15" customWidth="1"/>
    <col min="11" max="11" width="0.5703125" style="58" customWidth="1"/>
    <col min="12" max="12" width="6.7109375" style="72" customWidth="1"/>
    <col min="13" max="13" width="19.140625" style="8" customWidth="1"/>
    <col min="14" max="14" width="7" style="15" customWidth="1"/>
    <col min="15" max="15" width="0.5703125" style="58" customWidth="1"/>
    <col min="16" max="16" width="6.7109375" style="72" customWidth="1"/>
    <col min="17" max="17" width="19.140625" style="8" customWidth="1"/>
    <col min="18" max="18" width="7" style="15" customWidth="1"/>
    <col min="19" max="19" width="0.5703125" style="58" customWidth="1"/>
    <col min="20" max="20" width="6.7109375" style="72" customWidth="1"/>
    <col min="21" max="21" width="19.140625" style="8" customWidth="1"/>
    <col min="22" max="22" width="7" style="15" customWidth="1"/>
    <col min="23" max="23" width="0.5703125" style="58" customWidth="1"/>
    <col min="24" max="24" width="6.7109375" style="72" customWidth="1"/>
    <col min="25" max="25" width="19.140625" style="8" customWidth="1"/>
    <col min="26" max="26" width="7" style="15" customWidth="1"/>
    <col min="27" max="27" width="0.5703125" style="58" customWidth="1"/>
    <col min="28" max="28" width="6.7109375" style="72" customWidth="1"/>
    <col min="29" max="29" width="19.140625" style="8" customWidth="1"/>
    <col min="30" max="30" width="7" style="15" customWidth="1"/>
    <col min="31" max="31" width="2.28515625" style="8" customWidth="1"/>
    <col min="32" max="32" width="20.5703125" style="8" customWidth="1"/>
    <col min="33" max="33" width="1.7109375" style="8" customWidth="1"/>
    <col min="34" max="34" width="8.7109375" style="8" customWidth="1"/>
    <col min="35" max="56" width="14.42578125" style="6"/>
    <col min="57" max="16384" width="14.42578125" style="8"/>
  </cols>
  <sheetData>
    <row r="1" spans="1:56" s="5" customFormat="1" ht="5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56" s="5" customFormat="1" ht="94.5" customHeight="1">
      <c r="A2" s="4"/>
      <c r="B2" s="130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  <c r="Q2" s="180"/>
      <c r="R2" s="180"/>
      <c r="S2" s="179"/>
      <c r="T2" s="180"/>
      <c r="U2" s="180"/>
      <c r="V2" s="130"/>
      <c r="W2" s="179"/>
      <c r="X2" s="130"/>
      <c r="Y2" s="130"/>
      <c r="Z2" s="130"/>
      <c r="AA2" s="179"/>
      <c r="AB2" s="130"/>
      <c r="AC2" s="130"/>
      <c r="AD2" s="130"/>
      <c r="AE2" s="130"/>
      <c r="AF2" s="130"/>
      <c r="AG2" s="4"/>
    </row>
    <row r="3" spans="1:56" s="5" customFormat="1" ht="4.5" customHeight="1">
      <c r="A3" s="4"/>
      <c r="B3" s="139"/>
      <c r="C3" s="139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139"/>
      <c r="Q3" s="139"/>
      <c r="R3" s="139"/>
      <c r="S3" s="326"/>
      <c r="T3" s="139"/>
      <c r="U3" s="139"/>
      <c r="V3" s="139"/>
      <c r="W3" s="326"/>
      <c r="X3" s="139"/>
      <c r="Y3" s="139"/>
      <c r="Z3" s="139"/>
      <c r="AA3" s="326"/>
      <c r="AB3" s="139"/>
      <c r="AC3" s="139"/>
      <c r="AD3" s="139"/>
      <c r="AE3" s="139"/>
      <c r="AF3" s="139"/>
      <c r="AG3" s="4"/>
    </row>
    <row r="4" spans="1:56" s="13" customFormat="1" ht="34.5" customHeight="1">
      <c r="A4" s="10"/>
      <c r="B4" s="147"/>
      <c r="C4" s="147"/>
      <c r="D4" s="230"/>
      <c r="E4" s="231"/>
      <c r="F4" s="231"/>
      <c r="G4" s="219"/>
      <c r="H4" s="232"/>
      <c r="I4" s="233"/>
      <c r="J4" s="231"/>
      <c r="K4" s="219"/>
      <c r="L4" s="232"/>
      <c r="M4" s="234"/>
      <c r="N4" s="231"/>
      <c r="O4" s="219"/>
      <c r="P4" s="232"/>
      <c r="Q4" s="232"/>
      <c r="R4" s="231"/>
      <c r="S4" s="219"/>
      <c r="T4" s="232"/>
      <c r="U4" s="232"/>
      <c r="V4" s="231"/>
      <c r="W4" s="219"/>
      <c r="X4" s="232"/>
      <c r="Y4" s="231"/>
      <c r="Z4" s="231"/>
      <c r="AA4" s="219"/>
      <c r="AB4" s="232"/>
      <c r="AC4" s="231"/>
      <c r="AD4" s="231"/>
      <c r="AE4" s="231"/>
      <c r="AF4" s="231"/>
      <c r="AG4" s="235"/>
      <c r="AH4" s="16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s="13" customFormat="1" ht="34.5" customHeight="1" thickBot="1">
      <c r="A5" s="10"/>
      <c r="B5" s="147"/>
      <c r="C5" s="147"/>
      <c r="D5" s="230"/>
      <c r="E5" s="231"/>
      <c r="F5" s="231"/>
      <c r="G5" s="219"/>
      <c r="H5" s="232"/>
      <c r="I5" s="233"/>
      <c r="J5" s="231"/>
      <c r="K5" s="219"/>
      <c r="L5" s="232"/>
      <c r="M5" s="234"/>
      <c r="N5" s="231"/>
      <c r="O5" s="219"/>
      <c r="P5" s="232"/>
      <c r="Q5" s="233"/>
      <c r="R5" s="231"/>
      <c r="S5" s="219"/>
      <c r="T5" s="232"/>
      <c r="U5" s="232"/>
      <c r="V5" s="231"/>
      <c r="W5" s="219"/>
      <c r="X5" s="232"/>
      <c r="Y5" s="231"/>
      <c r="Z5" s="231"/>
      <c r="AA5" s="219"/>
      <c r="AB5" s="232"/>
      <c r="AC5" s="231"/>
      <c r="AD5" s="231"/>
      <c r="AE5" s="231"/>
      <c r="AF5" s="231"/>
      <c r="AG5" s="235"/>
      <c r="AH5" s="16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56" ht="30" customHeight="1" thickBot="1">
      <c r="A6" s="63"/>
      <c r="B6" s="127"/>
      <c r="C6" s="194"/>
      <c r="D6" s="194"/>
      <c r="E6" s="245">
        <v>43780</v>
      </c>
      <c r="F6" s="190"/>
      <c r="G6" s="191"/>
      <c r="H6" s="192"/>
      <c r="I6" s="193"/>
      <c r="J6" s="190"/>
      <c r="K6" s="191"/>
      <c r="L6" s="192"/>
      <c r="M6" s="196">
        <v>1</v>
      </c>
      <c r="N6" s="195"/>
      <c r="O6" s="191"/>
      <c r="P6" s="192"/>
      <c r="Q6" s="193"/>
      <c r="R6" s="211"/>
      <c r="S6" s="191"/>
      <c r="T6" s="197"/>
      <c r="U6" s="198"/>
      <c r="V6" s="190"/>
      <c r="W6" s="191"/>
      <c r="X6" s="190"/>
      <c r="Y6" s="190"/>
      <c r="Z6" s="190"/>
      <c r="AA6" s="191"/>
      <c r="AB6" s="192"/>
      <c r="AC6" s="195"/>
      <c r="AD6" s="190"/>
      <c r="AE6" s="190"/>
      <c r="AF6" s="190"/>
      <c r="AG6" s="144"/>
      <c r="AH6" s="14"/>
    </row>
    <row r="7" spans="1:56" ht="8.25" customHeight="1">
      <c r="A7" s="63"/>
      <c r="B7" s="199"/>
      <c r="C7" s="199"/>
      <c r="D7" s="199"/>
      <c r="E7" s="199"/>
      <c r="F7" s="199"/>
      <c r="G7" s="200"/>
      <c r="H7" s="201"/>
      <c r="I7" s="199"/>
      <c r="J7" s="199"/>
      <c r="K7" s="200"/>
      <c r="L7" s="201"/>
      <c r="M7" s="199"/>
      <c r="N7" s="199"/>
      <c r="O7" s="200"/>
      <c r="P7" s="201"/>
      <c r="Q7" s="199"/>
      <c r="R7" s="199"/>
      <c r="S7" s="200"/>
      <c r="T7" s="201"/>
      <c r="U7" s="201"/>
      <c r="V7" s="199"/>
      <c r="W7" s="200"/>
      <c r="X7" s="201"/>
      <c r="Y7" s="199"/>
      <c r="Z7" s="199"/>
      <c r="AA7" s="200"/>
      <c r="AB7" s="201"/>
      <c r="AC7" s="199"/>
      <c r="AD7" s="199"/>
      <c r="AE7" s="199"/>
      <c r="AF7" s="199"/>
      <c r="AG7" s="144"/>
      <c r="AH7" s="14"/>
    </row>
    <row r="8" spans="1:56" ht="18" customHeight="1">
      <c r="A8" s="63"/>
      <c r="B8" s="528">
        <v>1</v>
      </c>
      <c r="C8" s="528"/>
      <c r="D8" s="530" t="s">
        <v>4</v>
      </c>
      <c r="E8" s="530"/>
      <c r="F8" s="530"/>
      <c r="G8" s="56"/>
      <c r="H8" s="530" t="s">
        <v>73</v>
      </c>
      <c r="I8" s="530"/>
      <c r="J8" s="530"/>
      <c r="K8" s="56"/>
      <c r="L8" s="530" t="s">
        <v>6</v>
      </c>
      <c r="M8" s="530"/>
      <c r="N8" s="530"/>
      <c r="O8" s="56"/>
      <c r="P8" s="530" t="s">
        <v>7</v>
      </c>
      <c r="Q8" s="530"/>
      <c r="R8" s="530"/>
      <c r="S8" s="56"/>
      <c r="T8" s="530" t="s">
        <v>8</v>
      </c>
      <c r="U8" s="530"/>
      <c r="V8" s="530"/>
      <c r="W8" s="56"/>
      <c r="X8" s="530" t="s">
        <v>74</v>
      </c>
      <c r="Y8" s="530"/>
      <c r="Z8" s="530"/>
      <c r="AA8" s="56"/>
      <c r="AB8" s="530" t="s">
        <v>10</v>
      </c>
      <c r="AC8" s="530"/>
      <c r="AD8" s="530"/>
      <c r="AE8" s="7"/>
      <c r="AF8" s="125" t="s">
        <v>160</v>
      </c>
      <c r="AG8" s="104"/>
      <c r="AH8" s="7"/>
      <c r="AI8" s="68"/>
    </row>
    <row r="9" spans="1:56" ht="18" customHeight="1">
      <c r="A9" s="63"/>
      <c r="B9" s="528"/>
      <c r="C9" s="528"/>
      <c r="D9" s="118" t="s">
        <v>158</v>
      </c>
      <c r="E9" s="236">
        <f>E6</f>
        <v>43780</v>
      </c>
      <c r="F9" s="117"/>
      <c r="G9" s="57"/>
      <c r="H9" s="115" t="s">
        <v>158</v>
      </c>
      <c r="I9" s="116">
        <f>E9+1</f>
        <v>43781</v>
      </c>
      <c r="J9" s="117"/>
      <c r="K9" s="57"/>
      <c r="L9" s="115" t="s">
        <v>158</v>
      </c>
      <c r="M9" s="116">
        <f>I9+1</f>
        <v>43782</v>
      </c>
      <c r="N9" s="117"/>
      <c r="O9" s="57"/>
      <c r="P9" s="115" t="s">
        <v>158</v>
      </c>
      <c r="Q9" s="116">
        <f>M9+1</f>
        <v>43783</v>
      </c>
      <c r="R9" s="117"/>
      <c r="S9" s="57"/>
      <c r="T9" s="115" t="s">
        <v>158</v>
      </c>
      <c r="U9" s="116">
        <f>Q9+1</f>
        <v>43784</v>
      </c>
      <c r="V9" s="117"/>
      <c r="W9" s="57"/>
      <c r="X9" s="115" t="s">
        <v>158</v>
      </c>
      <c r="Y9" s="116">
        <f>U9+1</f>
        <v>43785</v>
      </c>
      <c r="Z9" s="117"/>
      <c r="AA9" s="57"/>
      <c r="AB9" s="115" t="s">
        <v>158</v>
      </c>
      <c r="AC9" s="116">
        <f>Y9+1</f>
        <v>43786</v>
      </c>
      <c r="AD9" s="117"/>
      <c r="AE9" s="14"/>
      <c r="AF9" s="214" t="s">
        <v>160</v>
      </c>
      <c r="AG9" s="144"/>
      <c r="AH9" s="14"/>
      <c r="AI9" s="68"/>
    </row>
    <row r="10" spans="1:56" ht="20.25" customHeight="1">
      <c r="A10" s="63"/>
      <c r="B10" s="528"/>
      <c r="C10" s="528"/>
      <c r="D10" s="64"/>
      <c r="E10" s="60"/>
      <c r="F10" s="65"/>
      <c r="G10" s="66"/>
      <c r="H10" s="64"/>
      <c r="I10" s="60"/>
      <c r="J10" s="65"/>
      <c r="K10" s="66"/>
      <c r="L10" s="64"/>
      <c r="M10" s="60"/>
      <c r="N10" s="65"/>
      <c r="O10" s="66"/>
      <c r="P10" s="64"/>
      <c r="Q10" s="60"/>
      <c r="R10" s="65"/>
      <c r="S10" s="66"/>
      <c r="T10" s="64"/>
      <c r="U10" s="60"/>
      <c r="V10" s="65"/>
      <c r="W10" s="66"/>
      <c r="X10" s="64"/>
      <c r="Y10" s="217" t="s">
        <v>100</v>
      </c>
      <c r="Z10" s="65">
        <v>2.0833333333333332E-2</v>
      </c>
      <c r="AA10" s="66"/>
      <c r="AB10" s="64"/>
      <c r="AC10" s="102"/>
      <c r="AD10" s="65"/>
      <c r="AE10" s="7"/>
      <c r="AF10" s="229">
        <f>M6</f>
        <v>1</v>
      </c>
      <c r="AG10" s="104"/>
      <c r="AH10" s="7"/>
      <c r="AI10" s="68"/>
    </row>
    <row r="11" spans="1:56" ht="20.25" customHeight="1">
      <c r="A11" s="63"/>
      <c r="B11" s="528"/>
      <c r="C11" s="528"/>
      <c r="D11" s="64"/>
      <c r="E11" s="60"/>
      <c r="F11" s="65"/>
      <c r="G11" s="66"/>
      <c r="H11" s="64"/>
      <c r="I11" s="60"/>
      <c r="J11" s="65"/>
      <c r="K11" s="66"/>
      <c r="L11" s="64"/>
      <c r="M11" s="60"/>
      <c r="N11" s="65"/>
      <c r="O11" s="66"/>
      <c r="P11" s="64"/>
      <c r="Q11" s="60"/>
      <c r="R11" s="65"/>
      <c r="S11" s="66"/>
      <c r="T11" s="64"/>
      <c r="U11" s="60"/>
      <c r="V11" s="65"/>
      <c r="W11" s="66"/>
      <c r="X11" s="64"/>
      <c r="Y11" s="103" t="s">
        <v>242</v>
      </c>
      <c r="Z11" s="65">
        <v>8.3333333333333329E-2</v>
      </c>
      <c r="AA11" s="66"/>
      <c r="AB11" s="64"/>
      <c r="AC11" s="102" t="s">
        <v>245</v>
      </c>
      <c r="AD11" s="65"/>
      <c r="AE11" s="14"/>
      <c r="AF11" s="215" t="s">
        <v>161</v>
      </c>
      <c r="AG11" s="144"/>
      <c r="AH11" s="14"/>
      <c r="AI11" s="68"/>
    </row>
    <row r="12" spans="1:56" ht="20.25" customHeight="1">
      <c r="A12" s="63"/>
      <c r="B12" s="528"/>
      <c r="C12" s="528"/>
      <c r="D12" s="67"/>
      <c r="E12" s="60"/>
      <c r="F12" s="65"/>
      <c r="G12" s="66"/>
      <c r="H12" s="67"/>
      <c r="I12" s="60"/>
      <c r="J12" s="65"/>
      <c r="K12" s="66"/>
      <c r="L12" s="67"/>
      <c r="M12" s="60"/>
      <c r="N12" s="65"/>
      <c r="O12" s="66"/>
      <c r="P12" s="67"/>
      <c r="Q12" s="60"/>
      <c r="R12" s="65"/>
      <c r="S12" s="66"/>
      <c r="T12" s="67"/>
      <c r="U12" s="60"/>
      <c r="V12" s="65"/>
      <c r="W12" s="66"/>
      <c r="X12" s="67"/>
      <c r="Y12" s="103" t="s">
        <v>243</v>
      </c>
      <c r="Z12" s="65">
        <v>8.3333333333333329E-2</v>
      </c>
      <c r="AA12" s="66"/>
      <c r="AB12" s="67"/>
      <c r="AC12" s="102"/>
      <c r="AD12" s="65"/>
      <c r="AE12" s="14"/>
      <c r="AF12" s="126">
        <f>AF15/AF10</f>
        <v>0.25</v>
      </c>
      <c r="AG12" s="144"/>
      <c r="AH12" s="14"/>
      <c r="AI12" s="68"/>
    </row>
    <row r="13" spans="1:56" ht="20.25" customHeight="1">
      <c r="A13" s="63"/>
      <c r="B13" s="528"/>
      <c r="C13" s="528"/>
      <c r="D13" s="67"/>
      <c r="E13" s="60"/>
      <c r="F13" s="65"/>
      <c r="G13" s="66"/>
      <c r="H13" s="67"/>
      <c r="I13" s="60"/>
      <c r="J13" s="65"/>
      <c r="K13" s="66"/>
      <c r="L13" s="67"/>
      <c r="M13" s="60"/>
      <c r="N13" s="65"/>
      <c r="O13" s="66"/>
      <c r="P13" s="67"/>
      <c r="Q13" s="60"/>
      <c r="R13" s="65"/>
      <c r="S13" s="66"/>
      <c r="T13" s="67"/>
      <c r="U13" s="60"/>
      <c r="V13" s="65"/>
      <c r="W13" s="66"/>
      <c r="X13" s="67"/>
      <c r="Y13" s="218" t="s">
        <v>244</v>
      </c>
      <c r="Z13" s="65">
        <v>6.25E-2</v>
      </c>
      <c r="AA13" s="66"/>
      <c r="AB13" s="67"/>
      <c r="AC13" s="102"/>
      <c r="AD13" s="65"/>
      <c r="AE13" s="7"/>
      <c r="AF13" s="125" t="s">
        <v>159</v>
      </c>
      <c r="AG13" s="104"/>
      <c r="AH13" s="7"/>
      <c r="AI13" s="68"/>
    </row>
    <row r="14" spans="1:56" ht="20.25" customHeight="1">
      <c r="A14" s="63"/>
      <c r="B14" s="528"/>
      <c r="C14" s="528"/>
      <c r="D14" s="67"/>
      <c r="E14" s="60"/>
      <c r="F14" s="65"/>
      <c r="G14" s="66"/>
      <c r="H14" s="67"/>
      <c r="I14" s="60"/>
      <c r="J14" s="65"/>
      <c r="K14" s="66"/>
      <c r="L14" s="67"/>
      <c r="M14" s="60"/>
      <c r="N14" s="65"/>
      <c r="O14" s="66"/>
      <c r="P14" s="67"/>
      <c r="Q14" s="60"/>
      <c r="R14" s="65"/>
      <c r="S14" s="66"/>
      <c r="T14" s="67"/>
      <c r="U14" s="60"/>
      <c r="V14" s="65"/>
      <c r="W14" s="66"/>
      <c r="X14" s="67"/>
      <c r="Y14" s="60"/>
      <c r="Z14" s="65"/>
      <c r="AA14" s="66"/>
      <c r="AB14" s="67"/>
      <c r="AC14" s="60"/>
      <c r="AD14" s="65"/>
      <c r="AE14" s="7"/>
      <c r="AF14" s="214" t="s">
        <v>159</v>
      </c>
      <c r="AG14" s="104"/>
      <c r="AH14" s="7"/>
      <c r="AI14" s="68"/>
    </row>
    <row r="15" spans="1:56" s="11" customFormat="1" ht="15.75" customHeight="1">
      <c r="A15" s="10"/>
      <c r="B15" s="212"/>
      <c r="C15" s="212"/>
      <c r="D15" s="5"/>
      <c r="F15" s="111">
        <f>SUM(F10:F14)</f>
        <v>0</v>
      </c>
      <c r="G15" s="112"/>
      <c r="H15" s="113"/>
      <c r="J15" s="111">
        <f>SUM(J10:J14)</f>
        <v>0</v>
      </c>
      <c r="K15" s="112"/>
      <c r="L15" s="113"/>
      <c r="N15" s="111">
        <f>SUM(N10:N14)</f>
        <v>0</v>
      </c>
      <c r="O15" s="112"/>
      <c r="P15" s="113"/>
      <c r="R15" s="111">
        <f>SUM(R10:R14)</f>
        <v>0</v>
      </c>
      <c r="S15" s="112"/>
      <c r="T15" s="113"/>
      <c r="V15" s="111">
        <f>SUM(V10:V14)</f>
        <v>0</v>
      </c>
      <c r="W15" s="112"/>
      <c r="X15" s="113"/>
      <c r="Z15" s="111">
        <f>SUM(Z10:Z14)</f>
        <v>0.25</v>
      </c>
      <c r="AA15" s="112"/>
      <c r="AB15" s="113"/>
      <c r="AD15" s="111">
        <f>SUM(AD10:AD14)</f>
        <v>0</v>
      </c>
      <c r="AE15" s="114"/>
      <c r="AF15" s="216">
        <f>SUM(F15+J15+N15+R15+V15+Z15+AD15)</f>
        <v>0.25</v>
      </c>
      <c r="AG15" s="10"/>
      <c r="AI15" s="107"/>
    </row>
    <row r="16" spans="1:56" s="6" customFormat="1" ht="8.25" customHeight="1">
      <c r="A16" s="63"/>
      <c r="B16" s="213"/>
      <c r="C16" s="213"/>
      <c r="D16" s="61"/>
      <c r="E16" s="63"/>
      <c r="F16" s="61"/>
      <c r="G16" s="2"/>
      <c r="H16" s="71"/>
      <c r="I16" s="63"/>
      <c r="J16" s="61"/>
      <c r="K16" s="2"/>
      <c r="L16" s="71"/>
      <c r="M16" s="63"/>
      <c r="N16" s="61"/>
      <c r="O16" s="2"/>
      <c r="P16" s="71"/>
      <c r="Q16" s="63"/>
      <c r="R16" s="61"/>
      <c r="S16" s="2"/>
      <c r="T16" s="71"/>
      <c r="U16" s="63"/>
      <c r="V16" s="61"/>
      <c r="W16" s="2"/>
      <c r="X16" s="71"/>
      <c r="Y16" s="63"/>
      <c r="Z16" s="61"/>
      <c r="AA16" s="2"/>
      <c r="AB16" s="71"/>
      <c r="AC16" s="63"/>
      <c r="AD16" s="61"/>
      <c r="AE16" s="104"/>
      <c r="AF16" s="104"/>
      <c r="AG16" s="63"/>
      <c r="AI16" s="68"/>
    </row>
    <row r="17" spans="1:35" ht="18" customHeight="1">
      <c r="A17" s="63"/>
      <c r="B17" s="528">
        <f>B8+1</f>
        <v>2</v>
      </c>
      <c r="C17" s="528"/>
      <c r="D17" s="530" t="s">
        <v>4</v>
      </c>
      <c r="E17" s="530"/>
      <c r="F17" s="530"/>
      <c r="G17" s="56"/>
      <c r="H17" s="530" t="s">
        <v>73</v>
      </c>
      <c r="I17" s="530"/>
      <c r="J17" s="530"/>
      <c r="K17" s="56"/>
      <c r="L17" s="530" t="s">
        <v>6</v>
      </c>
      <c r="M17" s="530"/>
      <c r="N17" s="530"/>
      <c r="O17" s="56"/>
      <c r="P17" s="530" t="s">
        <v>7</v>
      </c>
      <c r="Q17" s="530"/>
      <c r="R17" s="530"/>
      <c r="S17" s="56"/>
      <c r="T17" s="530" t="s">
        <v>8</v>
      </c>
      <c r="U17" s="530"/>
      <c r="V17" s="530"/>
      <c r="W17" s="56"/>
      <c r="X17" s="530" t="s">
        <v>74</v>
      </c>
      <c r="Y17" s="530"/>
      <c r="Z17" s="530"/>
      <c r="AA17" s="56"/>
      <c r="AB17" s="530" t="s">
        <v>10</v>
      </c>
      <c r="AC17" s="530"/>
      <c r="AD17" s="530"/>
      <c r="AE17" s="7"/>
      <c r="AF17" s="125" t="s">
        <v>160</v>
      </c>
      <c r="AG17" s="104"/>
      <c r="AH17" s="7"/>
      <c r="AI17" s="68"/>
    </row>
    <row r="18" spans="1:35" ht="18" customHeight="1">
      <c r="A18" s="63"/>
      <c r="B18" s="528"/>
      <c r="C18" s="528"/>
      <c r="D18" s="118" t="s">
        <v>158</v>
      </c>
      <c r="E18" s="116">
        <f>AC9+1</f>
        <v>43787</v>
      </c>
      <c r="F18" s="117"/>
      <c r="G18" s="57"/>
      <c r="H18" s="115" t="s">
        <v>158</v>
      </c>
      <c r="I18" s="116">
        <f>E18+1</f>
        <v>43788</v>
      </c>
      <c r="J18" s="117"/>
      <c r="K18" s="57"/>
      <c r="L18" s="115" t="s">
        <v>158</v>
      </c>
      <c r="M18" s="116">
        <f>I18+1</f>
        <v>43789</v>
      </c>
      <c r="N18" s="117"/>
      <c r="O18" s="57"/>
      <c r="P18" s="115" t="s">
        <v>158</v>
      </c>
      <c r="Q18" s="116">
        <f>M18+1</f>
        <v>43790</v>
      </c>
      <c r="R18" s="117"/>
      <c r="S18" s="57"/>
      <c r="T18" s="115" t="s">
        <v>158</v>
      </c>
      <c r="U18" s="116">
        <f>Q18+1</f>
        <v>43791</v>
      </c>
      <c r="V18" s="117"/>
      <c r="W18" s="57"/>
      <c r="X18" s="115" t="s">
        <v>158</v>
      </c>
      <c r="Y18" s="116">
        <f>U18+1</f>
        <v>43792</v>
      </c>
      <c r="Z18" s="117"/>
      <c r="AA18" s="57"/>
      <c r="AB18" s="115" t="s">
        <v>158</v>
      </c>
      <c r="AC18" s="116">
        <f>Y18+1</f>
        <v>43793</v>
      </c>
      <c r="AD18" s="117"/>
      <c r="AE18" s="14"/>
      <c r="AF18" s="214" t="s">
        <v>160</v>
      </c>
      <c r="AG18" s="144"/>
      <c r="AH18" s="14"/>
      <c r="AI18" s="68"/>
    </row>
    <row r="19" spans="1:35" ht="20.25" customHeight="1">
      <c r="A19" s="63"/>
      <c r="B19" s="528"/>
      <c r="C19" s="528"/>
      <c r="D19" s="64"/>
      <c r="E19" s="60"/>
      <c r="F19" s="65"/>
      <c r="G19" s="66"/>
      <c r="H19" s="64"/>
      <c r="I19" s="60"/>
      <c r="J19" s="65"/>
      <c r="K19" s="66"/>
      <c r="L19" s="64"/>
      <c r="M19" s="60"/>
      <c r="N19" s="65"/>
      <c r="O19" s="66"/>
      <c r="P19" s="64"/>
      <c r="Q19" s="60"/>
      <c r="R19" s="65"/>
      <c r="S19" s="66"/>
      <c r="T19" s="64"/>
      <c r="U19" s="60"/>
      <c r="V19" s="65"/>
      <c r="W19" s="66"/>
      <c r="X19" s="64"/>
      <c r="Y19" s="60"/>
      <c r="Z19" s="65"/>
      <c r="AA19" s="66"/>
      <c r="AB19" s="64"/>
      <c r="AC19" s="60"/>
      <c r="AD19" s="65"/>
      <c r="AE19" s="7"/>
      <c r="AF19" s="229">
        <f>AF10</f>
        <v>1</v>
      </c>
      <c r="AG19" s="104"/>
      <c r="AH19" s="7"/>
      <c r="AI19" s="68"/>
    </row>
    <row r="20" spans="1:35" ht="20.25" customHeight="1">
      <c r="A20" s="63"/>
      <c r="B20" s="528"/>
      <c r="C20" s="528"/>
      <c r="D20" s="64"/>
      <c r="E20" s="60"/>
      <c r="F20" s="65"/>
      <c r="G20" s="66"/>
      <c r="H20" s="64"/>
      <c r="I20" s="60"/>
      <c r="J20" s="65"/>
      <c r="K20" s="66"/>
      <c r="L20" s="64"/>
      <c r="M20" s="60"/>
      <c r="N20" s="65"/>
      <c r="O20" s="66"/>
      <c r="P20" s="64"/>
      <c r="Q20" s="60"/>
      <c r="R20" s="65"/>
      <c r="S20" s="66"/>
      <c r="T20" s="64"/>
      <c r="U20" s="60"/>
      <c r="V20" s="65"/>
      <c r="W20" s="66"/>
      <c r="X20" s="64"/>
      <c r="Y20" s="60"/>
      <c r="Z20" s="65"/>
      <c r="AA20" s="66"/>
      <c r="AB20" s="64"/>
      <c r="AC20" s="60"/>
      <c r="AD20" s="65"/>
      <c r="AE20" s="14"/>
      <c r="AF20" s="215" t="s">
        <v>161</v>
      </c>
      <c r="AG20" s="144"/>
      <c r="AH20" s="14"/>
      <c r="AI20" s="68"/>
    </row>
    <row r="21" spans="1:35" ht="20.25" customHeight="1">
      <c r="A21" s="63"/>
      <c r="B21" s="528"/>
      <c r="C21" s="528"/>
      <c r="D21" s="64"/>
      <c r="E21" s="60"/>
      <c r="F21" s="65"/>
      <c r="G21" s="66"/>
      <c r="H21" s="64"/>
      <c r="I21" s="60"/>
      <c r="J21" s="65"/>
      <c r="K21" s="66"/>
      <c r="L21" s="64"/>
      <c r="M21" s="60"/>
      <c r="N21" s="65"/>
      <c r="O21" s="66"/>
      <c r="P21" s="64"/>
      <c r="Q21" s="60"/>
      <c r="R21" s="65"/>
      <c r="S21" s="66"/>
      <c r="T21" s="64"/>
      <c r="U21" s="60"/>
      <c r="V21" s="65"/>
      <c r="W21" s="66"/>
      <c r="X21" s="64"/>
      <c r="Y21" s="60"/>
      <c r="Z21" s="65"/>
      <c r="AA21" s="66"/>
      <c r="AB21" s="64"/>
      <c r="AC21" s="60"/>
      <c r="AD21" s="65"/>
      <c r="AE21" s="14"/>
      <c r="AF21" s="126">
        <f>AF24/AF19</f>
        <v>0</v>
      </c>
      <c r="AG21" s="144"/>
      <c r="AH21" s="14"/>
    </row>
    <row r="22" spans="1:35" ht="20.25" customHeight="1">
      <c r="A22" s="63"/>
      <c r="B22" s="528"/>
      <c r="C22" s="528"/>
      <c r="D22" s="64"/>
      <c r="E22" s="60"/>
      <c r="F22" s="65"/>
      <c r="G22" s="66"/>
      <c r="H22" s="64"/>
      <c r="I22" s="60"/>
      <c r="J22" s="65"/>
      <c r="K22" s="66"/>
      <c r="L22" s="64"/>
      <c r="M22" s="60"/>
      <c r="N22" s="65"/>
      <c r="O22" s="66"/>
      <c r="P22" s="64"/>
      <c r="Q22" s="60"/>
      <c r="R22" s="65"/>
      <c r="S22" s="66"/>
      <c r="T22" s="64"/>
      <c r="U22" s="60"/>
      <c r="V22" s="65"/>
      <c r="W22" s="66"/>
      <c r="X22" s="64"/>
      <c r="Y22" s="60"/>
      <c r="Z22" s="65"/>
      <c r="AA22" s="66"/>
      <c r="AB22" s="64"/>
      <c r="AC22" s="60"/>
      <c r="AD22" s="65"/>
      <c r="AE22" s="7"/>
      <c r="AF22" s="125" t="s">
        <v>159</v>
      </c>
      <c r="AG22" s="104"/>
      <c r="AH22" s="7"/>
    </row>
    <row r="23" spans="1:35" ht="20.25" customHeight="1">
      <c r="A23" s="63"/>
      <c r="B23" s="528"/>
      <c r="C23" s="528"/>
      <c r="D23" s="64"/>
      <c r="E23" s="60"/>
      <c r="F23" s="65"/>
      <c r="G23" s="66"/>
      <c r="H23" s="64"/>
      <c r="I23" s="60"/>
      <c r="J23" s="65"/>
      <c r="K23" s="66"/>
      <c r="L23" s="64"/>
      <c r="M23" s="60"/>
      <c r="N23" s="65"/>
      <c r="O23" s="66"/>
      <c r="P23" s="64"/>
      <c r="Q23" s="60"/>
      <c r="R23" s="65"/>
      <c r="S23" s="66"/>
      <c r="T23" s="64"/>
      <c r="U23" s="60"/>
      <c r="V23" s="65"/>
      <c r="W23" s="66"/>
      <c r="X23" s="64"/>
      <c r="Y23" s="60"/>
      <c r="Z23" s="65"/>
      <c r="AA23" s="66"/>
      <c r="AB23" s="64"/>
      <c r="AC23" s="60"/>
      <c r="AD23" s="65"/>
      <c r="AE23" s="7"/>
      <c r="AF23" s="214" t="s">
        <v>159</v>
      </c>
      <c r="AG23" s="104"/>
      <c r="AH23" s="7"/>
    </row>
    <row r="24" spans="1:35" s="11" customFormat="1" ht="15.75" customHeight="1">
      <c r="A24" s="10"/>
      <c r="B24" s="212"/>
      <c r="C24" s="212"/>
      <c r="D24" s="5"/>
      <c r="F24" s="111">
        <f>SUM(F19:F23)</f>
        <v>0</v>
      </c>
      <c r="G24" s="112"/>
      <c r="H24" s="113"/>
      <c r="J24" s="111">
        <f>SUM(J19:J23)</f>
        <v>0</v>
      </c>
      <c r="K24" s="112"/>
      <c r="L24" s="113"/>
      <c r="N24" s="111">
        <f>SUM(N19:N23)</f>
        <v>0</v>
      </c>
      <c r="O24" s="112"/>
      <c r="P24" s="113"/>
      <c r="R24" s="111">
        <f>SUM(R19:R23)</f>
        <v>0</v>
      </c>
      <c r="S24" s="112"/>
      <c r="T24" s="113"/>
      <c r="V24" s="111">
        <f>SUM(V19:V23)</f>
        <v>0</v>
      </c>
      <c r="W24" s="112"/>
      <c r="X24" s="113"/>
      <c r="Z24" s="111">
        <f>SUM(Z19:Z23)</f>
        <v>0</v>
      </c>
      <c r="AA24" s="112"/>
      <c r="AB24" s="113"/>
      <c r="AD24" s="111">
        <f>SUM(AD19:AD23)</f>
        <v>0</v>
      </c>
      <c r="AE24" s="114"/>
      <c r="AF24" s="216">
        <f>SUM(F24+J24+N24+R24+V24+Z24+AD24)</f>
        <v>0</v>
      </c>
      <c r="AG24" s="10"/>
    </row>
    <row r="25" spans="1:35" s="6" customFormat="1" ht="8.25" customHeight="1">
      <c r="A25" s="63"/>
      <c r="B25" s="213"/>
      <c r="C25" s="213"/>
      <c r="D25" s="61"/>
      <c r="E25" s="63"/>
      <c r="F25" s="61"/>
      <c r="G25" s="2"/>
      <c r="H25" s="71"/>
      <c r="I25" s="63"/>
      <c r="J25" s="61"/>
      <c r="K25" s="2"/>
      <c r="L25" s="71"/>
      <c r="M25" s="63"/>
      <c r="N25" s="61"/>
      <c r="O25" s="2"/>
      <c r="P25" s="71"/>
      <c r="Q25" s="63"/>
      <c r="R25" s="61"/>
      <c r="S25" s="2"/>
      <c r="T25" s="71"/>
      <c r="U25" s="63"/>
      <c r="V25" s="61"/>
      <c r="W25" s="2"/>
      <c r="X25" s="71"/>
      <c r="Y25" s="63"/>
      <c r="Z25" s="61"/>
      <c r="AA25" s="2"/>
      <c r="AB25" s="71"/>
      <c r="AC25" s="63"/>
      <c r="AD25" s="61"/>
      <c r="AE25" s="104"/>
      <c r="AF25" s="104"/>
      <c r="AG25" s="63"/>
    </row>
    <row r="26" spans="1:35" ht="18" customHeight="1">
      <c r="A26" s="63"/>
      <c r="B26" s="528">
        <f>B17+1</f>
        <v>3</v>
      </c>
      <c r="C26" s="528"/>
      <c r="D26" s="530" t="s">
        <v>4</v>
      </c>
      <c r="E26" s="530"/>
      <c r="F26" s="530"/>
      <c r="G26" s="56"/>
      <c r="H26" s="530" t="s">
        <v>73</v>
      </c>
      <c r="I26" s="530"/>
      <c r="J26" s="530"/>
      <c r="K26" s="56"/>
      <c r="L26" s="530" t="s">
        <v>6</v>
      </c>
      <c r="M26" s="530"/>
      <c r="N26" s="530"/>
      <c r="O26" s="56"/>
      <c r="P26" s="530" t="s">
        <v>7</v>
      </c>
      <c r="Q26" s="530"/>
      <c r="R26" s="530"/>
      <c r="S26" s="56"/>
      <c r="T26" s="530" t="s">
        <v>8</v>
      </c>
      <c r="U26" s="530"/>
      <c r="V26" s="530"/>
      <c r="W26" s="56"/>
      <c r="X26" s="530" t="s">
        <v>74</v>
      </c>
      <c r="Y26" s="530"/>
      <c r="Z26" s="530"/>
      <c r="AA26" s="56"/>
      <c r="AB26" s="530" t="s">
        <v>10</v>
      </c>
      <c r="AC26" s="530"/>
      <c r="AD26" s="530"/>
      <c r="AE26" s="7"/>
      <c r="AF26" s="125" t="s">
        <v>160</v>
      </c>
      <c r="AG26" s="104"/>
      <c r="AH26" s="7"/>
    </row>
    <row r="27" spans="1:35" ht="18" customHeight="1">
      <c r="A27" s="63"/>
      <c r="B27" s="528"/>
      <c r="C27" s="528"/>
      <c r="D27" s="118" t="s">
        <v>158</v>
      </c>
      <c r="E27" s="116">
        <f>AC18+1</f>
        <v>43794</v>
      </c>
      <c r="F27" s="117"/>
      <c r="G27" s="57"/>
      <c r="H27" s="115" t="s">
        <v>158</v>
      </c>
      <c r="I27" s="116">
        <f>E27+1</f>
        <v>43795</v>
      </c>
      <c r="J27" s="117"/>
      <c r="K27" s="57"/>
      <c r="L27" s="115" t="s">
        <v>158</v>
      </c>
      <c r="M27" s="116">
        <f>I27+1</f>
        <v>43796</v>
      </c>
      <c r="N27" s="117"/>
      <c r="O27" s="57"/>
      <c r="P27" s="115" t="s">
        <v>158</v>
      </c>
      <c r="Q27" s="116">
        <f>M27+1</f>
        <v>43797</v>
      </c>
      <c r="R27" s="117"/>
      <c r="S27" s="57"/>
      <c r="T27" s="115" t="s">
        <v>158</v>
      </c>
      <c r="U27" s="116">
        <f>Q27+1</f>
        <v>43798</v>
      </c>
      <c r="V27" s="117"/>
      <c r="W27" s="57"/>
      <c r="X27" s="115" t="s">
        <v>158</v>
      </c>
      <c r="Y27" s="116">
        <f>U27+1</f>
        <v>43799</v>
      </c>
      <c r="Z27" s="117"/>
      <c r="AA27" s="57"/>
      <c r="AB27" s="115" t="s">
        <v>158</v>
      </c>
      <c r="AC27" s="116">
        <f>Y27+1</f>
        <v>43800</v>
      </c>
      <c r="AD27" s="117"/>
      <c r="AE27" s="14"/>
      <c r="AF27" s="214" t="s">
        <v>160</v>
      </c>
      <c r="AG27" s="144"/>
      <c r="AH27" s="14"/>
    </row>
    <row r="28" spans="1:35" ht="20.25" customHeight="1">
      <c r="A28" s="63"/>
      <c r="B28" s="528"/>
      <c r="C28" s="528"/>
      <c r="D28" s="64"/>
      <c r="E28" s="60"/>
      <c r="F28" s="65"/>
      <c r="G28" s="66"/>
      <c r="H28" s="64"/>
      <c r="I28" s="60"/>
      <c r="J28" s="65"/>
      <c r="K28" s="66"/>
      <c r="L28" s="64"/>
      <c r="M28" s="60"/>
      <c r="N28" s="65"/>
      <c r="O28" s="66"/>
      <c r="P28" s="64"/>
      <c r="Q28" s="60"/>
      <c r="R28" s="65"/>
      <c r="S28" s="66"/>
      <c r="T28" s="64"/>
      <c r="U28" s="60"/>
      <c r="V28" s="65"/>
      <c r="W28" s="66"/>
      <c r="X28" s="64"/>
      <c r="Y28" s="60"/>
      <c r="Z28" s="65"/>
      <c r="AA28" s="66"/>
      <c r="AB28" s="64"/>
      <c r="AC28" s="60"/>
      <c r="AD28" s="65"/>
      <c r="AE28" s="7"/>
      <c r="AF28" s="229">
        <f>AF19</f>
        <v>1</v>
      </c>
      <c r="AG28" s="104"/>
      <c r="AH28" s="7"/>
    </row>
    <row r="29" spans="1:35" ht="20.25" customHeight="1">
      <c r="A29" s="63"/>
      <c r="B29" s="528"/>
      <c r="C29" s="528"/>
      <c r="D29" s="64"/>
      <c r="E29" s="60"/>
      <c r="F29" s="65"/>
      <c r="G29" s="66"/>
      <c r="H29" s="64"/>
      <c r="I29" s="60"/>
      <c r="J29" s="65"/>
      <c r="K29" s="66"/>
      <c r="L29" s="64"/>
      <c r="M29" s="60"/>
      <c r="N29" s="65"/>
      <c r="O29" s="66"/>
      <c r="P29" s="64"/>
      <c r="Q29" s="60"/>
      <c r="R29" s="65"/>
      <c r="S29" s="66"/>
      <c r="T29" s="64"/>
      <c r="U29" s="60"/>
      <c r="V29" s="65"/>
      <c r="W29" s="66"/>
      <c r="X29" s="64"/>
      <c r="Y29" s="60"/>
      <c r="Z29" s="65"/>
      <c r="AA29" s="66"/>
      <c r="AB29" s="64"/>
      <c r="AC29" s="60"/>
      <c r="AD29" s="65"/>
      <c r="AE29" s="14"/>
      <c r="AF29" s="215" t="s">
        <v>161</v>
      </c>
      <c r="AG29" s="144"/>
      <c r="AH29" s="14"/>
    </row>
    <row r="30" spans="1:35" ht="20.25" customHeight="1">
      <c r="A30" s="63"/>
      <c r="B30" s="528"/>
      <c r="C30" s="528"/>
      <c r="D30" s="64"/>
      <c r="E30" s="60"/>
      <c r="F30" s="65"/>
      <c r="G30" s="66"/>
      <c r="H30" s="64"/>
      <c r="I30" s="60"/>
      <c r="J30" s="65"/>
      <c r="K30" s="66"/>
      <c r="L30" s="64"/>
      <c r="M30" s="60"/>
      <c r="N30" s="65"/>
      <c r="O30" s="66"/>
      <c r="P30" s="64"/>
      <c r="Q30" s="60"/>
      <c r="R30" s="65"/>
      <c r="S30" s="66"/>
      <c r="T30" s="64"/>
      <c r="U30" s="60"/>
      <c r="V30" s="65"/>
      <c r="W30" s="66"/>
      <c r="X30" s="64"/>
      <c r="Y30" s="60"/>
      <c r="Z30" s="65"/>
      <c r="AA30" s="66"/>
      <c r="AB30" s="64"/>
      <c r="AC30" s="60"/>
      <c r="AD30" s="65"/>
      <c r="AE30" s="14"/>
      <c r="AF30" s="126">
        <f>AF33/AF28</f>
        <v>0</v>
      </c>
      <c r="AG30" s="144"/>
      <c r="AH30" s="14"/>
    </row>
    <row r="31" spans="1:35" ht="20.25" customHeight="1">
      <c r="A31" s="63"/>
      <c r="B31" s="528"/>
      <c r="C31" s="528"/>
      <c r="D31" s="64"/>
      <c r="E31" s="60"/>
      <c r="F31" s="65"/>
      <c r="G31" s="66"/>
      <c r="H31" s="64"/>
      <c r="I31" s="60"/>
      <c r="J31" s="65"/>
      <c r="K31" s="66"/>
      <c r="L31" s="64"/>
      <c r="M31" s="60"/>
      <c r="N31" s="65"/>
      <c r="O31" s="66"/>
      <c r="P31" s="64"/>
      <c r="Q31" s="60"/>
      <c r="R31" s="65"/>
      <c r="S31" s="66"/>
      <c r="T31" s="64"/>
      <c r="U31" s="60"/>
      <c r="V31" s="65"/>
      <c r="W31" s="66"/>
      <c r="X31" s="64"/>
      <c r="Y31" s="60"/>
      <c r="Z31" s="65"/>
      <c r="AA31" s="66"/>
      <c r="AB31" s="64"/>
      <c r="AC31" s="60"/>
      <c r="AD31" s="65"/>
      <c r="AE31" s="7"/>
      <c r="AF31" s="125" t="s">
        <v>159</v>
      </c>
      <c r="AG31" s="104"/>
      <c r="AH31" s="7"/>
    </row>
    <row r="32" spans="1:35" ht="20.25" customHeight="1">
      <c r="A32" s="63"/>
      <c r="B32" s="528"/>
      <c r="C32" s="528"/>
      <c r="D32" s="64"/>
      <c r="E32" s="60"/>
      <c r="F32" s="65"/>
      <c r="G32" s="66"/>
      <c r="H32" s="64"/>
      <c r="I32" s="60"/>
      <c r="J32" s="65"/>
      <c r="K32" s="66"/>
      <c r="L32" s="64"/>
      <c r="M32" s="60"/>
      <c r="N32" s="65"/>
      <c r="O32" s="66"/>
      <c r="P32" s="64"/>
      <c r="Q32" s="60"/>
      <c r="R32" s="65"/>
      <c r="S32" s="66"/>
      <c r="T32" s="64"/>
      <c r="U32" s="60"/>
      <c r="V32" s="65"/>
      <c r="W32" s="66"/>
      <c r="X32" s="64"/>
      <c r="Y32" s="60"/>
      <c r="Z32" s="65"/>
      <c r="AA32" s="66"/>
      <c r="AB32" s="64"/>
      <c r="AC32" s="60"/>
      <c r="AD32" s="65"/>
      <c r="AE32" s="7"/>
      <c r="AF32" s="214" t="s">
        <v>159</v>
      </c>
      <c r="AG32" s="104"/>
      <c r="AH32" s="7"/>
    </row>
    <row r="33" spans="1:34" s="11" customFormat="1" ht="15.75" customHeight="1">
      <c r="A33" s="10"/>
      <c r="B33" s="212"/>
      <c r="C33" s="212"/>
      <c r="D33" s="5"/>
      <c r="F33" s="111">
        <f>SUM(F28:F32)</f>
        <v>0</v>
      </c>
      <c r="G33" s="112"/>
      <c r="H33" s="113"/>
      <c r="J33" s="111">
        <f>SUM(J28:J32)</f>
        <v>0</v>
      </c>
      <c r="K33" s="112"/>
      <c r="L33" s="113"/>
      <c r="N33" s="111">
        <f>SUM(N28:N32)</f>
        <v>0</v>
      </c>
      <c r="O33" s="112"/>
      <c r="P33" s="113"/>
      <c r="R33" s="111">
        <f>SUM(R28:R32)</f>
        <v>0</v>
      </c>
      <c r="S33" s="112"/>
      <c r="T33" s="113"/>
      <c r="V33" s="111">
        <f>SUM(V28:V32)</f>
        <v>0</v>
      </c>
      <c r="W33" s="112"/>
      <c r="X33" s="113"/>
      <c r="Z33" s="111">
        <f>SUM(Z28:Z32)</f>
        <v>0</v>
      </c>
      <c r="AA33" s="112"/>
      <c r="AB33" s="113"/>
      <c r="AD33" s="111">
        <f>SUM(AD28:AD32)</f>
        <v>0</v>
      </c>
      <c r="AE33" s="114"/>
      <c r="AF33" s="216">
        <f>SUM(F33+J33+N33+R33+V33+Z33+AD33)</f>
        <v>0</v>
      </c>
      <c r="AG33" s="10"/>
    </row>
    <row r="34" spans="1:34" s="6" customFormat="1" ht="8.25" customHeight="1">
      <c r="A34" s="63"/>
      <c r="B34" s="213"/>
      <c r="C34" s="213"/>
      <c r="D34" s="61"/>
      <c r="E34" s="63"/>
      <c r="F34" s="61"/>
      <c r="G34" s="2"/>
      <c r="H34" s="71"/>
      <c r="I34" s="63"/>
      <c r="J34" s="61"/>
      <c r="K34" s="2"/>
      <c r="L34" s="71"/>
      <c r="M34" s="63"/>
      <c r="N34" s="61"/>
      <c r="O34" s="2"/>
      <c r="P34" s="71"/>
      <c r="Q34" s="63"/>
      <c r="R34" s="61"/>
      <c r="S34" s="2"/>
      <c r="T34" s="71"/>
      <c r="U34" s="63"/>
      <c r="V34" s="61"/>
      <c r="W34" s="2"/>
      <c r="X34" s="71"/>
      <c r="Y34" s="63"/>
      <c r="Z34" s="61"/>
      <c r="AA34" s="2"/>
      <c r="AB34" s="71"/>
      <c r="AC34" s="63"/>
      <c r="AD34" s="61"/>
      <c r="AE34" s="104"/>
      <c r="AF34" s="104"/>
      <c r="AG34" s="63"/>
    </row>
    <row r="35" spans="1:34" ht="18" customHeight="1">
      <c r="A35" s="63"/>
      <c r="B35" s="528">
        <f>B26+1</f>
        <v>4</v>
      </c>
      <c r="C35" s="528"/>
      <c r="D35" s="530" t="s">
        <v>4</v>
      </c>
      <c r="E35" s="530"/>
      <c r="F35" s="530"/>
      <c r="G35" s="56"/>
      <c r="H35" s="530" t="s">
        <v>73</v>
      </c>
      <c r="I35" s="530"/>
      <c r="J35" s="530"/>
      <c r="K35" s="56"/>
      <c r="L35" s="530" t="s">
        <v>6</v>
      </c>
      <c r="M35" s="530"/>
      <c r="N35" s="530"/>
      <c r="O35" s="56"/>
      <c r="P35" s="530" t="s">
        <v>7</v>
      </c>
      <c r="Q35" s="530"/>
      <c r="R35" s="530"/>
      <c r="S35" s="56"/>
      <c r="T35" s="530" t="s">
        <v>8</v>
      </c>
      <c r="U35" s="530"/>
      <c r="V35" s="530"/>
      <c r="W35" s="56"/>
      <c r="X35" s="530" t="s">
        <v>74</v>
      </c>
      <c r="Y35" s="530"/>
      <c r="Z35" s="530"/>
      <c r="AA35" s="56"/>
      <c r="AB35" s="530" t="s">
        <v>10</v>
      </c>
      <c r="AC35" s="530"/>
      <c r="AD35" s="530"/>
      <c r="AE35" s="7"/>
      <c r="AF35" s="125" t="s">
        <v>160</v>
      </c>
      <c r="AG35" s="104"/>
      <c r="AH35" s="7"/>
    </row>
    <row r="36" spans="1:34" ht="18" customHeight="1">
      <c r="A36" s="63"/>
      <c r="B36" s="528"/>
      <c r="C36" s="528"/>
      <c r="D36" s="118" t="s">
        <v>158</v>
      </c>
      <c r="E36" s="116">
        <f>AC27+1</f>
        <v>43801</v>
      </c>
      <c r="F36" s="117"/>
      <c r="G36" s="57"/>
      <c r="H36" s="115" t="s">
        <v>158</v>
      </c>
      <c r="I36" s="116">
        <f>E36+1</f>
        <v>43802</v>
      </c>
      <c r="J36" s="117"/>
      <c r="K36" s="57"/>
      <c r="L36" s="115" t="s">
        <v>158</v>
      </c>
      <c r="M36" s="116">
        <f>I36+1</f>
        <v>43803</v>
      </c>
      <c r="N36" s="117"/>
      <c r="O36" s="57"/>
      <c r="P36" s="115" t="s">
        <v>158</v>
      </c>
      <c r="Q36" s="116">
        <f>M36+1</f>
        <v>43804</v>
      </c>
      <c r="R36" s="117"/>
      <c r="S36" s="57"/>
      <c r="T36" s="115" t="s">
        <v>158</v>
      </c>
      <c r="U36" s="116">
        <f>Q36+1</f>
        <v>43805</v>
      </c>
      <c r="V36" s="117"/>
      <c r="W36" s="57"/>
      <c r="X36" s="115" t="s">
        <v>158</v>
      </c>
      <c r="Y36" s="116">
        <f>U36+1</f>
        <v>43806</v>
      </c>
      <c r="Z36" s="117"/>
      <c r="AA36" s="57"/>
      <c r="AB36" s="115" t="s">
        <v>158</v>
      </c>
      <c r="AC36" s="116">
        <f>Y36+1</f>
        <v>43807</v>
      </c>
      <c r="AD36" s="117"/>
      <c r="AE36" s="14"/>
      <c r="AF36" s="214" t="s">
        <v>160</v>
      </c>
      <c r="AG36" s="144"/>
      <c r="AH36" s="14"/>
    </row>
    <row r="37" spans="1:34" ht="20.25" customHeight="1">
      <c r="A37" s="63"/>
      <c r="B37" s="528"/>
      <c r="C37" s="528"/>
      <c r="D37" s="64"/>
      <c r="E37" s="60"/>
      <c r="F37" s="65"/>
      <c r="G37" s="66"/>
      <c r="H37" s="64"/>
      <c r="I37" s="60"/>
      <c r="J37" s="65"/>
      <c r="K37" s="66"/>
      <c r="L37" s="64"/>
      <c r="M37" s="60"/>
      <c r="N37" s="65"/>
      <c r="O37" s="66"/>
      <c r="P37" s="64"/>
      <c r="Q37" s="60"/>
      <c r="R37" s="65"/>
      <c r="S37" s="66"/>
      <c r="T37" s="64"/>
      <c r="U37" s="60"/>
      <c r="V37" s="65"/>
      <c r="W37" s="66"/>
      <c r="X37" s="64"/>
      <c r="Y37" s="60"/>
      <c r="Z37" s="65"/>
      <c r="AA37" s="66"/>
      <c r="AB37" s="64"/>
      <c r="AC37" s="60"/>
      <c r="AD37" s="65"/>
      <c r="AE37" s="7"/>
      <c r="AF37" s="229">
        <f>AF28</f>
        <v>1</v>
      </c>
      <c r="AG37" s="104"/>
      <c r="AH37" s="7"/>
    </row>
    <row r="38" spans="1:34" ht="20.25" customHeight="1">
      <c r="A38" s="63"/>
      <c r="B38" s="528"/>
      <c r="C38" s="528"/>
      <c r="D38" s="64"/>
      <c r="E38" s="60"/>
      <c r="F38" s="65"/>
      <c r="G38" s="66"/>
      <c r="H38" s="64"/>
      <c r="I38" s="60"/>
      <c r="J38" s="65"/>
      <c r="K38" s="66"/>
      <c r="L38" s="64"/>
      <c r="M38" s="60"/>
      <c r="N38" s="65"/>
      <c r="O38" s="66"/>
      <c r="P38" s="64"/>
      <c r="Q38" s="60"/>
      <c r="R38" s="65"/>
      <c r="S38" s="66"/>
      <c r="T38" s="64"/>
      <c r="U38" s="60"/>
      <c r="V38" s="65"/>
      <c r="W38" s="66"/>
      <c r="X38" s="64"/>
      <c r="Y38" s="60"/>
      <c r="Z38" s="65"/>
      <c r="AA38" s="66"/>
      <c r="AB38" s="64"/>
      <c r="AC38" s="60"/>
      <c r="AD38" s="65"/>
      <c r="AE38" s="14"/>
      <c r="AF38" s="215" t="s">
        <v>161</v>
      </c>
      <c r="AG38" s="144"/>
      <c r="AH38" s="14"/>
    </row>
    <row r="39" spans="1:34" ht="20.25" customHeight="1">
      <c r="A39" s="63"/>
      <c r="B39" s="528"/>
      <c r="C39" s="528"/>
      <c r="D39" s="64"/>
      <c r="E39" s="60"/>
      <c r="F39" s="65"/>
      <c r="G39" s="66"/>
      <c r="H39" s="64"/>
      <c r="I39" s="60"/>
      <c r="J39" s="65"/>
      <c r="K39" s="66"/>
      <c r="L39" s="67"/>
      <c r="M39" s="60"/>
      <c r="N39" s="65"/>
      <c r="O39" s="66"/>
      <c r="P39" s="67"/>
      <c r="Q39" s="60"/>
      <c r="R39" s="65"/>
      <c r="S39" s="66"/>
      <c r="T39" s="67"/>
      <c r="U39" s="60"/>
      <c r="V39" s="65"/>
      <c r="W39" s="66"/>
      <c r="X39" s="67"/>
      <c r="Y39" s="60"/>
      <c r="Z39" s="65"/>
      <c r="AA39" s="66"/>
      <c r="AB39" s="67"/>
      <c r="AC39" s="60"/>
      <c r="AD39" s="65"/>
      <c r="AE39" s="14"/>
      <c r="AF39" s="126">
        <f>AF42/AF37</f>
        <v>0</v>
      </c>
      <c r="AG39" s="144"/>
      <c r="AH39" s="14"/>
    </row>
    <row r="40" spans="1:34" ht="20.25" customHeight="1">
      <c r="A40" s="63"/>
      <c r="B40" s="528"/>
      <c r="C40" s="528"/>
      <c r="D40" s="64"/>
      <c r="E40" s="60"/>
      <c r="F40" s="65"/>
      <c r="G40" s="66"/>
      <c r="H40" s="64"/>
      <c r="I40" s="60"/>
      <c r="J40" s="65"/>
      <c r="K40" s="66"/>
      <c r="L40" s="67"/>
      <c r="M40" s="60"/>
      <c r="N40" s="65"/>
      <c r="O40" s="66"/>
      <c r="P40" s="67"/>
      <c r="Q40" s="60"/>
      <c r="R40" s="65"/>
      <c r="S40" s="66"/>
      <c r="T40" s="67"/>
      <c r="U40" s="60"/>
      <c r="V40" s="65"/>
      <c r="W40" s="66"/>
      <c r="X40" s="67"/>
      <c r="Y40" s="60"/>
      <c r="Z40" s="65"/>
      <c r="AA40" s="66"/>
      <c r="AB40" s="67"/>
      <c r="AC40" s="60"/>
      <c r="AD40" s="65"/>
      <c r="AE40" s="7"/>
      <c r="AF40" s="125" t="s">
        <v>159</v>
      </c>
      <c r="AG40" s="104"/>
      <c r="AH40" s="7"/>
    </row>
    <row r="41" spans="1:34" ht="20.25" customHeight="1">
      <c r="A41" s="63"/>
      <c r="B41" s="528"/>
      <c r="C41" s="528"/>
      <c r="D41" s="64"/>
      <c r="E41" s="60"/>
      <c r="F41" s="65"/>
      <c r="G41" s="66"/>
      <c r="H41" s="64"/>
      <c r="I41" s="60"/>
      <c r="J41" s="65"/>
      <c r="K41" s="66"/>
      <c r="L41" s="67"/>
      <c r="M41" s="60"/>
      <c r="N41" s="65"/>
      <c r="O41" s="66"/>
      <c r="P41" s="67"/>
      <c r="Q41" s="60"/>
      <c r="R41" s="65"/>
      <c r="S41" s="66"/>
      <c r="T41" s="67"/>
      <c r="U41" s="60"/>
      <c r="V41" s="65"/>
      <c r="W41" s="66"/>
      <c r="X41" s="67"/>
      <c r="Y41" s="60"/>
      <c r="Z41" s="65"/>
      <c r="AA41" s="66"/>
      <c r="AB41" s="67"/>
      <c r="AC41" s="60"/>
      <c r="AD41" s="65"/>
      <c r="AE41" s="7"/>
      <c r="AF41" s="214" t="s">
        <v>159</v>
      </c>
      <c r="AG41" s="104"/>
      <c r="AH41" s="7"/>
    </row>
    <row r="42" spans="1:34" s="11" customFormat="1" ht="15.75" customHeight="1">
      <c r="A42" s="10"/>
      <c r="B42" s="212"/>
      <c r="C42" s="212"/>
      <c r="D42" s="5"/>
      <c r="F42" s="111">
        <f>SUM(F37:F41)</f>
        <v>0</v>
      </c>
      <c r="G42" s="112"/>
      <c r="H42" s="113"/>
      <c r="J42" s="111">
        <f>SUM(J37:J41)</f>
        <v>0</v>
      </c>
      <c r="K42" s="112"/>
      <c r="L42" s="113"/>
      <c r="N42" s="111">
        <f>SUM(N37:N41)</f>
        <v>0</v>
      </c>
      <c r="O42" s="112"/>
      <c r="P42" s="113"/>
      <c r="R42" s="111">
        <f>SUM(R37:R41)</f>
        <v>0</v>
      </c>
      <c r="S42" s="112"/>
      <c r="T42" s="113"/>
      <c r="V42" s="111">
        <f>SUM(V37:V41)</f>
        <v>0</v>
      </c>
      <c r="W42" s="112"/>
      <c r="X42" s="113"/>
      <c r="Z42" s="111">
        <f>SUM(Z37:Z41)</f>
        <v>0</v>
      </c>
      <c r="AA42" s="112"/>
      <c r="AB42" s="113"/>
      <c r="AD42" s="111">
        <f>SUM(AD37:AD41)</f>
        <v>0</v>
      </c>
      <c r="AE42" s="114"/>
      <c r="AF42" s="216">
        <f>SUM(F42+J42+N42+R42+V42+Z42+AD42)</f>
        <v>0</v>
      </c>
      <c r="AG42" s="10"/>
    </row>
    <row r="43" spans="1:34" s="6" customFormat="1" ht="8.25" customHeight="1">
      <c r="A43" s="63"/>
      <c r="B43" s="213"/>
      <c r="C43" s="213"/>
      <c r="D43" s="61"/>
      <c r="E43" s="63"/>
      <c r="F43" s="61"/>
      <c r="G43" s="2"/>
      <c r="H43" s="71"/>
      <c r="I43" s="63"/>
      <c r="J43" s="61"/>
      <c r="K43" s="2"/>
      <c r="L43" s="71"/>
      <c r="M43" s="63"/>
      <c r="N43" s="61"/>
      <c r="O43" s="2"/>
      <c r="P43" s="71"/>
      <c r="Q43" s="63"/>
      <c r="R43" s="61"/>
      <c r="S43" s="2"/>
      <c r="T43" s="71"/>
      <c r="U43" s="63"/>
      <c r="V43" s="61"/>
      <c r="W43" s="2"/>
      <c r="X43" s="71"/>
      <c r="Y43" s="63"/>
      <c r="Z43" s="61"/>
      <c r="AA43" s="2"/>
      <c r="AB43" s="71"/>
      <c r="AC43" s="63"/>
      <c r="AD43" s="61"/>
      <c r="AE43" s="104"/>
      <c r="AF43" s="104"/>
      <c r="AG43" s="63"/>
    </row>
    <row r="44" spans="1:34" ht="18" customHeight="1">
      <c r="A44" s="63"/>
      <c r="B44" s="528">
        <f>B35+1</f>
        <v>5</v>
      </c>
      <c r="C44" s="528"/>
      <c r="D44" s="530" t="s">
        <v>4</v>
      </c>
      <c r="E44" s="530"/>
      <c r="F44" s="530"/>
      <c r="G44" s="56"/>
      <c r="H44" s="530" t="s">
        <v>73</v>
      </c>
      <c r="I44" s="530"/>
      <c r="J44" s="530"/>
      <c r="K44" s="56"/>
      <c r="L44" s="530" t="s">
        <v>6</v>
      </c>
      <c r="M44" s="530"/>
      <c r="N44" s="530"/>
      <c r="O44" s="56"/>
      <c r="P44" s="530" t="s">
        <v>7</v>
      </c>
      <c r="Q44" s="530"/>
      <c r="R44" s="530"/>
      <c r="S44" s="56"/>
      <c r="T44" s="530" t="s">
        <v>8</v>
      </c>
      <c r="U44" s="530"/>
      <c r="V44" s="530"/>
      <c r="W44" s="56"/>
      <c r="X44" s="530" t="s">
        <v>74</v>
      </c>
      <c r="Y44" s="530"/>
      <c r="Z44" s="530"/>
      <c r="AA44" s="56"/>
      <c r="AB44" s="530" t="s">
        <v>10</v>
      </c>
      <c r="AC44" s="530"/>
      <c r="AD44" s="530"/>
      <c r="AE44" s="7"/>
      <c r="AF44" s="125" t="s">
        <v>160</v>
      </c>
      <c r="AG44" s="104"/>
      <c r="AH44" s="7"/>
    </row>
    <row r="45" spans="1:34" ht="18" customHeight="1">
      <c r="A45" s="63"/>
      <c r="B45" s="528"/>
      <c r="C45" s="528"/>
      <c r="D45" s="118" t="s">
        <v>158</v>
      </c>
      <c r="E45" s="116">
        <f>AC36+1</f>
        <v>43808</v>
      </c>
      <c r="F45" s="117"/>
      <c r="G45" s="57"/>
      <c r="H45" s="115" t="s">
        <v>158</v>
      </c>
      <c r="I45" s="116">
        <f>E45+1</f>
        <v>43809</v>
      </c>
      <c r="J45" s="117"/>
      <c r="K45" s="57"/>
      <c r="L45" s="115" t="s">
        <v>158</v>
      </c>
      <c r="M45" s="116">
        <f>I45+1</f>
        <v>43810</v>
      </c>
      <c r="N45" s="117"/>
      <c r="O45" s="57"/>
      <c r="P45" s="115" t="s">
        <v>158</v>
      </c>
      <c r="Q45" s="116">
        <f>M45+1</f>
        <v>43811</v>
      </c>
      <c r="R45" s="117"/>
      <c r="S45" s="57"/>
      <c r="T45" s="115" t="s">
        <v>158</v>
      </c>
      <c r="U45" s="116">
        <f>Q45+1</f>
        <v>43812</v>
      </c>
      <c r="V45" s="117"/>
      <c r="W45" s="57"/>
      <c r="X45" s="115" t="s">
        <v>158</v>
      </c>
      <c r="Y45" s="116">
        <f>U45+1</f>
        <v>43813</v>
      </c>
      <c r="Z45" s="117"/>
      <c r="AA45" s="57"/>
      <c r="AB45" s="115" t="s">
        <v>158</v>
      </c>
      <c r="AC45" s="116">
        <f>Y45+1</f>
        <v>43814</v>
      </c>
      <c r="AD45" s="117"/>
      <c r="AE45" s="14"/>
      <c r="AF45" s="214" t="s">
        <v>160</v>
      </c>
      <c r="AG45" s="144"/>
      <c r="AH45" s="14"/>
    </row>
    <row r="46" spans="1:34" ht="20.25" customHeight="1">
      <c r="A46" s="63"/>
      <c r="B46" s="528"/>
      <c r="C46" s="528"/>
      <c r="D46" s="64"/>
      <c r="E46" s="60"/>
      <c r="F46" s="65"/>
      <c r="G46" s="66"/>
      <c r="H46" s="64"/>
      <c r="I46" s="60"/>
      <c r="J46" s="65"/>
      <c r="K46" s="66"/>
      <c r="L46" s="64"/>
      <c r="M46" s="60"/>
      <c r="N46" s="65"/>
      <c r="O46" s="66"/>
      <c r="P46" s="64"/>
      <c r="Q46" s="60"/>
      <c r="R46" s="65"/>
      <c r="S46" s="66"/>
      <c r="T46" s="64"/>
      <c r="U46" s="60"/>
      <c r="V46" s="65"/>
      <c r="W46" s="66"/>
      <c r="X46" s="64"/>
      <c r="Y46" s="60"/>
      <c r="Z46" s="65"/>
      <c r="AA46" s="66"/>
      <c r="AB46" s="64"/>
      <c r="AC46" s="60"/>
      <c r="AD46" s="65"/>
      <c r="AE46" s="7"/>
      <c r="AF46" s="229">
        <f>AF37</f>
        <v>1</v>
      </c>
      <c r="AG46" s="104"/>
      <c r="AH46" s="7"/>
    </row>
    <row r="47" spans="1:34" ht="20.25" customHeight="1">
      <c r="A47" s="63"/>
      <c r="B47" s="528"/>
      <c r="C47" s="528"/>
      <c r="D47" s="64"/>
      <c r="E47" s="60"/>
      <c r="F47" s="65"/>
      <c r="G47" s="66"/>
      <c r="H47" s="64"/>
      <c r="I47" s="60"/>
      <c r="J47" s="65"/>
      <c r="K47" s="66"/>
      <c r="L47" s="64"/>
      <c r="M47" s="60"/>
      <c r="N47" s="65"/>
      <c r="O47" s="66"/>
      <c r="P47" s="64"/>
      <c r="Q47" s="60"/>
      <c r="R47" s="65"/>
      <c r="S47" s="66"/>
      <c r="T47" s="64"/>
      <c r="U47" s="60"/>
      <c r="V47" s="65"/>
      <c r="W47" s="66"/>
      <c r="X47" s="64"/>
      <c r="Y47" s="60"/>
      <c r="Z47" s="65"/>
      <c r="AA47" s="66"/>
      <c r="AB47" s="64"/>
      <c r="AC47" s="60"/>
      <c r="AD47" s="65"/>
      <c r="AE47" s="14"/>
      <c r="AF47" s="215" t="s">
        <v>161</v>
      </c>
      <c r="AG47" s="144"/>
      <c r="AH47" s="14"/>
    </row>
    <row r="48" spans="1:34" ht="20.25" customHeight="1">
      <c r="A48" s="63"/>
      <c r="B48" s="528"/>
      <c r="C48" s="528"/>
      <c r="D48" s="64"/>
      <c r="E48" s="60"/>
      <c r="F48" s="65"/>
      <c r="G48" s="66"/>
      <c r="H48" s="67"/>
      <c r="I48" s="60"/>
      <c r="J48" s="65"/>
      <c r="K48" s="66"/>
      <c r="L48" s="67"/>
      <c r="M48" s="60"/>
      <c r="N48" s="65"/>
      <c r="O48" s="66"/>
      <c r="P48" s="67"/>
      <c r="Q48" s="60"/>
      <c r="R48" s="65"/>
      <c r="S48" s="66"/>
      <c r="T48" s="67"/>
      <c r="U48" s="60"/>
      <c r="V48" s="65"/>
      <c r="W48" s="66"/>
      <c r="X48" s="67"/>
      <c r="Y48" s="60"/>
      <c r="Z48" s="65"/>
      <c r="AA48" s="66"/>
      <c r="AB48" s="67"/>
      <c r="AC48" s="60"/>
      <c r="AD48" s="65"/>
      <c r="AE48" s="14"/>
      <c r="AF48" s="126">
        <f>AF51/AF46</f>
        <v>0</v>
      </c>
      <c r="AG48" s="144"/>
      <c r="AH48" s="14"/>
    </row>
    <row r="49" spans="1:34" ht="20.25" customHeight="1">
      <c r="A49" s="63"/>
      <c r="B49" s="528"/>
      <c r="C49" s="528"/>
      <c r="D49" s="64"/>
      <c r="E49" s="60"/>
      <c r="F49" s="65"/>
      <c r="G49" s="66"/>
      <c r="H49" s="67"/>
      <c r="I49" s="60"/>
      <c r="J49" s="65"/>
      <c r="K49" s="66"/>
      <c r="L49" s="67"/>
      <c r="M49" s="60"/>
      <c r="N49" s="65"/>
      <c r="O49" s="66"/>
      <c r="P49" s="67"/>
      <c r="Q49" s="60"/>
      <c r="R49" s="65"/>
      <c r="S49" s="66"/>
      <c r="T49" s="67"/>
      <c r="U49" s="60"/>
      <c r="V49" s="65"/>
      <c r="W49" s="66"/>
      <c r="X49" s="67"/>
      <c r="Y49" s="60"/>
      <c r="Z49" s="65"/>
      <c r="AA49" s="66"/>
      <c r="AB49" s="67"/>
      <c r="AC49" s="60"/>
      <c r="AD49" s="65"/>
      <c r="AE49" s="7"/>
      <c r="AF49" s="125" t="s">
        <v>159</v>
      </c>
      <c r="AG49" s="104"/>
      <c r="AH49" s="7"/>
    </row>
    <row r="50" spans="1:34" ht="20.25" customHeight="1">
      <c r="A50" s="63"/>
      <c r="B50" s="528"/>
      <c r="C50" s="528"/>
      <c r="D50" s="64"/>
      <c r="E50" s="60"/>
      <c r="F50" s="65"/>
      <c r="G50" s="66"/>
      <c r="H50" s="67"/>
      <c r="I50" s="60"/>
      <c r="J50" s="65"/>
      <c r="K50" s="66"/>
      <c r="L50" s="67"/>
      <c r="M50" s="60"/>
      <c r="N50" s="65"/>
      <c r="O50" s="66"/>
      <c r="P50" s="67"/>
      <c r="Q50" s="60"/>
      <c r="R50" s="65"/>
      <c r="S50" s="66"/>
      <c r="T50" s="67"/>
      <c r="U50" s="60"/>
      <c r="V50" s="65"/>
      <c r="W50" s="66"/>
      <c r="X50" s="67"/>
      <c r="Y50" s="60"/>
      <c r="Z50" s="65"/>
      <c r="AA50" s="66"/>
      <c r="AB50" s="67"/>
      <c r="AC50" s="60"/>
      <c r="AD50" s="65"/>
      <c r="AE50" s="7"/>
      <c r="AF50" s="214" t="s">
        <v>159</v>
      </c>
      <c r="AG50" s="104"/>
      <c r="AH50" s="7"/>
    </row>
    <row r="51" spans="1:34" s="11" customFormat="1" ht="15.75" customHeight="1">
      <c r="A51" s="10"/>
      <c r="B51" s="212"/>
      <c r="C51" s="212"/>
      <c r="D51" s="5"/>
      <c r="F51" s="111">
        <f>SUM(F46:F50)</f>
        <v>0</v>
      </c>
      <c r="G51" s="112"/>
      <c r="H51" s="113"/>
      <c r="J51" s="111">
        <f>SUM(J46:J50)</f>
        <v>0</v>
      </c>
      <c r="K51" s="112"/>
      <c r="L51" s="113"/>
      <c r="N51" s="111">
        <f>SUM(N46:N50)</f>
        <v>0</v>
      </c>
      <c r="O51" s="112"/>
      <c r="P51" s="113"/>
      <c r="R51" s="111">
        <f>SUM(R46:R50)</f>
        <v>0</v>
      </c>
      <c r="S51" s="112"/>
      <c r="T51" s="113"/>
      <c r="V51" s="111">
        <f>SUM(V46:V50)</f>
        <v>0</v>
      </c>
      <c r="W51" s="112"/>
      <c r="X51" s="113"/>
      <c r="Z51" s="111">
        <f>SUM(Z46:Z50)</f>
        <v>0</v>
      </c>
      <c r="AA51" s="112"/>
      <c r="AB51" s="113"/>
      <c r="AD51" s="111">
        <f>SUM(AD46:AD50)</f>
        <v>0</v>
      </c>
      <c r="AE51" s="114"/>
      <c r="AF51" s="216">
        <f>SUM(F51+J51+N51+R51+V51+Z51+AD51)</f>
        <v>0</v>
      </c>
      <c r="AG51" s="10"/>
    </row>
    <row r="52" spans="1:34" s="6" customFormat="1" ht="8.25" customHeight="1">
      <c r="A52" s="63"/>
      <c r="B52" s="213"/>
      <c r="C52" s="213"/>
      <c r="D52" s="61"/>
      <c r="E52" s="63"/>
      <c r="F52" s="61"/>
      <c r="G52" s="2"/>
      <c r="H52" s="71"/>
      <c r="I52" s="63"/>
      <c r="J52" s="61"/>
      <c r="K52" s="2"/>
      <c r="L52" s="71"/>
      <c r="M52" s="63"/>
      <c r="N52" s="61"/>
      <c r="O52" s="2"/>
      <c r="P52" s="71"/>
      <c r="Q52" s="63"/>
      <c r="R52" s="61"/>
      <c r="S52" s="2"/>
      <c r="T52" s="71"/>
      <c r="U52" s="63"/>
      <c r="V52" s="61"/>
      <c r="W52" s="2"/>
      <c r="X52" s="71"/>
      <c r="Y52" s="63"/>
      <c r="Z52" s="61"/>
      <c r="AA52" s="2"/>
      <c r="AB52" s="71"/>
      <c r="AC52" s="63"/>
      <c r="AD52" s="61"/>
      <c r="AE52" s="104"/>
      <c r="AF52" s="104"/>
      <c r="AG52" s="63"/>
    </row>
    <row r="53" spans="1:34" ht="18" customHeight="1">
      <c r="A53" s="63"/>
      <c r="B53" s="528">
        <f>B44+1</f>
        <v>6</v>
      </c>
      <c r="C53" s="528"/>
      <c r="D53" s="529" t="s">
        <v>4</v>
      </c>
      <c r="E53" s="529"/>
      <c r="F53" s="529"/>
      <c r="G53" s="56"/>
      <c r="H53" s="529" t="s">
        <v>73</v>
      </c>
      <c r="I53" s="529"/>
      <c r="J53" s="529"/>
      <c r="K53" s="56"/>
      <c r="L53" s="529" t="s">
        <v>6</v>
      </c>
      <c r="M53" s="529"/>
      <c r="N53" s="529"/>
      <c r="O53" s="56"/>
      <c r="P53" s="529" t="s">
        <v>7</v>
      </c>
      <c r="Q53" s="529"/>
      <c r="R53" s="529"/>
      <c r="S53" s="56"/>
      <c r="T53" s="529" t="s">
        <v>8</v>
      </c>
      <c r="U53" s="529"/>
      <c r="V53" s="529"/>
      <c r="W53" s="56"/>
      <c r="X53" s="529" t="s">
        <v>74</v>
      </c>
      <c r="Y53" s="529"/>
      <c r="Z53" s="529"/>
      <c r="AA53" s="56"/>
      <c r="AB53" s="529" t="s">
        <v>10</v>
      </c>
      <c r="AC53" s="529"/>
      <c r="AD53" s="529"/>
      <c r="AE53" s="7"/>
      <c r="AF53" s="125" t="s">
        <v>160</v>
      </c>
      <c r="AG53" s="104"/>
      <c r="AH53" s="7"/>
    </row>
    <row r="54" spans="1:34" ht="18" customHeight="1">
      <c r="A54" s="63"/>
      <c r="B54" s="528"/>
      <c r="C54" s="528"/>
      <c r="D54" s="74" t="s">
        <v>158</v>
      </c>
      <c r="E54" s="62">
        <f>AC45+1</f>
        <v>43815</v>
      </c>
      <c r="F54" s="59"/>
      <c r="G54" s="57"/>
      <c r="H54" s="69" t="s">
        <v>158</v>
      </c>
      <c r="I54" s="62">
        <f>E54+1</f>
        <v>43816</v>
      </c>
      <c r="J54" s="59"/>
      <c r="K54" s="57"/>
      <c r="L54" s="69" t="s">
        <v>158</v>
      </c>
      <c r="M54" s="62">
        <f>I54+1</f>
        <v>43817</v>
      </c>
      <c r="N54" s="59"/>
      <c r="O54" s="57"/>
      <c r="P54" s="69" t="s">
        <v>158</v>
      </c>
      <c r="Q54" s="62">
        <f>M54+1</f>
        <v>43818</v>
      </c>
      <c r="R54" s="59"/>
      <c r="S54" s="57"/>
      <c r="T54" s="69" t="s">
        <v>158</v>
      </c>
      <c r="U54" s="62">
        <f>Q54+1</f>
        <v>43819</v>
      </c>
      <c r="V54" s="59"/>
      <c r="W54" s="57"/>
      <c r="X54" s="69" t="s">
        <v>158</v>
      </c>
      <c r="Y54" s="62">
        <f>U54+1</f>
        <v>43820</v>
      </c>
      <c r="Z54" s="59"/>
      <c r="AA54" s="57"/>
      <c r="AB54" s="69" t="s">
        <v>158</v>
      </c>
      <c r="AC54" s="62">
        <f>Y54+1</f>
        <v>43821</v>
      </c>
      <c r="AD54" s="59"/>
      <c r="AE54" s="14"/>
      <c r="AF54" s="214" t="s">
        <v>160</v>
      </c>
      <c r="AG54" s="144"/>
      <c r="AH54" s="14"/>
    </row>
    <row r="55" spans="1:34" ht="20.25" customHeight="1">
      <c r="A55" s="63"/>
      <c r="B55" s="528"/>
      <c r="C55" s="528"/>
      <c r="D55" s="64"/>
      <c r="E55" s="60"/>
      <c r="F55" s="65"/>
      <c r="G55" s="66"/>
      <c r="H55" s="64"/>
      <c r="I55" s="60"/>
      <c r="J55" s="65"/>
      <c r="K55" s="66"/>
      <c r="L55" s="64"/>
      <c r="M55" s="60"/>
      <c r="N55" s="65"/>
      <c r="O55" s="66"/>
      <c r="P55" s="64"/>
      <c r="Q55" s="60"/>
      <c r="R55" s="65"/>
      <c r="S55" s="66"/>
      <c r="T55" s="64"/>
      <c r="U55" s="60"/>
      <c r="V55" s="65"/>
      <c r="W55" s="66"/>
      <c r="X55" s="64"/>
      <c r="Y55" s="60"/>
      <c r="Z55" s="65"/>
      <c r="AA55" s="66"/>
      <c r="AB55" s="64"/>
      <c r="AC55" s="60"/>
      <c r="AD55" s="65"/>
      <c r="AE55" s="7"/>
      <c r="AF55" s="229">
        <f>AF46</f>
        <v>1</v>
      </c>
      <c r="AG55" s="104"/>
      <c r="AH55" s="7"/>
    </row>
    <row r="56" spans="1:34" ht="20.25" customHeight="1">
      <c r="A56" s="63"/>
      <c r="B56" s="528"/>
      <c r="C56" s="528"/>
      <c r="D56" s="64"/>
      <c r="E56" s="60"/>
      <c r="F56" s="65"/>
      <c r="G56" s="66"/>
      <c r="H56" s="64"/>
      <c r="I56" s="60"/>
      <c r="J56" s="65"/>
      <c r="K56" s="66"/>
      <c r="L56" s="64"/>
      <c r="M56" s="60"/>
      <c r="N56" s="65"/>
      <c r="O56" s="66"/>
      <c r="P56" s="64"/>
      <c r="Q56" s="60"/>
      <c r="R56" s="65"/>
      <c r="S56" s="66"/>
      <c r="T56" s="64"/>
      <c r="U56" s="60"/>
      <c r="V56" s="65"/>
      <c r="W56" s="66"/>
      <c r="X56" s="64"/>
      <c r="Y56" s="60"/>
      <c r="Z56" s="65"/>
      <c r="AA56" s="66"/>
      <c r="AB56" s="64"/>
      <c r="AC56" s="60"/>
      <c r="AD56" s="65"/>
      <c r="AE56" s="14"/>
      <c r="AF56" s="215" t="s">
        <v>161</v>
      </c>
      <c r="AG56" s="144"/>
      <c r="AH56" s="14"/>
    </row>
    <row r="57" spans="1:34" ht="20.25" customHeight="1">
      <c r="A57" s="63"/>
      <c r="B57" s="528"/>
      <c r="C57" s="528"/>
      <c r="D57" s="64"/>
      <c r="E57" s="60"/>
      <c r="F57" s="65"/>
      <c r="G57" s="66"/>
      <c r="H57" s="67"/>
      <c r="I57" s="60"/>
      <c r="J57" s="65"/>
      <c r="K57" s="66"/>
      <c r="L57" s="67"/>
      <c r="M57" s="60"/>
      <c r="N57" s="65"/>
      <c r="O57" s="66"/>
      <c r="P57" s="67"/>
      <c r="Q57" s="60"/>
      <c r="R57" s="65"/>
      <c r="S57" s="66"/>
      <c r="T57" s="67"/>
      <c r="U57" s="60"/>
      <c r="V57" s="65"/>
      <c r="W57" s="66"/>
      <c r="X57" s="67"/>
      <c r="Y57" s="60"/>
      <c r="Z57" s="65"/>
      <c r="AA57" s="66"/>
      <c r="AB57" s="67"/>
      <c r="AC57" s="60"/>
      <c r="AD57" s="65"/>
      <c r="AE57" s="14"/>
      <c r="AF57" s="126">
        <f>AF60/AF55</f>
        <v>0</v>
      </c>
      <c r="AG57" s="144"/>
      <c r="AH57" s="14"/>
    </row>
    <row r="58" spans="1:34" ht="20.25" customHeight="1">
      <c r="A58" s="63"/>
      <c r="B58" s="528"/>
      <c r="C58" s="528"/>
      <c r="D58" s="64"/>
      <c r="E58" s="60"/>
      <c r="F58" s="65"/>
      <c r="G58" s="66"/>
      <c r="H58" s="67"/>
      <c r="I58" s="60"/>
      <c r="J58" s="65"/>
      <c r="K58" s="66"/>
      <c r="L58" s="67"/>
      <c r="M58" s="60"/>
      <c r="N58" s="65"/>
      <c r="O58" s="66"/>
      <c r="P58" s="67"/>
      <c r="Q58" s="60"/>
      <c r="R58" s="65"/>
      <c r="S58" s="66"/>
      <c r="T58" s="67"/>
      <c r="U58" s="60"/>
      <c r="V58" s="65"/>
      <c r="W58" s="66"/>
      <c r="X58" s="67"/>
      <c r="Y58" s="60"/>
      <c r="Z58" s="65"/>
      <c r="AA58" s="66"/>
      <c r="AB58" s="67"/>
      <c r="AC58" s="60"/>
      <c r="AD58" s="65"/>
      <c r="AE58" s="7"/>
      <c r="AF58" s="125" t="s">
        <v>159</v>
      </c>
      <c r="AG58" s="104"/>
      <c r="AH58" s="7"/>
    </row>
    <row r="59" spans="1:34" ht="20.25" customHeight="1">
      <c r="A59" s="63"/>
      <c r="B59" s="528"/>
      <c r="C59" s="528"/>
      <c r="D59" s="64"/>
      <c r="E59" s="60"/>
      <c r="F59" s="65"/>
      <c r="G59" s="66"/>
      <c r="H59" s="67"/>
      <c r="I59" s="60"/>
      <c r="J59" s="65"/>
      <c r="K59" s="66"/>
      <c r="L59" s="67"/>
      <c r="M59" s="60"/>
      <c r="N59" s="65"/>
      <c r="O59" s="66"/>
      <c r="P59" s="67"/>
      <c r="Q59" s="60"/>
      <c r="R59" s="65"/>
      <c r="S59" s="66"/>
      <c r="T59" s="67"/>
      <c r="U59" s="60"/>
      <c r="V59" s="65"/>
      <c r="W59" s="66"/>
      <c r="X59" s="67"/>
      <c r="Y59" s="60"/>
      <c r="Z59" s="65"/>
      <c r="AA59" s="66"/>
      <c r="AB59" s="67"/>
      <c r="AC59" s="60"/>
      <c r="AD59" s="65"/>
      <c r="AE59" s="7"/>
      <c r="AF59" s="214" t="s">
        <v>159</v>
      </c>
      <c r="AG59" s="104"/>
      <c r="AH59" s="7"/>
    </row>
    <row r="60" spans="1:34" s="11" customFormat="1" ht="15.75" customHeight="1">
      <c r="A60" s="10"/>
      <c r="B60" s="212"/>
      <c r="C60" s="212"/>
      <c r="D60" s="5"/>
      <c r="F60" s="111">
        <f>SUM(F55:F59)</f>
        <v>0</v>
      </c>
      <c r="G60" s="112"/>
      <c r="H60" s="113"/>
      <c r="J60" s="111">
        <f>SUM(J55:J59)</f>
        <v>0</v>
      </c>
      <c r="K60" s="112"/>
      <c r="L60" s="113"/>
      <c r="N60" s="111">
        <f>SUM(N55:N59)</f>
        <v>0</v>
      </c>
      <c r="O60" s="112"/>
      <c r="P60" s="113"/>
      <c r="R60" s="111">
        <f>SUM(R55:R59)</f>
        <v>0</v>
      </c>
      <c r="S60" s="112"/>
      <c r="T60" s="113"/>
      <c r="V60" s="111">
        <f>SUM(V55:V59)</f>
        <v>0</v>
      </c>
      <c r="W60" s="112"/>
      <c r="X60" s="113"/>
      <c r="Z60" s="111">
        <f>SUM(Z55:Z59)</f>
        <v>0</v>
      </c>
      <c r="AA60" s="112"/>
      <c r="AB60" s="113"/>
      <c r="AD60" s="111">
        <f>SUM(AD55:AD59)</f>
        <v>0</v>
      </c>
      <c r="AE60" s="114"/>
      <c r="AF60" s="216">
        <f>SUM(F60+J60+N60+R60+V60+Z60+AD60)</f>
        <v>0</v>
      </c>
      <c r="AG60" s="10"/>
    </row>
    <row r="61" spans="1:34" s="6" customFormat="1" ht="8.25" customHeight="1">
      <c r="A61" s="63"/>
      <c r="B61" s="213"/>
      <c r="C61" s="213"/>
      <c r="D61" s="61"/>
      <c r="E61" s="63"/>
      <c r="F61" s="61"/>
      <c r="G61" s="2"/>
      <c r="H61" s="71"/>
      <c r="I61" s="63"/>
      <c r="J61" s="61"/>
      <c r="K61" s="2"/>
      <c r="L61" s="71"/>
      <c r="M61" s="63"/>
      <c r="N61" s="61"/>
      <c r="O61" s="2"/>
      <c r="P61" s="71"/>
      <c r="Q61" s="63"/>
      <c r="R61" s="61"/>
      <c r="S61" s="2"/>
      <c r="T61" s="71"/>
      <c r="U61" s="63"/>
      <c r="V61" s="61"/>
      <c r="W61" s="2"/>
      <c r="X61" s="71"/>
      <c r="Y61" s="63"/>
      <c r="Z61" s="61"/>
      <c r="AA61" s="2"/>
      <c r="AB61" s="71"/>
      <c r="AC61" s="63"/>
      <c r="AD61" s="61"/>
      <c r="AE61" s="104"/>
      <c r="AF61" s="104"/>
      <c r="AG61" s="63"/>
    </row>
    <row r="62" spans="1:34" ht="18" customHeight="1">
      <c r="A62" s="63"/>
      <c r="B62" s="528">
        <f>B53+1</f>
        <v>7</v>
      </c>
      <c r="C62" s="528"/>
      <c r="D62" s="529" t="s">
        <v>4</v>
      </c>
      <c r="E62" s="529"/>
      <c r="F62" s="529"/>
      <c r="G62" s="56"/>
      <c r="H62" s="529" t="s">
        <v>73</v>
      </c>
      <c r="I62" s="529"/>
      <c r="J62" s="529"/>
      <c r="K62" s="56"/>
      <c r="L62" s="529" t="s">
        <v>6</v>
      </c>
      <c r="M62" s="529"/>
      <c r="N62" s="529"/>
      <c r="O62" s="56"/>
      <c r="P62" s="529" t="s">
        <v>7</v>
      </c>
      <c r="Q62" s="529"/>
      <c r="R62" s="529"/>
      <c r="S62" s="56"/>
      <c r="T62" s="529" t="s">
        <v>8</v>
      </c>
      <c r="U62" s="529"/>
      <c r="V62" s="529"/>
      <c r="W62" s="56"/>
      <c r="X62" s="529" t="s">
        <v>74</v>
      </c>
      <c r="Y62" s="529"/>
      <c r="Z62" s="529"/>
      <c r="AA62" s="56"/>
      <c r="AB62" s="529" t="s">
        <v>10</v>
      </c>
      <c r="AC62" s="529"/>
      <c r="AD62" s="529"/>
      <c r="AE62" s="7"/>
      <c r="AF62" s="125" t="s">
        <v>160</v>
      </c>
      <c r="AG62" s="104"/>
      <c r="AH62" s="7"/>
    </row>
    <row r="63" spans="1:34" ht="18" customHeight="1">
      <c r="A63" s="63"/>
      <c r="B63" s="528"/>
      <c r="C63" s="528"/>
      <c r="D63" s="74" t="s">
        <v>158</v>
      </c>
      <c r="E63" s="62">
        <f>AC54+1</f>
        <v>43822</v>
      </c>
      <c r="F63" s="59"/>
      <c r="G63" s="57"/>
      <c r="H63" s="69" t="s">
        <v>158</v>
      </c>
      <c r="I63" s="62">
        <f>E63+1</f>
        <v>43823</v>
      </c>
      <c r="J63" s="59"/>
      <c r="K63" s="57"/>
      <c r="L63" s="69" t="s">
        <v>158</v>
      </c>
      <c r="M63" s="62">
        <f>I63+1</f>
        <v>43824</v>
      </c>
      <c r="N63" s="59"/>
      <c r="O63" s="57"/>
      <c r="P63" s="69" t="s">
        <v>158</v>
      </c>
      <c r="Q63" s="62">
        <f>M63+1</f>
        <v>43825</v>
      </c>
      <c r="R63" s="59"/>
      <c r="S63" s="57"/>
      <c r="T63" s="69" t="s">
        <v>158</v>
      </c>
      <c r="U63" s="62">
        <f>Q63+1</f>
        <v>43826</v>
      </c>
      <c r="V63" s="59"/>
      <c r="W63" s="57"/>
      <c r="X63" s="69" t="s">
        <v>158</v>
      </c>
      <c r="Y63" s="62">
        <f>U63+1</f>
        <v>43827</v>
      </c>
      <c r="Z63" s="59"/>
      <c r="AA63" s="57"/>
      <c r="AB63" s="69" t="s">
        <v>158</v>
      </c>
      <c r="AC63" s="62">
        <f>Y63+1</f>
        <v>43828</v>
      </c>
      <c r="AD63" s="59"/>
      <c r="AE63" s="14"/>
      <c r="AF63" s="214" t="s">
        <v>160</v>
      </c>
      <c r="AG63" s="144"/>
      <c r="AH63" s="14"/>
    </row>
    <row r="64" spans="1:34" ht="20.25" customHeight="1">
      <c r="A64" s="63"/>
      <c r="B64" s="528"/>
      <c r="C64" s="528"/>
      <c r="D64" s="64"/>
      <c r="E64" s="60"/>
      <c r="F64" s="65"/>
      <c r="G64" s="66"/>
      <c r="H64" s="64"/>
      <c r="I64" s="60"/>
      <c r="J64" s="65"/>
      <c r="K64" s="66"/>
      <c r="L64" s="64"/>
      <c r="M64" s="60"/>
      <c r="N64" s="65"/>
      <c r="O64" s="66"/>
      <c r="P64" s="64"/>
      <c r="Q64" s="60"/>
      <c r="R64" s="65"/>
      <c r="S64" s="66"/>
      <c r="T64" s="64"/>
      <c r="U64" s="60"/>
      <c r="V64" s="65"/>
      <c r="W64" s="66"/>
      <c r="X64" s="64"/>
      <c r="Y64" s="60"/>
      <c r="Z64" s="65"/>
      <c r="AA64" s="66"/>
      <c r="AB64" s="64"/>
      <c r="AC64" s="60"/>
      <c r="AD64" s="65"/>
      <c r="AE64" s="7"/>
      <c r="AF64" s="229">
        <f>AF55</f>
        <v>1</v>
      </c>
      <c r="AG64" s="104"/>
      <c r="AH64" s="7"/>
    </row>
    <row r="65" spans="1:34" ht="20.25" customHeight="1">
      <c r="A65" s="63"/>
      <c r="B65" s="528"/>
      <c r="C65" s="528"/>
      <c r="D65" s="64"/>
      <c r="E65" s="60"/>
      <c r="F65" s="65"/>
      <c r="G65" s="66"/>
      <c r="H65" s="64"/>
      <c r="I65" s="60"/>
      <c r="J65" s="65"/>
      <c r="K65" s="66"/>
      <c r="L65" s="64"/>
      <c r="M65" s="60"/>
      <c r="N65" s="65"/>
      <c r="O65" s="66"/>
      <c r="P65" s="64"/>
      <c r="Q65" s="60"/>
      <c r="R65" s="65"/>
      <c r="S65" s="66"/>
      <c r="T65" s="64"/>
      <c r="U65" s="60"/>
      <c r="V65" s="65"/>
      <c r="W65" s="66"/>
      <c r="X65" s="64"/>
      <c r="Y65" s="60"/>
      <c r="Z65" s="65"/>
      <c r="AA65" s="66"/>
      <c r="AB65" s="64"/>
      <c r="AC65" s="60"/>
      <c r="AD65" s="65"/>
      <c r="AE65" s="14"/>
      <c r="AF65" s="215" t="s">
        <v>161</v>
      </c>
      <c r="AG65" s="144"/>
      <c r="AH65" s="14"/>
    </row>
    <row r="66" spans="1:34" ht="20.25" customHeight="1">
      <c r="A66" s="63"/>
      <c r="B66" s="528"/>
      <c r="C66" s="528"/>
      <c r="D66" s="64"/>
      <c r="E66" s="60"/>
      <c r="F66" s="65"/>
      <c r="G66" s="66"/>
      <c r="H66" s="67"/>
      <c r="I66" s="60"/>
      <c r="J66" s="65"/>
      <c r="K66" s="66"/>
      <c r="L66" s="67"/>
      <c r="M66" s="60"/>
      <c r="N66" s="65"/>
      <c r="O66" s="66"/>
      <c r="P66" s="67"/>
      <c r="Q66" s="60"/>
      <c r="R66" s="65"/>
      <c r="S66" s="66"/>
      <c r="T66" s="67"/>
      <c r="U66" s="60"/>
      <c r="V66" s="65"/>
      <c r="W66" s="66"/>
      <c r="X66" s="67"/>
      <c r="Y66" s="60"/>
      <c r="Z66" s="65"/>
      <c r="AA66" s="66"/>
      <c r="AB66" s="67"/>
      <c r="AC66" s="60"/>
      <c r="AD66" s="65"/>
      <c r="AE66" s="14"/>
      <c r="AF66" s="126">
        <f>AF69/AF64</f>
        <v>0</v>
      </c>
      <c r="AG66" s="144"/>
      <c r="AH66" s="14"/>
    </row>
    <row r="67" spans="1:34" ht="20.25" customHeight="1">
      <c r="A67" s="63"/>
      <c r="B67" s="528"/>
      <c r="C67" s="528"/>
      <c r="D67" s="64"/>
      <c r="E67" s="60"/>
      <c r="F67" s="65"/>
      <c r="G67" s="66"/>
      <c r="H67" s="67"/>
      <c r="I67" s="60"/>
      <c r="J67" s="65"/>
      <c r="K67" s="66"/>
      <c r="L67" s="67"/>
      <c r="M67" s="60"/>
      <c r="N67" s="65"/>
      <c r="O67" s="66"/>
      <c r="P67" s="67"/>
      <c r="Q67" s="60"/>
      <c r="R67" s="65"/>
      <c r="S67" s="66"/>
      <c r="T67" s="67"/>
      <c r="U67" s="60"/>
      <c r="V67" s="65"/>
      <c r="W67" s="66"/>
      <c r="X67" s="67"/>
      <c r="Y67" s="60"/>
      <c r="Z67" s="65"/>
      <c r="AA67" s="66"/>
      <c r="AB67" s="67"/>
      <c r="AC67" s="60"/>
      <c r="AD67" s="65"/>
      <c r="AE67" s="7"/>
      <c r="AF67" s="125" t="s">
        <v>159</v>
      </c>
      <c r="AG67" s="104"/>
      <c r="AH67" s="7"/>
    </row>
    <row r="68" spans="1:34" ht="20.25" customHeight="1">
      <c r="A68" s="63"/>
      <c r="B68" s="528"/>
      <c r="C68" s="528"/>
      <c r="D68" s="64"/>
      <c r="E68" s="60"/>
      <c r="F68" s="65"/>
      <c r="G68" s="66"/>
      <c r="H68" s="67"/>
      <c r="I68" s="60"/>
      <c r="J68" s="65"/>
      <c r="K68" s="66"/>
      <c r="L68" s="67"/>
      <c r="M68" s="60"/>
      <c r="N68" s="65"/>
      <c r="O68" s="66"/>
      <c r="P68" s="67"/>
      <c r="Q68" s="60"/>
      <c r="R68" s="65"/>
      <c r="S68" s="66"/>
      <c r="T68" s="67"/>
      <c r="U68" s="60"/>
      <c r="V68" s="65"/>
      <c r="W68" s="66"/>
      <c r="X68" s="67"/>
      <c r="Y68" s="60"/>
      <c r="Z68" s="65"/>
      <c r="AA68" s="66"/>
      <c r="AB68" s="67"/>
      <c r="AC68" s="60"/>
      <c r="AD68" s="65"/>
      <c r="AE68" s="7"/>
      <c r="AF68" s="214" t="s">
        <v>159</v>
      </c>
      <c r="AG68" s="104"/>
      <c r="AH68" s="7"/>
    </row>
    <row r="69" spans="1:34" s="11" customFormat="1" ht="15.75" customHeight="1">
      <c r="A69" s="10"/>
      <c r="B69" s="212"/>
      <c r="C69" s="212"/>
      <c r="D69" s="5"/>
      <c r="F69" s="111">
        <f>SUM(F64:F68)</f>
        <v>0</v>
      </c>
      <c r="G69" s="112"/>
      <c r="H69" s="113"/>
      <c r="J69" s="111">
        <f>SUM(J64:J68)</f>
        <v>0</v>
      </c>
      <c r="K69" s="112"/>
      <c r="L69" s="113"/>
      <c r="N69" s="111">
        <f>SUM(N64:N68)</f>
        <v>0</v>
      </c>
      <c r="O69" s="112"/>
      <c r="P69" s="113"/>
      <c r="R69" s="111">
        <f>SUM(R64:R68)</f>
        <v>0</v>
      </c>
      <c r="S69" s="112"/>
      <c r="T69" s="113"/>
      <c r="V69" s="111">
        <f>SUM(V64:V68)</f>
        <v>0</v>
      </c>
      <c r="W69" s="112"/>
      <c r="X69" s="113"/>
      <c r="Z69" s="111">
        <f>SUM(Z64:Z68)</f>
        <v>0</v>
      </c>
      <c r="AA69" s="112"/>
      <c r="AB69" s="113"/>
      <c r="AD69" s="111">
        <f>SUM(AD64:AD68)</f>
        <v>0</v>
      </c>
      <c r="AE69" s="114"/>
      <c r="AF69" s="216">
        <f>SUM(F69+J69+N69+R69+V69+Z69+AD69)</f>
        <v>0</v>
      </c>
      <c r="AG69" s="10"/>
    </row>
    <row r="70" spans="1:34" s="6" customFormat="1" ht="8.25" customHeight="1">
      <c r="A70" s="63"/>
      <c r="B70" s="213"/>
      <c r="C70" s="213"/>
      <c r="D70" s="61"/>
      <c r="E70" s="63"/>
      <c r="F70" s="61"/>
      <c r="G70" s="2"/>
      <c r="H70" s="71"/>
      <c r="I70" s="63"/>
      <c r="J70" s="61"/>
      <c r="K70" s="2"/>
      <c r="L70" s="71"/>
      <c r="M70" s="63"/>
      <c r="N70" s="61"/>
      <c r="O70" s="2"/>
      <c r="P70" s="71"/>
      <c r="Q70" s="63"/>
      <c r="R70" s="61"/>
      <c r="S70" s="2"/>
      <c r="T70" s="71"/>
      <c r="U70" s="63"/>
      <c r="V70" s="61"/>
      <c r="W70" s="2"/>
      <c r="X70" s="71"/>
      <c r="Y70" s="63"/>
      <c r="Z70" s="61"/>
      <c r="AA70" s="2"/>
      <c r="AB70" s="71"/>
      <c r="AC70" s="63"/>
      <c r="AD70" s="61"/>
      <c r="AE70" s="104"/>
      <c r="AF70" s="104"/>
      <c r="AG70" s="63"/>
    </row>
    <row r="71" spans="1:34" ht="18" customHeight="1">
      <c r="A71" s="63"/>
      <c r="B71" s="528">
        <f>B62+1</f>
        <v>8</v>
      </c>
      <c r="C71" s="528"/>
      <c r="D71" s="529" t="s">
        <v>4</v>
      </c>
      <c r="E71" s="529"/>
      <c r="F71" s="529"/>
      <c r="G71" s="56"/>
      <c r="H71" s="529" t="s">
        <v>73</v>
      </c>
      <c r="I71" s="529"/>
      <c r="J71" s="529"/>
      <c r="K71" s="56"/>
      <c r="L71" s="529" t="s">
        <v>6</v>
      </c>
      <c r="M71" s="529"/>
      <c r="N71" s="529"/>
      <c r="O71" s="56"/>
      <c r="P71" s="529" t="s">
        <v>7</v>
      </c>
      <c r="Q71" s="529"/>
      <c r="R71" s="529"/>
      <c r="S71" s="56"/>
      <c r="T71" s="529" t="s">
        <v>8</v>
      </c>
      <c r="U71" s="529"/>
      <c r="V71" s="529"/>
      <c r="W71" s="56"/>
      <c r="X71" s="529" t="s">
        <v>74</v>
      </c>
      <c r="Y71" s="529"/>
      <c r="Z71" s="529"/>
      <c r="AA71" s="56"/>
      <c r="AB71" s="529" t="s">
        <v>10</v>
      </c>
      <c r="AC71" s="529"/>
      <c r="AD71" s="529"/>
      <c r="AE71" s="7"/>
      <c r="AF71" s="125" t="s">
        <v>160</v>
      </c>
      <c r="AG71" s="104"/>
      <c r="AH71" s="7"/>
    </row>
    <row r="72" spans="1:34" ht="18" customHeight="1">
      <c r="A72" s="63"/>
      <c r="B72" s="528"/>
      <c r="C72" s="528"/>
      <c r="D72" s="74" t="s">
        <v>158</v>
      </c>
      <c r="E72" s="62">
        <f>AC63+1</f>
        <v>43829</v>
      </c>
      <c r="F72" s="59"/>
      <c r="G72" s="57"/>
      <c r="H72" s="69" t="s">
        <v>158</v>
      </c>
      <c r="I72" s="62">
        <f>E72+1</f>
        <v>43830</v>
      </c>
      <c r="J72" s="59"/>
      <c r="K72" s="57"/>
      <c r="L72" s="69" t="s">
        <v>158</v>
      </c>
      <c r="M72" s="62">
        <f>I72+1</f>
        <v>43831</v>
      </c>
      <c r="N72" s="59"/>
      <c r="O72" s="57"/>
      <c r="P72" s="69" t="s">
        <v>158</v>
      </c>
      <c r="Q72" s="62">
        <f>M72+1</f>
        <v>43832</v>
      </c>
      <c r="R72" s="59"/>
      <c r="S72" s="57"/>
      <c r="T72" s="69" t="s">
        <v>158</v>
      </c>
      <c r="U72" s="62">
        <f>Q72+1</f>
        <v>43833</v>
      </c>
      <c r="V72" s="59"/>
      <c r="W72" s="57"/>
      <c r="X72" s="69" t="s">
        <v>158</v>
      </c>
      <c r="Y72" s="62">
        <f>U72+1</f>
        <v>43834</v>
      </c>
      <c r="Z72" s="59"/>
      <c r="AA72" s="57"/>
      <c r="AB72" s="69" t="s">
        <v>158</v>
      </c>
      <c r="AC72" s="62">
        <f>Y72+1</f>
        <v>43835</v>
      </c>
      <c r="AD72" s="59"/>
      <c r="AE72" s="14"/>
      <c r="AF72" s="214" t="s">
        <v>160</v>
      </c>
      <c r="AG72" s="144"/>
      <c r="AH72" s="14"/>
    </row>
    <row r="73" spans="1:34" ht="20.25" customHeight="1">
      <c r="A73" s="63"/>
      <c r="B73" s="528"/>
      <c r="C73" s="528"/>
      <c r="D73" s="64"/>
      <c r="E73" s="60"/>
      <c r="F73" s="65"/>
      <c r="G73" s="66"/>
      <c r="H73" s="64"/>
      <c r="I73" s="60"/>
      <c r="J73" s="65"/>
      <c r="K73" s="66"/>
      <c r="L73" s="64"/>
      <c r="M73" s="60"/>
      <c r="N73" s="65"/>
      <c r="O73" s="66"/>
      <c r="P73" s="64"/>
      <c r="Q73" s="60"/>
      <c r="R73" s="65"/>
      <c r="S73" s="66"/>
      <c r="T73" s="64"/>
      <c r="U73" s="60"/>
      <c r="V73" s="65"/>
      <c r="W73" s="66"/>
      <c r="X73" s="64"/>
      <c r="Y73" s="60"/>
      <c r="Z73" s="65"/>
      <c r="AA73" s="66"/>
      <c r="AB73" s="64"/>
      <c r="AC73" s="60"/>
      <c r="AD73" s="65"/>
      <c r="AE73" s="7"/>
      <c r="AF73" s="229">
        <f>AF64</f>
        <v>1</v>
      </c>
      <c r="AG73" s="104"/>
      <c r="AH73" s="7"/>
    </row>
    <row r="74" spans="1:34" ht="20.25" customHeight="1">
      <c r="A74" s="63"/>
      <c r="B74" s="528"/>
      <c r="C74" s="528"/>
      <c r="D74" s="64"/>
      <c r="E74" s="60"/>
      <c r="F74" s="65"/>
      <c r="G74" s="66"/>
      <c r="H74" s="64"/>
      <c r="I74" s="60"/>
      <c r="J74" s="65"/>
      <c r="K74" s="66"/>
      <c r="L74" s="64"/>
      <c r="M74" s="60"/>
      <c r="N74" s="65"/>
      <c r="O74" s="66"/>
      <c r="P74" s="64"/>
      <c r="Q74" s="60"/>
      <c r="R74" s="65"/>
      <c r="S74" s="66"/>
      <c r="T74" s="64"/>
      <c r="U74" s="60"/>
      <c r="V74" s="65"/>
      <c r="W74" s="66"/>
      <c r="X74" s="64"/>
      <c r="Y74" s="60"/>
      <c r="Z74" s="65"/>
      <c r="AA74" s="66"/>
      <c r="AB74" s="64"/>
      <c r="AC74" s="60"/>
      <c r="AD74" s="65"/>
      <c r="AE74" s="14"/>
      <c r="AF74" s="215" t="s">
        <v>161</v>
      </c>
      <c r="AG74" s="144"/>
      <c r="AH74" s="14"/>
    </row>
    <row r="75" spans="1:34" ht="20.25" customHeight="1">
      <c r="A75" s="63"/>
      <c r="B75" s="528"/>
      <c r="C75" s="528"/>
      <c r="D75" s="64"/>
      <c r="E75" s="60"/>
      <c r="F75" s="65"/>
      <c r="G75" s="66"/>
      <c r="H75" s="67"/>
      <c r="I75" s="60"/>
      <c r="J75" s="65"/>
      <c r="K75" s="66"/>
      <c r="L75" s="67"/>
      <c r="M75" s="60"/>
      <c r="N75" s="65"/>
      <c r="O75" s="66"/>
      <c r="P75" s="67"/>
      <c r="Q75" s="60"/>
      <c r="R75" s="65"/>
      <c r="S75" s="66"/>
      <c r="T75" s="67"/>
      <c r="U75" s="60"/>
      <c r="V75" s="65"/>
      <c r="W75" s="66"/>
      <c r="X75" s="67"/>
      <c r="Y75" s="60"/>
      <c r="Z75" s="65"/>
      <c r="AA75" s="66"/>
      <c r="AB75" s="67"/>
      <c r="AC75" s="60"/>
      <c r="AD75" s="65"/>
      <c r="AE75" s="14"/>
      <c r="AF75" s="126">
        <f>AF78/AF73</f>
        <v>0</v>
      </c>
      <c r="AG75" s="144"/>
      <c r="AH75" s="14"/>
    </row>
    <row r="76" spans="1:34" ht="20.25" customHeight="1">
      <c r="A76" s="63"/>
      <c r="B76" s="528"/>
      <c r="C76" s="528"/>
      <c r="D76" s="64"/>
      <c r="E76" s="60"/>
      <c r="F76" s="65"/>
      <c r="G76" s="66"/>
      <c r="H76" s="67"/>
      <c r="I76" s="60"/>
      <c r="J76" s="65"/>
      <c r="K76" s="66"/>
      <c r="L76" s="67"/>
      <c r="M76" s="60"/>
      <c r="N76" s="65"/>
      <c r="O76" s="66"/>
      <c r="P76" s="67"/>
      <c r="Q76" s="60"/>
      <c r="R76" s="65"/>
      <c r="S76" s="66"/>
      <c r="T76" s="67"/>
      <c r="U76" s="60"/>
      <c r="V76" s="65"/>
      <c r="W76" s="66"/>
      <c r="X76" s="67"/>
      <c r="Y76" s="60"/>
      <c r="Z76" s="65"/>
      <c r="AA76" s="66"/>
      <c r="AB76" s="67"/>
      <c r="AC76" s="60"/>
      <c r="AD76" s="65"/>
      <c r="AE76" s="7"/>
      <c r="AF76" s="125" t="s">
        <v>159</v>
      </c>
      <c r="AG76" s="104"/>
      <c r="AH76" s="7"/>
    </row>
    <row r="77" spans="1:34" ht="20.25" customHeight="1">
      <c r="A77" s="63"/>
      <c r="B77" s="528"/>
      <c r="C77" s="528"/>
      <c r="D77" s="64"/>
      <c r="E77" s="60"/>
      <c r="F77" s="65"/>
      <c r="G77" s="66"/>
      <c r="H77" s="67"/>
      <c r="I77" s="60"/>
      <c r="J77" s="65"/>
      <c r="K77" s="66"/>
      <c r="L77" s="67"/>
      <c r="M77" s="60"/>
      <c r="N77" s="65"/>
      <c r="O77" s="66"/>
      <c r="P77" s="67"/>
      <c r="Q77" s="60"/>
      <c r="R77" s="65"/>
      <c r="S77" s="66"/>
      <c r="T77" s="67"/>
      <c r="U77" s="60"/>
      <c r="V77" s="65"/>
      <c r="W77" s="66"/>
      <c r="X77" s="67"/>
      <c r="Y77" s="60"/>
      <c r="Z77" s="65"/>
      <c r="AA77" s="66"/>
      <c r="AB77" s="67"/>
      <c r="AC77" s="60"/>
      <c r="AD77" s="65"/>
      <c r="AE77" s="7"/>
      <c r="AF77" s="214" t="s">
        <v>159</v>
      </c>
      <c r="AG77" s="104"/>
      <c r="AH77" s="7"/>
    </row>
    <row r="78" spans="1:34" s="11" customFormat="1" ht="15.75" customHeight="1">
      <c r="A78" s="10"/>
      <c r="B78" s="212"/>
      <c r="C78" s="212"/>
      <c r="D78" s="5"/>
      <c r="F78" s="111">
        <f>SUM(F73:F77)</f>
        <v>0</v>
      </c>
      <c r="G78" s="112"/>
      <c r="H78" s="113"/>
      <c r="J78" s="111">
        <f>SUM(J73:J77)</f>
        <v>0</v>
      </c>
      <c r="K78" s="112"/>
      <c r="L78" s="113"/>
      <c r="N78" s="111">
        <f>SUM(N73:N77)</f>
        <v>0</v>
      </c>
      <c r="O78" s="112"/>
      <c r="P78" s="113"/>
      <c r="R78" s="111">
        <f>SUM(R73:R77)</f>
        <v>0</v>
      </c>
      <c r="S78" s="112"/>
      <c r="T78" s="113"/>
      <c r="V78" s="111">
        <f>SUM(V73:V77)</f>
        <v>0</v>
      </c>
      <c r="W78" s="112"/>
      <c r="X78" s="113"/>
      <c r="Z78" s="111">
        <f>SUM(Z73:Z77)</f>
        <v>0</v>
      </c>
      <c r="AA78" s="112"/>
      <c r="AB78" s="113"/>
      <c r="AD78" s="111">
        <f>SUM(AD73:AD77)</f>
        <v>0</v>
      </c>
      <c r="AE78" s="114"/>
      <c r="AF78" s="216">
        <f>SUM(F78+J78+N78+R78+V78+Z78+AD78)</f>
        <v>0</v>
      </c>
      <c r="AG78" s="10"/>
    </row>
    <row r="79" spans="1:34" s="6" customFormat="1" ht="8.25" customHeight="1">
      <c r="A79" s="63"/>
      <c r="B79" s="213"/>
      <c r="C79" s="213"/>
      <c r="D79" s="61"/>
      <c r="E79" s="63"/>
      <c r="F79" s="61"/>
      <c r="G79" s="2"/>
      <c r="H79" s="71"/>
      <c r="I79" s="63"/>
      <c r="J79" s="61"/>
      <c r="K79" s="2"/>
      <c r="L79" s="71"/>
      <c r="M79" s="63"/>
      <c r="N79" s="61"/>
      <c r="O79" s="2"/>
      <c r="P79" s="71"/>
      <c r="Q79" s="63"/>
      <c r="R79" s="61"/>
      <c r="S79" s="2"/>
      <c r="T79" s="71"/>
      <c r="U79" s="63"/>
      <c r="V79" s="61"/>
      <c r="W79" s="2"/>
      <c r="X79" s="71"/>
      <c r="Y79" s="63"/>
      <c r="Z79" s="61"/>
      <c r="AA79" s="2"/>
      <c r="AB79" s="71"/>
      <c r="AC79" s="63"/>
      <c r="AD79" s="61"/>
      <c r="AE79" s="104"/>
      <c r="AF79" s="104"/>
      <c r="AG79" s="63"/>
    </row>
    <row r="80" spans="1:34" ht="18" customHeight="1">
      <c r="A80" s="63"/>
      <c r="B80" s="528">
        <f>B71+1</f>
        <v>9</v>
      </c>
      <c r="C80" s="528"/>
      <c r="D80" s="529" t="s">
        <v>4</v>
      </c>
      <c r="E80" s="529"/>
      <c r="F80" s="529"/>
      <c r="G80" s="56"/>
      <c r="H80" s="529" t="s">
        <v>73</v>
      </c>
      <c r="I80" s="529"/>
      <c r="J80" s="529"/>
      <c r="K80" s="56"/>
      <c r="L80" s="529" t="s">
        <v>6</v>
      </c>
      <c r="M80" s="529"/>
      <c r="N80" s="529"/>
      <c r="O80" s="56"/>
      <c r="P80" s="529" t="s">
        <v>7</v>
      </c>
      <c r="Q80" s="529"/>
      <c r="R80" s="529"/>
      <c r="S80" s="56"/>
      <c r="T80" s="529" t="s">
        <v>8</v>
      </c>
      <c r="U80" s="529"/>
      <c r="V80" s="529"/>
      <c r="W80" s="56"/>
      <c r="X80" s="529" t="s">
        <v>74</v>
      </c>
      <c r="Y80" s="529"/>
      <c r="Z80" s="529"/>
      <c r="AA80" s="56"/>
      <c r="AB80" s="529" t="s">
        <v>10</v>
      </c>
      <c r="AC80" s="529"/>
      <c r="AD80" s="529"/>
      <c r="AE80" s="7"/>
      <c r="AF80" s="125" t="s">
        <v>160</v>
      </c>
      <c r="AG80" s="104"/>
      <c r="AH80" s="7"/>
    </row>
    <row r="81" spans="1:34" ht="18" customHeight="1">
      <c r="A81" s="63"/>
      <c r="B81" s="528"/>
      <c r="C81" s="528"/>
      <c r="D81" s="74" t="s">
        <v>158</v>
      </c>
      <c r="E81" s="62">
        <f>AC72+1</f>
        <v>43836</v>
      </c>
      <c r="F81" s="59"/>
      <c r="G81" s="57"/>
      <c r="H81" s="69" t="s">
        <v>158</v>
      </c>
      <c r="I81" s="62">
        <f>E81+1</f>
        <v>43837</v>
      </c>
      <c r="J81" s="59"/>
      <c r="K81" s="57"/>
      <c r="L81" s="69" t="s">
        <v>158</v>
      </c>
      <c r="M81" s="62">
        <f>I81+1</f>
        <v>43838</v>
      </c>
      <c r="N81" s="59"/>
      <c r="O81" s="57"/>
      <c r="P81" s="69" t="s">
        <v>158</v>
      </c>
      <c r="Q81" s="62">
        <f>M81+1</f>
        <v>43839</v>
      </c>
      <c r="R81" s="59"/>
      <c r="S81" s="57"/>
      <c r="T81" s="69" t="s">
        <v>158</v>
      </c>
      <c r="U81" s="62">
        <f>Q81+1</f>
        <v>43840</v>
      </c>
      <c r="V81" s="59"/>
      <c r="W81" s="57"/>
      <c r="X81" s="69" t="s">
        <v>158</v>
      </c>
      <c r="Y81" s="62">
        <f>U81+1</f>
        <v>43841</v>
      </c>
      <c r="Z81" s="59"/>
      <c r="AA81" s="57"/>
      <c r="AB81" s="69" t="s">
        <v>158</v>
      </c>
      <c r="AC81" s="62">
        <f>Y81+1</f>
        <v>43842</v>
      </c>
      <c r="AD81" s="59"/>
      <c r="AE81" s="14"/>
      <c r="AF81" s="214" t="s">
        <v>160</v>
      </c>
      <c r="AG81" s="144"/>
      <c r="AH81" s="14"/>
    </row>
    <row r="82" spans="1:34" ht="20.25" customHeight="1">
      <c r="A82" s="63"/>
      <c r="B82" s="528"/>
      <c r="C82" s="528"/>
      <c r="D82" s="64"/>
      <c r="E82" s="60"/>
      <c r="F82" s="65"/>
      <c r="G82" s="66"/>
      <c r="H82" s="64"/>
      <c r="I82" s="60"/>
      <c r="J82" s="65"/>
      <c r="K82" s="66"/>
      <c r="L82" s="64"/>
      <c r="M82" s="60"/>
      <c r="N82" s="65"/>
      <c r="O82" s="66"/>
      <c r="P82" s="64"/>
      <c r="Q82" s="60"/>
      <c r="R82" s="65"/>
      <c r="S82" s="66"/>
      <c r="T82" s="64"/>
      <c r="U82" s="60"/>
      <c r="V82" s="65"/>
      <c r="W82" s="66"/>
      <c r="X82" s="64"/>
      <c r="Y82" s="60"/>
      <c r="Z82" s="65"/>
      <c r="AA82" s="66"/>
      <c r="AB82" s="64"/>
      <c r="AC82" s="60"/>
      <c r="AD82" s="65"/>
      <c r="AE82" s="7"/>
      <c r="AF82" s="229">
        <f>AF73</f>
        <v>1</v>
      </c>
      <c r="AG82" s="104"/>
      <c r="AH82" s="7"/>
    </row>
    <row r="83" spans="1:34" ht="20.25" customHeight="1">
      <c r="A83" s="63"/>
      <c r="B83" s="528"/>
      <c r="C83" s="528"/>
      <c r="D83" s="64"/>
      <c r="E83" s="60"/>
      <c r="F83" s="65"/>
      <c r="G83" s="66"/>
      <c r="H83" s="64"/>
      <c r="I83" s="60"/>
      <c r="J83" s="65"/>
      <c r="K83" s="66"/>
      <c r="L83" s="64"/>
      <c r="M83" s="60"/>
      <c r="N83" s="65"/>
      <c r="O83" s="66"/>
      <c r="P83" s="64"/>
      <c r="Q83" s="60"/>
      <c r="R83" s="65"/>
      <c r="S83" s="66"/>
      <c r="T83" s="64"/>
      <c r="U83" s="60"/>
      <c r="V83" s="65"/>
      <c r="W83" s="66"/>
      <c r="X83" s="64"/>
      <c r="Y83" s="60"/>
      <c r="Z83" s="65"/>
      <c r="AA83" s="66"/>
      <c r="AB83" s="64"/>
      <c r="AC83" s="60"/>
      <c r="AD83" s="65"/>
      <c r="AE83" s="14"/>
      <c r="AF83" s="215" t="s">
        <v>161</v>
      </c>
      <c r="AG83" s="144"/>
      <c r="AH83" s="14"/>
    </row>
    <row r="84" spans="1:34" ht="20.25" customHeight="1">
      <c r="A84" s="63"/>
      <c r="B84" s="528"/>
      <c r="C84" s="528"/>
      <c r="D84" s="64"/>
      <c r="E84" s="60"/>
      <c r="F84" s="65"/>
      <c r="G84" s="66"/>
      <c r="H84" s="67"/>
      <c r="I84" s="60"/>
      <c r="J84" s="65"/>
      <c r="K84" s="66"/>
      <c r="L84" s="67"/>
      <c r="M84" s="60"/>
      <c r="N84" s="65"/>
      <c r="O84" s="66"/>
      <c r="P84" s="67"/>
      <c r="Q84" s="60"/>
      <c r="R84" s="65"/>
      <c r="S84" s="66"/>
      <c r="T84" s="67"/>
      <c r="U84" s="60"/>
      <c r="V84" s="65"/>
      <c r="W84" s="66"/>
      <c r="X84" s="67"/>
      <c r="Y84" s="60"/>
      <c r="Z84" s="65"/>
      <c r="AA84" s="66"/>
      <c r="AB84" s="67"/>
      <c r="AC84" s="60"/>
      <c r="AD84" s="65"/>
      <c r="AE84" s="14"/>
      <c r="AF84" s="126">
        <f>AF87/AF82</f>
        <v>0</v>
      </c>
      <c r="AG84" s="144"/>
      <c r="AH84" s="14"/>
    </row>
    <row r="85" spans="1:34" ht="20.25" customHeight="1">
      <c r="A85" s="63"/>
      <c r="B85" s="528"/>
      <c r="C85" s="528"/>
      <c r="D85" s="64"/>
      <c r="E85" s="60"/>
      <c r="F85" s="65"/>
      <c r="G85" s="66"/>
      <c r="H85" s="67"/>
      <c r="I85" s="60"/>
      <c r="J85" s="65"/>
      <c r="K85" s="66"/>
      <c r="L85" s="67"/>
      <c r="M85" s="60"/>
      <c r="N85" s="65"/>
      <c r="O85" s="66"/>
      <c r="P85" s="67"/>
      <c r="Q85" s="60"/>
      <c r="R85" s="65"/>
      <c r="S85" s="66"/>
      <c r="T85" s="67"/>
      <c r="U85" s="60"/>
      <c r="V85" s="65"/>
      <c r="W85" s="66"/>
      <c r="X85" s="67"/>
      <c r="Y85" s="60"/>
      <c r="Z85" s="65"/>
      <c r="AA85" s="66"/>
      <c r="AB85" s="67"/>
      <c r="AC85" s="60"/>
      <c r="AD85" s="65"/>
      <c r="AE85" s="7"/>
      <c r="AF85" s="125" t="s">
        <v>159</v>
      </c>
      <c r="AG85" s="104"/>
      <c r="AH85" s="7"/>
    </row>
    <row r="86" spans="1:34" ht="20.25" customHeight="1">
      <c r="A86" s="63"/>
      <c r="B86" s="528"/>
      <c r="C86" s="528"/>
      <c r="D86" s="64"/>
      <c r="E86" s="60"/>
      <c r="F86" s="65"/>
      <c r="G86" s="66"/>
      <c r="H86" s="67"/>
      <c r="I86" s="60"/>
      <c r="J86" s="65"/>
      <c r="K86" s="66"/>
      <c r="L86" s="67"/>
      <c r="M86" s="60"/>
      <c r="N86" s="65"/>
      <c r="O86" s="66"/>
      <c r="P86" s="67"/>
      <c r="Q86" s="60"/>
      <c r="R86" s="65"/>
      <c r="S86" s="66"/>
      <c r="T86" s="67"/>
      <c r="U86" s="60"/>
      <c r="V86" s="65"/>
      <c r="W86" s="66"/>
      <c r="X86" s="67"/>
      <c r="Y86" s="60"/>
      <c r="Z86" s="65"/>
      <c r="AA86" s="66"/>
      <c r="AB86" s="67"/>
      <c r="AC86" s="60"/>
      <c r="AD86" s="65"/>
      <c r="AE86" s="7"/>
      <c r="AF86" s="214" t="s">
        <v>159</v>
      </c>
      <c r="AG86" s="104"/>
      <c r="AH86" s="7"/>
    </row>
    <row r="87" spans="1:34" s="11" customFormat="1" ht="15.75" customHeight="1">
      <c r="A87" s="10"/>
      <c r="B87" s="212"/>
      <c r="C87" s="212"/>
      <c r="D87" s="5"/>
      <c r="F87" s="111">
        <f>SUM(F82:F86)</f>
        <v>0</v>
      </c>
      <c r="G87" s="112"/>
      <c r="H87" s="113"/>
      <c r="J87" s="111">
        <f>SUM(J82:J86)</f>
        <v>0</v>
      </c>
      <c r="K87" s="112"/>
      <c r="L87" s="113"/>
      <c r="N87" s="111">
        <f>SUM(N82:N86)</f>
        <v>0</v>
      </c>
      <c r="O87" s="112"/>
      <c r="P87" s="113"/>
      <c r="R87" s="111">
        <f>SUM(R82:R86)</f>
        <v>0</v>
      </c>
      <c r="S87" s="112"/>
      <c r="T87" s="113"/>
      <c r="V87" s="111">
        <f>SUM(V82:V86)</f>
        <v>0</v>
      </c>
      <c r="W87" s="112"/>
      <c r="X87" s="113"/>
      <c r="Z87" s="111">
        <f>SUM(Z82:Z86)</f>
        <v>0</v>
      </c>
      <c r="AA87" s="112"/>
      <c r="AB87" s="113"/>
      <c r="AD87" s="111">
        <f>SUM(AD82:AD86)</f>
        <v>0</v>
      </c>
      <c r="AE87" s="114"/>
      <c r="AF87" s="216">
        <f>SUM(F87+J87+N87+R87+V87+Z87+AD87)</f>
        <v>0</v>
      </c>
      <c r="AG87" s="10"/>
    </row>
    <row r="88" spans="1:34" s="6" customFormat="1" ht="8.25" customHeight="1">
      <c r="A88" s="63"/>
      <c r="B88" s="213"/>
      <c r="C88" s="213"/>
      <c r="D88" s="61"/>
      <c r="E88" s="63"/>
      <c r="F88" s="61"/>
      <c r="G88" s="2"/>
      <c r="H88" s="71"/>
      <c r="I88" s="63"/>
      <c r="J88" s="61"/>
      <c r="K88" s="2"/>
      <c r="L88" s="71"/>
      <c r="M88" s="63"/>
      <c r="N88" s="61"/>
      <c r="O88" s="2"/>
      <c r="P88" s="71"/>
      <c r="Q88" s="63"/>
      <c r="R88" s="61"/>
      <c r="S88" s="2"/>
      <c r="T88" s="71"/>
      <c r="U88" s="63"/>
      <c r="V88" s="61"/>
      <c r="W88" s="2"/>
      <c r="X88" s="71"/>
      <c r="Y88" s="63"/>
      <c r="Z88" s="61"/>
      <c r="AA88" s="2"/>
      <c r="AB88" s="71"/>
      <c r="AC88" s="63"/>
      <c r="AD88" s="61"/>
      <c r="AE88" s="104"/>
      <c r="AF88" s="104"/>
      <c r="AG88" s="63"/>
    </row>
    <row r="89" spans="1:34" ht="18" customHeight="1">
      <c r="A89" s="63"/>
      <c r="B89" s="528">
        <f>B80+1</f>
        <v>10</v>
      </c>
      <c r="C89" s="528"/>
      <c r="D89" s="529" t="s">
        <v>4</v>
      </c>
      <c r="E89" s="529"/>
      <c r="F89" s="529"/>
      <c r="G89" s="56"/>
      <c r="H89" s="529" t="s">
        <v>73</v>
      </c>
      <c r="I89" s="529"/>
      <c r="J89" s="529"/>
      <c r="K89" s="56"/>
      <c r="L89" s="529" t="s">
        <v>6</v>
      </c>
      <c r="M89" s="529"/>
      <c r="N89" s="529"/>
      <c r="O89" s="56"/>
      <c r="P89" s="529" t="s">
        <v>7</v>
      </c>
      <c r="Q89" s="529"/>
      <c r="R89" s="529"/>
      <c r="S89" s="56"/>
      <c r="T89" s="529" t="s">
        <v>8</v>
      </c>
      <c r="U89" s="529"/>
      <c r="V89" s="529"/>
      <c r="W89" s="56"/>
      <c r="X89" s="529" t="s">
        <v>74</v>
      </c>
      <c r="Y89" s="529"/>
      <c r="Z89" s="529"/>
      <c r="AA89" s="56"/>
      <c r="AB89" s="529" t="s">
        <v>10</v>
      </c>
      <c r="AC89" s="529"/>
      <c r="AD89" s="529"/>
      <c r="AE89" s="7"/>
      <c r="AF89" s="125" t="s">
        <v>160</v>
      </c>
      <c r="AG89" s="104"/>
      <c r="AH89" s="7"/>
    </row>
    <row r="90" spans="1:34" ht="18" customHeight="1">
      <c r="A90" s="63"/>
      <c r="B90" s="528"/>
      <c r="C90" s="528"/>
      <c r="D90" s="74" t="s">
        <v>158</v>
      </c>
      <c r="E90" s="62">
        <f>AC81+1</f>
        <v>43843</v>
      </c>
      <c r="F90" s="59"/>
      <c r="G90" s="57"/>
      <c r="H90" s="69" t="s">
        <v>158</v>
      </c>
      <c r="I90" s="62">
        <f>E90+1</f>
        <v>43844</v>
      </c>
      <c r="J90" s="59"/>
      <c r="K90" s="57"/>
      <c r="L90" s="69" t="s">
        <v>158</v>
      </c>
      <c r="M90" s="62">
        <f>I90+1</f>
        <v>43845</v>
      </c>
      <c r="N90" s="59"/>
      <c r="O90" s="57"/>
      <c r="P90" s="69" t="s">
        <v>158</v>
      </c>
      <c r="Q90" s="62">
        <f>M90+1</f>
        <v>43846</v>
      </c>
      <c r="R90" s="59"/>
      <c r="S90" s="57"/>
      <c r="T90" s="69" t="s">
        <v>158</v>
      </c>
      <c r="U90" s="62">
        <f>Q90+1</f>
        <v>43847</v>
      </c>
      <c r="V90" s="59"/>
      <c r="W90" s="57"/>
      <c r="X90" s="69" t="s">
        <v>158</v>
      </c>
      <c r="Y90" s="62">
        <f>U90+1</f>
        <v>43848</v>
      </c>
      <c r="Z90" s="59"/>
      <c r="AA90" s="57"/>
      <c r="AB90" s="69" t="s">
        <v>158</v>
      </c>
      <c r="AC90" s="62">
        <f>Y90+1</f>
        <v>43849</v>
      </c>
      <c r="AD90" s="59"/>
      <c r="AE90" s="14"/>
      <c r="AF90" s="214" t="s">
        <v>160</v>
      </c>
      <c r="AG90" s="144"/>
      <c r="AH90" s="14"/>
    </row>
    <row r="91" spans="1:34" ht="20.25" customHeight="1">
      <c r="A91" s="63"/>
      <c r="B91" s="528"/>
      <c r="C91" s="528"/>
      <c r="D91" s="64"/>
      <c r="E91" s="60"/>
      <c r="F91" s="65"/>
      <c r="G91" s="66"/>
      <c r="H91" s="64"/>
      <c r="I91" s="60"/>
      <c r="J91" s="65"/>
      <c r="K91" s="66"/>
      <c r="L91" s="64"/>
      <c r="M91" s="60"/>
      <c r="N91" s="65"/>
      <c r="O91" s="66"/>
      <c r="P91" s="64"/>
      <c r="Q91" s="60"/>
      <c r="R91" s="65"/>
      <c r="S91" s="66"/>
      <c r="T91" s="64"/>
      <c r="U91" s="60"/>
      <c r="V91" s="65"/>
      <c r="W91" s="66"/>
      <c r="X91" s="64"/>
      <c r="Y91" s="60"/>
      <c r="Z91" s="65"/>
      <c r="AA91" s="66"/>
      <c r="AB91" s="64"/>
      <c r="AC91" s="60"/>
      <c r="AD91" s="65"/>
      <c r="AE91" s="7"/>
      <c r="AF91" s="229">
        <f>AF82</f>
        <v>1</v>
      </c>
      <c r="AG91" s="104"/>
      <c r="AH91" s="7"/>
    </row>
    <row r="92" spans="1:34" ht="20.25" customHeight="1">
      <c r="A92" s="63"/>
      <c r="B92" s="528"/>
      <c r="C92" s="528"/>
      <c r="D92" s="64"/>
      <c r="E92" s="60"/>
      <c r="F92" s="65"/>
      <c r="G92" s="66"/>
      <c r="H92" s="64"/>
      <c r="I92" s="60"/>
      <c r="J92" s="65"/>
      <c r="K92" s="66"/>
      <c r="L92" s="64"/>
      <c r="M92" s="60"/>
      <c r="N92" s="65"/>
      <c r="O92" s="66"/>
      <c r="P92" s="64"/>
      <c r="Q92" s="60"/>
      <c r="R92" s="65"/>
      <c r="S92" s="66"/>
      <c r="T92" s="64"/>
      <c r="U92" s="60"/>
      <c r="V92" s="65"/>
      <c r="W92" s="66"/>
      <c r="X92" s="64"/>
      <c r="Y92" s="60"/>
      <c r="Z92" s="65"/>
      <c r="AA92" s="66"/>
      <c r="AB92" s="64"/>
      <c r="AC92" s="60"/>
      <c r="AD92" s="65"/>
      <c r="AE92" s="14"/>
      <c r="AF92" s="215" t="s">
        <v>161</v>
      </c>
      <c r="AG92" s="144"/>
      <c r="AH92" s="14"/>
    </row>
    <row r="93" spans="1:34" ht="20.25" customHeight="1">
      <c r="A93" s="63"/>
      <c r="B93" s="528"/>
      <c r="C93" s="528"/>
      <c r="D93" s="64"/>
      <c r="E93" s="60"/>
      <c r="F93" s="65"/>
      <c r="G93" s="66"/>
      <c r="H93" s="67"/>
      <c r="I93" s="60"/>
      <c r="J93" s="65"/>
      <c r="K93" s="66"/>
      <c r="L93" s="67"/>
      <c r="M93" s="60"/>
      <c r="N93" s="65"/>
      <c r="O93" s="66"/>
      <c r="P93" s="67"/>
      <c r="Q93" s="60"/>
      <c r="R93" s="65"/>
      <c r="S93" s="66"/>
      <c r="T93" s="67"/>
      <c r="U93" s="60"/>
      <c r="V93" s="65"/>
      <c r="W93" s="66"/>
      <c r="X93" s="67"/>
      <c r="Y93" s="60"/>
      <c r="Z93" s="65"/>
      <c r="AA93" s="66"/>
      <c r="AB93" s="67"/>
      <c r="AC93" s="60"/>
      <c r="AD93" s="65"/>
      <c r="AE93" s="14"/>
      <c r="AF93" s="126">
        <f>AF96/AF91</f>
        <v>0</v>
      </c>
      <c r="AG93" s="144"/>
      <c r="AH93" s="14"/>
    </row>
    <row r="94" spans="1:34" ht="20.25" customHeight="1">
      <c r="A94" s="63"/>
      <c r="B94" s="528"/>
      <c r="C94" s="528"/>
      <c r="D94" s="64"/>
      <c r="E94" s="60"/>
      <c r="F94" s="65"/>
      <c r="G94" s="66"/>
      <c r="H94" s="67"/>
      <c r="I94" s="60"/>
      <c r="J94" s="65"/>
      <c r="K94" s="66"/>
      <c r="L94" s="67"/>
      <c r="M94" s="60"/>
      <c r="N94" s="65"/>
      <c r="O94" s="66"/>
      <c r="P94" s="67"/>
      <c r="Q94" s="60"/>
      <c r="R94" s="65"/>
      <c r="S94" s="66"/>
      <c r="T94" s="67"/>
      <c r="U94" s="60"/>
      <c r="V94" s="65"/>
      <c r="W94" s="66"/>
      <c r="X94" s="67"/>
      <c r="Y94" s="60"/>
      <c r="Z94" s="65"/>
      <c r="AA94" s="66"/>
      <c r="AB94" s="67"/>
      <c r="AC94" s="60"/>
      <c r="AD94" s="65"/>
      <c r="AE94" s="7"/>
      <c r="AF94" s="125" t="s">
        <v>159</v>
      </c>
      <c r="AG94" s="104"/>
      <c r="AH94" s="7"/>
    </row>
    <row r="95" spans="1:34" ht="20.25" customHeight="1">
      <c r="A95" s="63"/>
      <c r="B95" s="528"/>
      <c r="C95" s="528"/>
      <c r="D95" s="64"/>
      <c r="E95" s="60"/>
      <c r="F95" s="65"/>
      <c r="G95" s="66"/>
      <c r="H95" s="67"/>
      <c r="I95" s="60"/>
      <c r="J95" s="65"/>
      <c r="K95" s="66"/>
      <c r="L95" s="67"/>
      <c r="M95" s="60"/>
      <c r="N95" s="65"/>
      <c r="O95" s="66"/>
      <c r="P95" s="67"/>
      <c r="Q95" s="60"/>
      <c r="R95" s="65"/>
      <c r="S95" s="66"/>
      <c r="T95" s="67"/>
      <c r="U95" s="60"/>
      <c r="V95" s="65"/>
      <c r="W95" s="66"/>
      <c r="X95" s="67"/>
      <c r="Y95" s="60"/>
      <c r="Z95" s="65"/>
      <c r="AA95" s="66"/>
      <c r="AB95" s="67"/>
      <c r="AC95" s="60"/>
      <c r="AD95" s="65"/>
      <c r="AE95" s="7"/>
      <c r="AF95" s="214" t="s">
        <v>159</v>
      </c>
      <c r="AG95" s="104"/>
      <c r="AH95" s="7"/>
    </row>
    <row r="96" spans="1:34" s="11" customFormat="1" ht="15.75" customHeight="1">
      <c r="A96" s="10"/>
      <c r="B96" s="212"/>
      <c r="C96" s="212"/>
      <c r="D96" s="5"/>
      <c r="F96" s="111">
        <f>SUM(F91:F95)</f>
        <v>0</v>
      </c>
      <c r="G96" s="112"/>
      <c r="H96" s="113"/>
      <c r="J96" s="111">
        <f>SUM(J91:J95)</f>
        <v>0</v>
      </c>
      <c r="K96" s="112"/>
      <c r="L96" s="113"/>
      <c r="N96" s="111">
        <f>SUM(N91:N95)</f>
        <v>0</v>
      </c>
      <c r="O96" s="112"/>
      <c r="P96" s="113"/>
      <c r="R96" s="111">
        <f>SUM(R91:R95)</f>
        <v>0</v>
      </c>
      <c r="S96" s="112"/>
      <c r="T96" s="113"/>
      <c r="V96" s="111">
        <f>SUM(V91:V95)</f>
        <v>0</v>
      </c>
      <c r="W96" s="112"/>
      <c r="X96" s="113"/>
      <c r="Z96" s="111">
        <f>SUM(Z91:Z95)</f>
        <v>0</v>
      </c>
      <c r="AA96" s="112"/>
      <c r="AB96" s="113"/>
      <c r="AD96" s="111">
        <f>SUM(AD91:AD95)</f>
        <v>0</v>
      </c>
      <c r="AE96" s="114"/>
      <c r="AF96" s="216">
        <f>SUM(F96+J96+N96+R96+V96+Z96+AD96)</f>
        <v>0</v>
      </c>
      <c r="AG96" s="10"/>
    </row>
    <row r="97" spans="1:34" s="6" customFormat="1" ht="8.25" customHeight="1">
      <c r="A97" s="63"/>
      <c r="B97" s="213"/>
      <c r="C97" s="213"/>
      <c r="D97" s="61"/>
      <c r="E97" s="63"/>
      <c r="F97" s="61"/>
      <c r="G97" s="2"/>
      <c r="H97" s="71"/>
      <c r="I97" s="63"/>
      <c r="J97" s="61"/>
      <c r="K97" s="2"/>
      <c r="L97" s="71"/>
      <c r="M97" s="63"/>
      <c r="N97" s="61"/>
      <c r="O97" s="2"/>
      <c r="P97" s="71"/>
      <c r="Q97" s="63"/>
      <c r="R97" s="61"/>
      <c r="S97" s="2"/>
      <c r="T97" s="71"/>
      <c r="U97" s="63"/>
      <c r="V97" s="61"/>
      <c r="W97" s="2"/>
      <c r="X97" s="71"/>
      <c r="Y97" s="63"/>
      <c r="Z97" s="61"/>
      <c r="AA97" s="2"/>
      <c r="AB97" s="71"/>
      <c r="AC97" s="63"/>
      <c r="AD97" s="61"/>
      <c r="AE97" s="104"/>
      <c r="AF97" s="104"/>
      <c r="AG97" s="63"/>
    </row>
    <row r="98" spans="1:34" ht="18" customHeight="1">
      <c r="A98" s="63"/>
      <c r="B98" s="528">
        <f>B89+1</f>
        <v>11</v>
      </c>
      <c r="C98" s="528"/>
      <c r="D98" s="529" t="s">
        <v>4</v>
      </c>
      <c r="E98" s="529"/>
      <c r="F98" s="529"/>
      <c r="G98" s="56"/>
      <c r="H98" s="529" t="s">
        <v>73</v>
      </c>
      <c r="I98" s="529"/>
      <c r="J98" s="529"/>
      <c r="K98" s="56"/>
      <c r="L98" s="529" t="s">
        <v>6</v>
      </c>
      <c r="M98" s="529"/>
      <c r="N98" s="529"/>
      <c r="O98" s="56"/>
      <c r="P98" s="529" t="s">
        <v>7</v>
      </c>
      <c r="Q98" s="529"/>
      <c r="R98" s="529"/>
      <c r="S98" s="56"/>
      <c r="T98" s="529" t="s">
        <v>8</v>
      </c>
      <c r="U98" s="529"/>
      <c r="V98" s="529"/>
      <c r="W98" s="56"/>
      <c r="X98" s="529" t="s">
        <v>74</v>
      </c>
      <c r="Y98" s="529"/>
      <c r="Z98" s="529"/>
      <c r="AA98" s="56"/>
      <c r="AB98" s="529" t="s">
        <v>10</v>
      </c>
      <c r="AC98" s="529"/>
      <c r="AD98" s="529"/>
      <c r="AE98" s="7"/>
      <c r="AF98" s="125" t="s">
        <v>160</v>
      </c>
      <c r="AG98" s="104"/>
      <c r="AH98" s="7"/>
    </row>
    <row r="99" spans="1:34" ht="18" customHeight="1">
      <c r="A99" s="63"/>
      <c r="B99" s="528"/>
      <c r="C99" s="528"/>
      <c r="D99" s="74" t="s">
        <v>158</v>
      </c>
      <c r="E99" s="62">
        <f>AC90+1</f>
        <v>43850</v>
      </c>
      <c r="F99" s="59"/>
      <c r="G99" s="57"/>
      <c r="H99" s="69" t="s">
        <v>158</v>
      </c>
      <c r="I99" s="62">
        <f>E99+1</f>
        <v>43851</v>
      </c>
      <c r="J99" s="59"/>
      <c r="K99" s="57"/>
      <c r="L99" s="69" t="s">
        <v>158</v>
      </c>
      <c r="M99" s="62">
        <f>I99+1</f>
        <v>43852</v>
      </c>
      <c r="N99" s="59"/>
      <c r="O99" s="57"/>
      <c r="P99" s="69" t="s">
        <v>158</v>
      </c>
      <c r="Q99" s="62">
        <f>M99+1</f>
        <v>43853</v>
      </c>
      <c r="R99" s="59"/>
      <c r="S99" s="57"/>
      <c r="T99" s="69" t="s">
        <v>158</v>
      </c>
      <c r="U99" s="62">
        <f>Q99+1</f>
        <v>43854</v>
      </c>
      <c r="V99" s="59"/>
      <c r="W99" s="57"/>
      <c r="X99" s="69" t="s">
        <v>158</v>
      </c>
      <c r="Y99" s="62">
        <f>U99+1</f>
        <v>43855</v>
      </c>
      <c r="Z99" s="59"/>
      <c r="AA99" s="57"/>
      <c r="AB99" s="69" t="s">
        <v>158</v>
      </c>
      <c r="AC99" s="62">
        <f>Y99+1</f>
        <v>43856</v>
      </c>
      <c r="AD99" s="59"/>
      <c r="AE99" s="14"/>
      <c r="AF99" s="214" t="s">
        <v>160</v>
      </c>
      <c r="AG99" s="144"/>
      <c r="AH99" s="14"/>
    </row>
    <row r="100" spans="1:34" ht="20.25" customHeight="1">
      <c r="A100" s="63"/>
      <c r="B100" s="528"/>
      <c r="C100" s="528"/>
      <c r="D100" s="64"/>
      <c r="E100" s="60"/>
      <c r="F100" s="65"/>
      <c r="G100" s="66"/>
      <c r="H100" s="64"/>
      <c r="I100" s="60"/>
      <c r="J100" s="65"/>
      <c r="K100" s="66"/>
      <c r="L100" s="64"/>
      <c r="M100" s="60"/>
      <c r="N100" s="65"/>
      <c r="O100" s="66"/>
      <c r="P100" s="64"/>
      <c r="Q100" s="60"/>
      <c r="R100" s="65"/>
      <c r="S100" s="66"/>
      <c r="T100" s="64"/>
      <c r="U100" s="60"/>
      <c r="V100" s="65"/>
      <c r="W100" s="66"/>
      <c r="X100" s="64"/>
      <c r="Y100" s="60"/>
      <c r="Z100" s="65"/>
      <c r="AA100" s="66"/>
      <c r="AB100" s="64"/>
      <c r="AC100" s="60"/>
      <c r="AD100" s="65"/>
      <c r="AE100" s="7"/>
      <c r="AF100" s="229">
        <f>AF91</f>
        <v>1</v>
      </c>
      <c r="AG100" s="104"/>
      <c r="AH100" s="7"/>
    </row>
    <row r="101" spans="1:34" ht="20.25" customHeight="1">
      <c r="A101" s="63"/>
      <c r="B101" s="528"/>
      <c r="C101" s="528"/>
      <c r="D101" s="64"/>
      <c r="E101" s="60"/>
      <c r="F101" s="65"/>
      <c r="G101" s="66"/>
      <c r="H101" s="64"/>
      <c r="I101" s="60"/>
      <c r="J101" s="65"/>
      <c r="K101" s="66"/>
      <c r="L101" s="64"/>
      <c r="M101" s="60"/>
      <c r="N101" s="65"/>
      <c r="O101" s="66"/>
      <c r="P101" s="64"/>
      <c r="Q101" s="60"/>
      <c r="R101" s="65"/>
      <c r="S101" s="66"/>
      <c r="T101" s="64"/>
      <c r="U101" s="60"/>
      <c r="V101" s="65"/>
      <c r="W101" s="66"/>
      <c r="X101" s="64"/>
      <c r="Y101" s="60"/>
      <c r="Z101" s="65"/>
      <c r="AA101" s="66"/>
      <c r="AB101" s="64"/>
      <c r="AC101" s="60"/>
      <c r="AD101" s="65"/>
      <c r="AE101" s="14"/>
      <c r="AF101" s="215" t="s">
        <v>161</v>
      </c>
      <c r="AG101" s="144"/>
      <c r="AH101" s="14"/>
    </row>
    <row r="102" spans="1:34" ht="20.25" customHeight="1">
      <c r="A102" s="63"/>
      <c r="B102" s="528"/>
      <c r="C102" s="528"/>
      <c r="D102" s="67"/>
      <c r="E102" s="60"/>
      <c r="F102" s="65"/>
      <c r="G102" s="66"/>
      <c r="H102" s="67"/>
      <c r="I102" s="60"/>
      <c r="J102" s="65"/>
      <c r="K102" s="66"/>
      <c r="L102" s="67"/>
      <c r="M102" s="60"/>
      <c r="N102" s="65"/>
      <c r="O102" s="66"/>
      <c r="P102" s="67"/>
      <c r="Q102" s="60"/>
      <c r="R102" s="65"/>
      <c r="S102" s="66"/>
      <c r="T102" s="67"/>
      <c r="U102" s="60"/>
      <c r="V102" s="65"/>
      <c r="W102" s="66"/>
      <c r="X102" s="67"/>
      <c r="Y102" s="60"/>
      <c r="Z102" s="65"/>
      <c r="AA102" s="66"/>
      <c r="AB102" s="67"/>
      <c r="AC102" s="60"/>
      <c r="AD102" s="65"/>
      <c r="AE102" s="14"/>
      <c r="AF102" s="126">
        <f>AF105/AF100</f>
        <v>0</v>
      </c>
      <c r="AG102" s="144"/>
      <c r="AH102" s="14"/>
    </row>
    <row r="103" spans="1:34" ht="20.25" customHeight="1">
      <c r="A103" s="63"/>
      <c r="B103" s="528"/>
      <c r="C103" s="528"/>
      <c r="D103" s="67"/>
      <c r="E103" s="60"/>
      <c r="F103" s="65"/>
      <c r="G103" s="66"/>
      <c r="H103" s="67"/>
      <c r="I103" s="60"/>
      <c r="J103" s="65"/>
      <c r="K103" s="66"/>
      <c r="L103" s="67"/>
      <c r="M103" s="60"/>
      <c r="N103" s="65"/>
      <c r="O103" s="66"/>
      <c r="P103" s="67"/>
      <c r="Q103" s="60"/>
      <c r="R103" s="65"/>
      <c r="S103" s="66"/>
      <c r="T103" s="67"/>
      <c r="U103" s="60"/>
      <c r="V103" s="65"/>
      <c r="W103" s="66"/>
      <c r="X103" s="67"/>
      <c r="Y103" s="60"/>
      <c r="Z103" s="65"/>
      <c r="AA103" s="66"/>
      <c r="AB103" s="67"/>
      <c r="AC103" s="60"/>
      <c r="AD103" s="65"/>
      <c r="AE103" s="7"/>
      <c r="AF103" s="125" t="s">
        <v>159</v>
      </c>
      <c r="AG103" s="104"/>
      <c r="AH103" s="7"/>
    </row>
    <row r="104" spans="1:34" ht="20.25" customHeight="1">
      <c r="A104" s="63"/>
      <c r="B104" s="528"/>
      <c r="C104" s="528"/>
      <c r="D104" s="67"/>
      <c r="E104" s="60"/>
      <c r="F104" s="65"/>
      <c r="G104" s="66"/>
      <c r="H104" s="67"/>
      <c r="I104" s="60"/>
      <c r="J104" s="65"/>
      <c r="K104" s="66"/>
      <c r="L104" s="67"/>
      <c r="M104" s="60"/>
      <c r="N104" s="65"/>
      <c r="O104" s="66"/>
      <c r="P104" s="67"/>
      <c r="Q104" s="60"/>
      <c r="R104" s="65"/>
      <c r="S104" s="66"/>
      <c r="T104" s="67"/>
      <c r="U104" s="60"/>
      <c r="V104" s="65"/>
      <c r="W104" s="66"/>
      <c r="X104" s="67"/>
      <c r="Y104" s="60"/>
      <c r="Z104" s="65"/>
      <c r="AA104" s="66"/>
      <c r="AB104" s="67"/>
      <c r="AC104" s="60"/>
      <c r="AD104" s="65"/>
      <c r="AE104" s="7"/>
      <c r="AF104" s="214" t="s">
        <v>159</v>
      </c>
      <c r="AG104" s="104"/>
      <c r="AH104" s="7"/>
    </row>
    <row r="105" spans="1:34" s="11" customFormat="1" ht="15.75" customHeight="1">
      <c r="A105" s="10"/>
      <c r="B105" s="212"/>
      <c r="C105" s="212"/>
      <c r="D105" s="5"/>
      <c r="F105" s="111">
        <f>SUM(F100:F104)</f>
        <v>0</v>
      </c>
      <c r="G105" s="112"/>
      <c r="H105" s="113"/>
      <c r="J105" s="111">
        <f>SUM(J100:J104)</f>
        <v>0</v>
      </c>
      <c r="K105" s="112"/>
      <c r="L105" s="113"/>
      <c r="N105" s="111">
        <f>SUM(N100:N104)</f>
        <v>0</v>
      </c>
      <c r="O105" s="112"/>
      <c r="P105" s="113"/>
      <c r="R105" s="111">
        <f>SUM(R100:R104)</f>
        <v>0</v>
      </c>
      <c r="S105" s="112"/>
      <c r="T105" s="113"/>
      <c r="V105" s="111">
        <f>SUM(V100:V104)</f>
        <v>0</v>
      </c>
      <c r="W105" s="112"/>
      <c r="X105" s="113"/>
      <c r="Z105" s="111">
        <f>SUM(Z100:Z104)</f>
        <v>0</v>
      </c>
      <c r="AA105" s="112"/>
      <c r="AB105" s="113"/>
      <c r="AD105" s="111">
        <f>SUM(AD100:AD104)</f>
        <v>0</v>
      </c>
      <c r="AE105" s="114"/>
      <c r="AF105" s="216">
        <f>SUM(F105+J105+N105+R105+V105+Z105+AD105)</f>
        <v>0</v>
      </c>
      <c r="AG105" s="10"/>
    </row>
    <row r="106" spans="1:34" s="6" customFormat="1" ht="8.25" customHeight="1">
      <c r="A106" s="63"/>
      <c r="B106" s="213"/>
      <c r="C106" s="213"/>
      <c r="D106" s="61"/>
      <c r="E106" s="63"/>
      <c r="F106" s="61"/>
      <c r="G106" s="2"/>
      <c r="H106" s="71"/>
      <c r="I106" s="63"/>
      <c r="J106" s="61"/>
      <c r="K106" s="2"/>
      <c r="L106" s="71"/>
      <c r="M106" s="63"/>
      <c r="N106" s="61"/>
      <c r="O106" s="2"/>
      <c r="P106" s="71"/>
      <c r="Q106" s="63"/>
      <c r="R106" s="61"/>
      <c r="S106" s="2"/>
      <c r="T106" s="71"/>
      <c r="U106" s="63"/>
      <c r="V106" s="61"/>
      <c r="W106" s="2"/>
      <c r="X106" s="71"/>
      <c r="Y106" s="63"/>
      <c r="Z106" s="61"/>
      <c r="AA106" s="2"/>
      <c r="AB106" s="71"/>
      <c r="AC106" s="63"/>
      <c r="AD106" s="61"/>
      <c r="AE106" s="104"/>
      <c r="AF106" s="104"/>
      <c r="AG106" s="63"/>
    </row>
    <row r="107" spans="1:34" ht="18" customHeight="1">
      <c r="A107" s="63"/>
      <c r="B107" s="528">
        <f>B98+1</f>
        <v>12</v>
      </c>
      <c r="C107" s="528"/>
      <c r="D107" s="529" t="s">
        <v>4</v>
      </c>
      <c r="E107" s="529"/>
      <c r="F107" s="529"/>
      <c r="G107" s="56"/>
      <c r="H107" s="529" t="s">
        <v>73</v>
      </c>
      <c r="I107" s="529"/>
      <c r="J107" s="529"/>
      <c r="K107" s="56"/>
      <c r="L107" s="529" t="s">
        <v>6</v>
      </c>
      <c r="M107" s="529"/>
      <c r="N107" s="529"/>
      <c r="O107" s="56"/>
      <c r="P107" s="529" t="s">
        <v>7</v>
      </c>
      <c r="Q107" s="529"/>
      <c r="R107" s="529"/>
      <c r="S107" s="56"/>
      <c r="T107" s="529" t="s">
        <v>8</v>
      </c>
      <c r="U107" s="529"/>
      <c r="V107" s="529"/>
      <c r="W107" s="56"/>
      <c r="X107" s="529" t="s">
        <v>74</v>
      </c>
      <c r="Y107" s="529"/>
      <c r="Z107" s="529"/>
      <c r="AA107" s="56"/>
      <c r="AB107" s="529" t="s">
        <v>10</v>
      </c>
      <c r="AC107" s="529"/>
      <c r="AD107" s="529"/>
      <c r="AE107" s="7"/>
      <c r="AF107" s="125" t="s">
        <v>160</v>
      </c>
      <c r="AG107" s="104"/>
      <c r="AH107" s="7"/>
    </row>
    <row r="108" spans="1:34" ht="18" customHeight="1">
      <c r="A108" s="63"/>
      <c r="B108" s="528"/>
      <c r="C108" s="528"/>
      <c r="D108" s="74" t="s">
        <v>158</v>
      </c>
      <c r="E108" s="62">
        <f>AC99+1</f>
        <v>43857</v>
      </c>
      <c r="F108" s="59"/>
      <c r="G108" s="57"/>
      <c r="H108" s="69" t="s">
        <v>158</v>
      </c>
      <c r="I108" s="62">
        <f>E108+1</f>
        <v>43858</v>
      </c>
      <c r="J108" s="59"/>
      <c r="K108" s="57"/>
      <c r="L108" s="69" t="s">
        <v>158</v>
      </c>
      <c r="M108" s="62">
        <f>I108+1</f>
        <v>43859</v>
      </c>
      <c r="N108" s="59"/>
      <c r="O108" s="57"/>
      <c r="P108" s="69" t="s">
        <v>158</v>
      </c>
      <c r="Q108" s="62">
        <f>M108+1</f>
        <v>43860</v>
      </c>
      <c r="R108" s="59"/>
      <c r="S108" s="57"/>
      <c r="T108" s="69" t="s">
        <v>158</v>
      </c>
      <c r="U108" s="62">
        <f>Q108+1</f>
        <v>43861</v>
      </c>
      <c r="V108" s="59"/>
      <c r="W108" s="57"/>
      <c r="X108" s="69" t="s">
        <v>158</v>
      </c>
      <c r="Y108" s="62">
        <f>U108+1</f>
        <v>43862</v>
      </c>
      <c r="Z108" s="59"/>
      <c r="AA108" s="57"/>
      <c r="AB108" s="69" t="s">
        <v>158</v>
      </c>
      <c r="AC108" s="62">
        <f>Y108+1</f>
        <v>43863</v>
      </c>
      <c r="AD108" s="59"/>
      <c r="AE108" s="14"/>
      <c r="AF108" s="214" t="s">
        <v>160</v>
      </c>
      <c r="AG108" s="144"/>
      <c r="AH108" s="14"/>
    </row>
    <row r="109" spans="1:34" ht="20.25" customHeight="1">
      <c r="A109" s="63"/>
      <c r="B109" s="528"/>
      <c r="C109" s="528"/>
      <c r="D109" s="64"/>
      <c r="E109" s="60"/>
      <c r="F109" s="65"/>
      <c r="G109" s="66"/>
      <c r="H109" s="64"/>
      <c r="I109" s="60"/>
      <c r="J109" s="65"/>
      <c r="K109" s="66"/>
      <c r="L109" s="64"/>
      <c r="M109" s="60"/>
      <c r="N109" s="65"/>
      <c r="O109" s="66"/>
      <c r="P109" s="64"/>
      <c r="Q109" s="60"/>
      <c r="R109" s="65"/>
      <c r="S109" s="66"/>
      <c r="T109" s="64"/>
      <c r="U109" s="60"/>
      <c r="V109" s="65"/>
      <c r="W109" s="66"/>
      <c r="X109" s="64"/>
      <c r="Y109" s="60"/>
      <c r="Z109" s="65"/>
      <c r="AA109" s="66"/>
      <c r="AB109" s="64"/>
      <c r="AC109" s="60"/>
      <c r="AD109" s="65"/>
      <c r="AE109" s="7"/>
      <c r="AF109" s="229">
        <f>AF100</f>
        <v>1</v>
      </c>
      <c r="AG109" s="104"/>
      <c r="AH109" s="7"/>
    </row>
    <row r="110" spans="1:34" ht="20.25" customHeight="1">
      <c r="A110" s="63"/>
      <c r="B110" s="528"/>
      <c r="C110" s="528"/>
      <c r="D110" s="64"/>
      <c r="E110" s="60"/>
      <c r="F110" s="65"/>
      <c r="G110" s="66"/>
      <c r="H110" s="64"/>
      <c r="I110" s="60"/>
      <c r="J110" s="65"/>
      <c r="K110" s="66"/>
      <c r="L110" s="64"/>
      <c r="M110" s="60"/>
      <c r="N110" s="65"/>
      <c r="O110" s="66"/>
      <c r="P110" s="64"/>
      <c r="Q110" s="60"/>
      <c r="R110" s="65"/>
      <c r="S110" s="66"/>
      <c r="T110" s="64"/>
      <c r="U110" s="60"/>
      <c r="V110" s="65"/>
      <c r="W110" s="66"/>
      <c r="X110" s="64"/>
      <c r="Y110" s="60"/>
      <c r="Z110" s="65"/>
      <c r="AA110" s="66"/>
      <c r="AB110" s="64"/>
      <c r="AC110" s="60"/>
      <c r="AD110" s="65"/>
      <c r="AE110" s="14"/>
      <c r="AF110" s="215" t="s">
        <v>161</v>
      </c>
      <c r="AG110" s="144"/>
      <c r="AH110" s="14"/>
    </row>
    <row r="111" spans="1:34" ht="20.25" customHeight="1">
      <c r="A111" s="63"/>
      <c r="B111" s="528"/>
      <c r="C111" s="528"/>
      <c r="D111" s="67"/>
      <c r="E111" s="60"/>
      <c r="F111" s="65"/>
      <c r="G111" s="66"/>
      <c r="H111" s="67"/>
      <c r="I111" s="60"/>
      <c r="J111" s="65"/>
      <c r="K111" s="66"/>
      <c r="L111" s="67"/>
      <c r="M111" s="60"/>
      <c r="N111" s="65"/>
      <c r="O111" s="66"/>
      <c r="P111" s="67"/>
      <c r="Q111" s="60"/>
      <c r="R111" s="65"/>
      <c r="S111" s="66"/>
      <c r="T111" s="67"/>
      <c r="U111" s="60"/>
      <c r="V111" s="65"/>
      <c r="W111" s="66"/>
      <c r="X111" s="67"/>
      <c r="Y111" s="60"/>
      <c r="Z111" s="65"/>
      <c r="AA111" s="66"/>
      <c r="AB111" s="67"/>
      <c r="AC111" s="60"/>
      <c r="AD111" s="65"/>
      <c r="AE111" s="14"/>
      <c r="AF111" s="126">
        <f>AF114/AF109</f>
        <v>0</v>
      </c>
      <c r="AG111" s="144"/>
      <c r="AH111" s="14"/>
    </row>
    <row r="112" spans="1:34" ht="20.25" customHeight="1">
      <c r="A112" s="63"/>
      <c r="B112" s="528"/>
      <c r="C112" s="528"/>
      <c r="D112" s="67"/>
      <c r="E112" s="60"/>
      <c r="F112" s="65"/>
      <c r="G112" s="66"/>
      <c r="H112" s="67"/>
      <c r="I112" s="60"/>
      <c r="J112" s="65"/>
      <c r="K112" s="66"/>
      <c r="L112" s="67"/>
      <c r="M112" s="60"/>
      <c r="N112" s="65"/>
      <c r="O112" s="66"/>
      <c r="P112" s="67"/>
      <c r="Q112" s="60"/>
      <c r="R112" s="65"/>
      <c r="S112" s="66"/>
      <c r="T112" s="67"/>
      <c r="U112" s="60"/>
      <c r="V112" s="65"/>
      <c r="W112" s="66"/>
      <c r="X112" s="67"/>
      <c r="Y112" s="60"/>
      <c r="Z112" s="65"/>
      <c r="AA112" s="66"/>
      <c r="AB112" s="67"/>
      <c r="AC112" s="60"/>
      <c r="AD112" s="65"/>
      <c r="AE112" s="7"/>
      <c r="AF112" s="125" t="s">
        <v>159</v>
      </c>
      <c r="AG112" s="104"/>
      <c r="AH112" s="7"/>
    </row>
    <row r="113" spans="1:34" ht="20.25" customHeight="1">
      <c r="A113" s="63"/>
      <c r="B113" s="528"/>
      <c r="C113" s="528"/>
      <c r="D113" s="67"/>
      <c r="E113" s="60"/>
      <c r="F113" s="65"/>
      <c r="G113" s="66"/>
      <c r="H113" s="67"/>
      <c r="I113" s="60"/>
      <c r="J113" s="65"/>
      <c r="K113" s="66"/>
      <c r="L113" s="67"/>
      <c r="M113" s="60"/>
      <c r="N113" s="65"/>
      <c r="O113" s="66"/>
      <c r="P113" s="67"/>
      <c r="Q113" s="60"/>
      <c r="R113" s="65"/>
      <c r="S113" s="66"/>
      <c r="T113" s="67"/>
      <c r="U113" s="60"/>
      <c r="V113" s="65"/>
      <c r="W113" s="66"/>
      <c r="X113" s="67"/>
      <c r="Y113" s="60"/>
      <c r="Z113" s="65"/>
      <c r="AA113" s="66"/>
      <c r="AB113" s="67"/>
      <c r="AC113" s="60"/>
      <c r="AD113" s="65"/>
      <c r="AE113" s="7"/>
      <c r="AF113" s="214" t="s">
        <v>159</v>
      </c>
      <c r="AG113" s="104"/>
      <c r="AH113" s="7"/>
    </row>
    <row r="114" spans="1:34" s="11" customFormat="1" ht="15.75" customHeight="1">
      <c r="A114" s="10"/>
      <c r="B114" s="212"/>
      <c r="C114" s="212"/>
      <c r="D114" s="5"/>
      <c r="F114" s="111">
        <f>SUM(F109:F113)</f>
        <v>0</v>
      </c>
      <c r="G114" s="112"/>
      <c r="H114" s="113"/>
      <c r="J114" s="111">
        <f>SUM(J109:J113)</f>
        <v>0</v>
      </c>
      <c r="K114" s="112"/>
      <c r="L114" s="113"/>
      <c r="N114" s="111">
        <f>SUM(N109:N113)</f>
        <v>0</v>
      </c>
      <c r="O114" s="112"/>
      <c r="P114" s="113"/>
      <c r="R114" s="111">
        <f>SUM(R109:R113)</f>
        <v>0</v>
      </c>
      <c r="S114" s="112"/>
      <c r="T114" s="113"/>
      <c r="V114" s="111">
        <f>SUM(V109:V113)</f>
        <v>0</v>
      </c>
      <c r="W114" s="112"/>
      <c r="X114" s="113"/>
      <c r="Z114" s="111">
        <f>SUM(Z109:Z113)</f>
        <v>0</v>
      </c>
      <c r="AA114" s="112"/>
      <c r="AB114" s="113"/>
      <c r="AD114" s="111">
        <f>SUM(AD109:AD113)</f>
        <v>0</v>
      </c>
      <c r="AE114" s="114"/>
      <c r="AF114" s="216">
        <f>SUM(F114+J114+N114+R114+V114+Z114+AD114)</f>
        <v>0</v>
      </c>
      <c r="AG114" s="10"/>
    </row>
    <row r="115" spans="1:34" s="6" customFormat="1" ht="8.25" customHeight="1">
      <c r="A115" s="63"/>
      <c r="B115" s="213"/>
      <c r="C115" s="213"/>
      <c r="D115" s="61"/>
      <c r="E115" s="63"/>
      <c r="F115" s="61"/>
      <c r="G115" s="2"/>
      <c r="H115" s="71"/>
      <c r="I115" s="63"/>
      <c r="J115" s="61"/>
      <c r="K115" s="2"/>
      <c r="L115" s="71"/>
      <c r="M115" s="63"/>
      <c r="N115" s="61"/>
      <c r="O115" s="2"/>
      <c r="P115" s="71"/>
      <c r="Q115" s="63"/>
      <c r="R115" s="61"/>
      <c r="S115" s="2"/>
      <c r="T115" s="71"/>
      <c r="U115" s="63"/>
      <c r="V115" s="61"/>
      <c r="W115" s="2"/>
      <c r="X115" s="71"/>
      <c r="Y115" s="63"/>
      <c r="Z115" s="61"/>
      <c r="AA115" s="2"/>
      <c r="AB115" s="71"/>
      <c r="AC115" s="63"/>
      <c r="AD115" s="61"/>
      <c r="AE115" s="104"/>
      <c r="AF115" s="104"/>
      <c r="AG115" s="63"/>
    </row>
    <row r="116" spans="1:34" ht="18" customHeight="1">
      <c r="A116" s="63"/>
      <c r="B116" s="528">
        <f>B107+1</f>
        <v>13</v>
      </c>
      <c r="C116" s="528"/>
      <c r="D116" s="529" t="s">
        <v>4</v>
      </c>
      <c r="E116" s="529"/>
      <c r="F116" s="529"/>
      <c r="G116" s="56"/>
      <c r="H116" s="529" t="s">
        <v>73</v>
      </c>
      <c r="I116" s="529"/>
      <c r="J116" s="529"/>
      <c r="K116" s="56"/>
      <c r="L116" s="529" t="s">
        <v>6</v>
      </c>
      <c r="M116" s="529"/>
      <c r="N116" s="529"/>
      <c r="O116" s="56"/>
      <c r="P116" s="529" t="s">
        <v>7</v>
      </c>
      <c r="Q116" s="529"/>
      <c r="R116" s="529"/>
      <c r="S116" s="56"/>
      <c r="T116" s="529" t="s">
        <v>8</v>
      </c>
      <c r="U116" s="529"/>
      <c r="V116" s="529"/>
      <c r="W116" s="56"/>
      <c r="X116" s="529" t="s">
        <v>74</v>
      </c>
      <c r="Y116" s="529"/>
      <c r="Z116" s="529"/>
      <c r="AA116" s="56"/>
      <c r="AB116" s="529" t="s">
        <v>10</v>
      </c>
      <c r="AC116" s="529"/>
      <c r="AD116" s="529"/>
      <c r="AE116" s="7"/>
      <c r="AF116" s="125" t="s">
        <v>160</v>
      </c>
      <c r="AG116" s="104"/>
      <c r="AH116" s="7"/>
    </row>
    <row r="117" spans="1:34" ht="18" customHeight="1">
      <c r="A117" s="63"/>
      <c r="B117" s="528"/>
      <c r="C117" s="528"/>
      <c r="D117" s="74" t="s">
        <v>158</v>
      </c>
      <c r="E117" s="62">
        <f>AC108+1</f>
        <v>43864</v>
      </c>
      <c r="F117" s="59"/>
      <c r="G117" s="57"/>
      <c r="H117" s="69" t="s">
        <v>158</v>
      </c>
      <c r="I117" s="62">
        <f>E117+1</f>
        <v>43865</v>
      </c>
      <c r="J117" s="59"/>
      <c r="K117" s="57"/>
      <c r="L117" s="69" t="s">
        <v>158</v>
      </c>
      <c r="M117" s="62">
        <f>I117+1</f>
        <v>43866</v>
      </c>
      <c r="N117" s="59"/>
      <c r="O117" s="57"/>
      <c r="P117" s="69" t="s">
        <v>158</v>
      </c>
      <c r="Q117" s="62">
        <f>M117+1</f>
        <v>43867</v>
      </c>
      <c r="R117" s="59"/>
      <c r="S117" s="57"/>
      <c r="T117" s="69" t="s">
        <v>158</v>
      </c>
      <c r="U117" s="62">
        <f>Q117+1</f>
        <v>43868</v>
      </c>
      <c r="V117" s="59"/>
      <c r="W117" s="57"/>
      <c r="X117" s="69" t="s">
        <v>158</v>
      </c>
      <c r="Y117" s="62">
        <f>U117+1</f>
        <v>43869</v>
      </c>
      <c r="Z117" s="59"/>
      <c r="AA117" s="57"/>
      <c r="AB117" s="69" t="s">
        <v>158</v>
      </c>
      <c r="AC117" s="62">
        <f>Y117+1</f>
        <v>43870</v>
      </c>
      <c r="AD117" s="59"/>
      <c r="AE117" s="14"/>
      <c r="AF117" s="214" t="s">
        <v>160</v>
      </c>
      <c r="AG117" s="144"/>
      <c r="AH117" s="14"/>
    </row>
    <row r="118" spans="1:34" ht="20.25" customHeight="1">
      <c r="A118" s="63"/>
      <c r="B118" s="528"/>
      <c r="C118" s="528"/>
      <c r="D118" s="64"/>
      <c r="E118" s="60"/>
      <c r="F118" s="65"/>
      <c r="G118" s="66"/>
      <c r="H118" s="64"/>
      <c r="I118" s="60"/>
      <c r="J118" s="65"/>
      <c r="K118" s="66"/>
      <c r="L118" s="64"/>
      <c r="M118" s="60"/>
      <c r="N118" s="65"/>
      <c r="O118" s="66"/>
      <c r="P118" s="64"/>
      <c r="Q118" s="60"/>
      <c r="R118" s="65"/>
      <c r="S118" s="66"/>
      <c r="T118" s="64"/>
      <c r="U118" s="60"/>
      <c r="V118" s="65"/>
      <c r="W118" s="66"/>
      <c r="X118" s="64"/>
      <c r="Y118" s="60"/>
      <c r="Z118" s="65"/>
      <c r="AA118" s="66"/>
      <c r="AB118" s="64"/>
      <c r="AC118" s="60"/>
      <c r="AD118" s="65"/>
      <c r="AE118" s="7"/>
      <c r="AF118" s="229">
        <f>AF109</f>
        <v>1</v>
      </c>
      <c r="AG118" s="104"/>
      <c r="AH118" s="7"/>
    </row>
    <row r="119" spans="1:34" ht="20.25" customHeight="1">
      <c r="A119" s="63"/>
      <c r="B119" s="528"/>
      <c r="C119" s="528"/>
      <c r="D119" s="64"/>
      <c r="E119" s="60"/>
      <c r="F119" s="65"/>
      <c r="G119" s="66"/>
      <c r="H119" s="64"/>
      <c r="I119" s="60"/>
      <c r="J119" s="65"/>
      <c r="K119" s="66"/>
      <c r="L119" s="64"/>
      <c r="M119" s="60"/>
      <c r="N119" s="65"/>
      <c r="O119" s="66"/>
      <c r="P119" s="64"/>
      <c r="Q119" s="60"/>
      <c r="R119" s="65"/>
      <c r="S119" s="66"/>
      <c r="T119" s="64"/>
      <c r="U119" s="60"/>
      <c r="V119" s="65"/>
      <c r="W119" s="66"/>
      <c r="X119" s="64"/>
      <c r="Y119" s="60"/>
      <c r="Z119" s="65"/>
      <c r="AA119" s="66"/>
      <c r="AB119" s="64"/>
      <c r="AC119" s="60"/>
      <c r="AD119" s="65"/>
      <c r="AE119" s="14"/>
      <c r="AF119" s="215" t="s">
        <v>161</v>
      </c>
      <c r="AG119" s="144"/>
      <c r="AH119" s="14"/>
    </row>
    <row r="120" spans="1:34" ht="20.25" customHeight="1">
      <c r="A120" s="63"/>
      <c r="B120" s="528"/>
      <c r="C120" s="528"/>
      <c r="D120" s="67"/>
      <c r="E120" s="60"/>
      <c r="F120" s="65"/>
      <c r="G120" s="66"/>
      <c r="H120" s="67"/>
      <c r="I120" s="60"/>
      <c r="J120" s="65"/>
      <c r="K120" s="66"/>
      <c r="L120" s="67"/>
      <c r="M120" s="60"/>
      <c r="N120" s="65"/>
      <c r="O120" s="66"/>
      <c r="P120" s="67"/>
      <c r="Q120" s="60"/>
      <c r="R120" s="65"/>
      <c r="S120" s="66"/>
      <c r="T120" s="67"/>
      <c r="U120" s="60"/>
      <c r="V120" s="65"/>
      <c r="W120" s="66"/>
      <c r="X120" s="67"/>
      <c r="Y120" s="60"/>
      <c r="Z120" s="65"/>
      <c r="AA120" s="66"/>
      <c r="AB120" s="67"/>
      <c r="AC120" s="60"/>
      <c r="AD120" s="65"/>
      <c r="AE120" s="14"/>
      <c r="AF120" s="126">
        <f>AF123/AF118</f>
        <v>0</v>
      </c>
      <c r="AG120" s="144"/>
      <c r="AH120" s="14"/>
    </row>
    <row r="121" spans="1:34" ht="20.25" customHeight="1">
      <c r="A121" s="63"/>
      <c r="B121" s="528"/>
      <c r="C121" s="528"/>
      <c r="D121" s="67"/>
      <c r="E121" s="60"/>
      <c r="F121" s="65"/>
      <c r="G121" s="66"/>
      <c r="H121" s="67"/>
      <c r="I121" s="60"/>
      <c r="J121" s="65"/>
      <c r="K121" s="66"/>
      <c r="L121" s="67"/>
      <c r="M121" s="60"/>
      <c r="N121" s="65"/>
      <c r="O121" s="66"/>
      <c r="P121" s="67"/>
      <c r="Q121" s="60"/>
      <c r="R121" s="65"/>
      <c r="S121" s="66"/>
      <c r="T121" s="67"/>
      <c r="U121" s="60"/>
      <c r="V121" s="65"/>
      <c r="W121" s="66"/>
      <c r="X121" s="67"/>
      <c r="Y121" s="60"/>
      <c r="Z121" s="65"/>
      <c r="AA121" s="66"/>
      <c r="AB121" s="67"/>
      <c r="AC121" s="60"/>
      <c r="AD121" s="65"/>
      <c r="AE121" s="7"/>
      <c r="AF121" s="125" t="s">
        <v>159</v>
      </c>
      <c r="AG121" s="104"/>
      <c r="AH121" s="7"/>
    </row>
    <row r="122" spans="1:34" ht="20.25" customHeight="1">
      <c r="A122" s="63"/>
      <c r="B122" s="528"/>
      <c r="C122" s="528"/>
      <c r="D122" s="67"/>
      <c r="E122" s="60"/>
      <c r="F122" s="65"/>
      <c r="G122" s="66"/>
      <c r="H122" s="67"/>
      <c r="I122" s="60"/>
      <c r="J122" s="65"/>
      <c r="K122" s="66"/>
      <c r="L122" s="67"/>
      <c r="M122" s="60"/>
      <c r="N122" s="65"/>
      <c r="O122" s="66"/>
      <c r="P122" s="67"/>
      <c r="Q122" s="60"/>
      <c r="R122" s="65"/>
      <c r="S122" s="66"/>
      <c r="T122" s="67"/>
      <c r="U122" s="60"/>
      <c r="V122" s="65"/>
      <c r="W122" s="66"/>
      <c r="X122" s="67"/>
      <c r="Y122" s="60"/>
      <c r="Z122" s="65"/>
      <c r="AA122" s="66"/>
      <c r="AB122" s="67"/>
      <c r="AC122" s="60"/>
      <c r="AD122" s="65"/>
      <c r="AE122" s="7"/>
      <c r="AF122" s="214" t="s">
        <v>159</v>
      </c>
      <c r="AG122" s="104"/>
      <c r="AH122" s="7"/>
    </row>
    <row r="123" spans="1:34" s="11" customFormat="1" ht="15.75" customHeight="1">
      <c r="A123" s="10"/>
      <c r="B123" s="212"/>
      <c r="C123" s="212"/>
      <c r="D123" s="5"/>
      <c r="F123" s="111">
        <f>SUM(F118:F122)</f>
        <v>0</v>
      </c>
      <c r="G123" s="112"/>
      <c r="H123" s="113"/>
      <c r="J123" s="111">
        <f>SUM(J118:J122)</f>
        <v>0</v>
      </c>
      <c r="K123" s="112"/>
      <c r="L123" s="113"/>
      <c r="N123" s="111">
        <f>SUM(N118:N122)</f>
        <v>0</v>
      </c>
      <c r="O123" s="112"/>
      <c r="P123" s="113"/>
      <c r="R123" s="111">
        <f>SUM(R118:R122)</f>
        <v>0</v>
      </c>
      <c r="S123" s="112"/>
      <c r="T123" s="113"/>
      <c r="V123" s="111">
        <f>SUM(V118:V122)</f>
        <v>0</v>
      </c>
      <c r="W123" s="112"/>
      <c r="X123" s="113"/>
      <c r="Z123" s="111">
        <f>SUM(Z118:Z122)</f>
        <v>0</v>
      </c>
      <c r="AA123" s="112"/>
      <c r="AB123" s="113"/>
      <c r="AD123" s="111">
        <f>SUM(AD118:AD122)</f>
        <v>0</v>
      </c>
      <c r="AE123" s="114"/>
      <c r="AF123" s="216">
        <f>SUM(F123+J123+N123+R123+V123+Z123+AD123)</f>
        <v>0</v>
      </c>
      <c r="AG123" s="10"/>
    </row>
    <row r="124" spans="1:34" s="6" customFormat="1" ht="8.25" customHeight="1">
      <c r="A124" s="63"/>
      <c r="B124" s="213"/>
      <c r="C124" s="213"/>
      <c r="D124" s="61"/>
      <c r="E124" s="63"/>
      <c r="F124" s="61"/>
      <c r="G124" s="2"/>
      <c r="H124" s="71"/>
      <c r="I124" s="63"/>
      <c r="J124" s="61"/>
      <c r="K124" s="2"/>
      <c r="L124" s="71"/>
      <c r="M124" s="63"/>
      <c r="N124" s="61"/>
      <c r="O124" s="2"/>
      <c r="P124" s="71"/>
      <c r="Q124" s="63"/>
      <c r="R124" s="61"/>
      <c r="S124" s="2"/>
      <c r="T124" s="71"/>
      <c r="U124" s="63"/>
      <c r="V124" s="61"/>
      <c r="W124" s="2"/>
      <c r="X124" s="71"/>
      <c r="Y124" s="63"/>
      <c r="Z124" s="61"/>
      <c r="AA124" s="2"/>
      <c r="AB124" s="71"/>
      <c r="AC124" s="63"/>
      <c r="AD124" s="61"/>
      <c r="AE124" s="104"/>
      <c r="AF124" s="104"/>
      <c r="AG124" s="63"/>
    </row>
    <row r="125" spans="1:34" ht="18" customHeight="1">
      <c r="A125" s="63"/>
      <c r="B125" s="528">
        <f>B116+1</f>
        <v>14</v>
      </c>
      <c r="C125" s="528"/>
      <c r="D125" s="529" t="s">
        <v>4</v>
      </c>
      <c r="E125" s="529"/>
      <c r="F125" s="529"/>
      <c r="G125" s="56"/>
      <c r="H125" s="529" t="s">
        <v>73</v>
      </c>
      <c r="I125" s="529"/>
      <c r="J125" s="529"/>
      <c r="K125" s="56"/>
      <c r="L125" s="529" t="s">
        <v>6</v>
      </c>
      <c r="M125" s="529"/>
      <c r="N125" s="529"/>
      <c r="O125" s="56"/>
      <c r="P125" s="529" t="s">
        <v>7</v>
      </c>
      <c r="Q125" s="529"/>
      <c r="R125" s="529"/>
      <c r="S125" s="56"/>
      <c r="T125" s="529" t="s">
        <v>8</v>
      </c>
      <c r="U125" s="529"/>
      <c r="V125" s="529"/>
      <c r="W125" s="56"/>
      <c r="X125" s="529" t="s">
        <v>74</v>
      </c>
      <c r="Y125" s="529"/>
      <c r="Z125" s="529"/>
      <c r="AA125" s="56"/>
      <c r="AB125" s="529" t="s">
        <v>10</v>
      </c>
      <c r="AC125" s="529"/>
      <c r="AD125" s="529"/>
      <c r="AE125" s="7"/>
      <c r="AF125" s="125" t="s">
        <v>160</v>
      </c>
      <c r="AG125" s="104"/>
      <c r="AH125" s="7"/>
    </row>
    <row r="126" spans="1:34" ht="18" customHeight="1">
      <c r="A126" s="63"/>
      <c r="B126" s="528"/>
      <c r="C126" s="528"/>
      <c r="D126" s="74" t="s">
        <v>158</v>
      </c>
      <c r="E126" s="62">
        <f>AC117+1</f>
        <v>43871</v>
      </c>
      <c r="F126" s="59"/>
      <c r="G126" s="57"/>
      <c r="H126" s="69" t="s">
        <v>158</v>
      </c>
      <c r="I126" s="62">
        <f>E126+1</f>
        <v>43872</v>
      </c>
      <c r="J126" s="59"/>
      <c r="K126" s="57"/>
      <c r="L126" s="69" t="s">
        <v>158</v>
      </c>
      <c r="M126" s="62">
        <f>I126+1</f>
        <v>43873</v>
      </c>
      <c r="N126" s="59"/>
      <c r="O126" s="57"/>
      <c r="P126" s="69" t="s">
        <v>158</v>
      </c>
      <c r="Q126" s="62">
        <f>M126+1</f>
        <v>43874</v>
      </c>
      <c r="R126" s="59"/>
      <c r="S126" s="57"/>
      <c r="T126" s="69" t="s">
        <v>158</v>
      </c>
      <c r="U126" s="62">
        <f>Q126+1</f>
        <v>43875</v>
      </c>
      <c r="V126" s="59"/>
      <c r="W126" s="57"/>
      <c r="X126" s="69" t="s">
        <v>158</v>
      </c>
      <c r="Y126" s="62">
        <f>U126+1</f>
        <v>43876</v>
      </c>
      <c r="Z126" s="59"/>
      <c r="AA126" s="57"/>
      <c r="AB126" s="69" t="s">
        <v>158</v>
      </c>
      <c r="AC126" s="62">
        <f>Y126+1</f>
        <v>43877</v>
      </c>
      <c r="AD126" s="59"/>
      <c r="AE126" s="14"/>
      <c r="AF126" s="214" t="s">
        <v>160</v>
      </c>
      <c r="AG126" s="144"/>
      <c r="AH126" s="14"/>
    </row>
    <row r="127" spans="1:34" ht="20.25" customHeight="1">
      <c r="A127" s="63"/>
      <c r="B127" s="528"/>
      <c r="C127" s="528"/>
      <c r="D127" s="64"/>
      <c r="E127" s="60"/>
      <c r="F127" s="65"/>
      <c r="G127" s="66"/>
      <c r="H127" s="64"/>
      <c r="I127" s="60"/>
      <c r="J127" s="65"/>
      <c r="K127" s="66"/>
      <c r="L127" s="64"/>
      <c r="M127" s="60"/>
      <c r="N127" s="65"/>
      <c r="O127" s="66"/>
      <c r="P127" s="64"/>
      <c r="Q127" s="60"/>
      <c r="R127" s="65"/>
      <c r="S127" s="66"/>
      <c r="T127" s="64"/>
      <c r="U127" s="60"/>
      <c r="V127" s="65"/>
      <c r="W127" s="66"/>
      <c r="X127" s="64"/>
      <c r="Y127" s="60"/>
      <c r="Z127" s="65"/>
      <c r="AA127" s="66"/>
      <c r="AB127" s="64"/>
      <c r="AC127" s="60"/>
      <c r="AD127" s="65"/>
      <c r="AE127" s="7"/>
      <c r="AF127" s="229">
        <f>AF118</f>
        <v>1</v>
      </c>
      <c r="AG127" s="104"/>
      <c r="AH127" s="7"/>
    </row>
    <row r="128" spans="1:34" ht="20.25" customHeight="1">
      <c r="A128" s="63"/>
      <c r="B128" s="528"/>
      <c r="C128" s="528"/>
      <c r="D128" s="64"/>
      <c r="E128" s="60"/>
      <c r="F128" s="65"/>
      <c r="G128" s="66"/>
      <c r="H128" s="64"/>
      <c r="I128" s="60"/>
      <c r="J128" s="65"/>
      <c r="K128" s="66"/>
      <c r="L128" s="64"/>
      <c r="M128" s="60"/>
      <c r="N128" s="65"/>
      <c r="O128" s="66"/>
      <c r="P128" s="64"/>
      <c r="Q128" s="60"/>
      <c r="R128" s="65"/>
      <c r="S128" s="66"/>
      <c r="T128" s="64"/>
      <c r="U128" s="60"/>
      <c r="V128" s="65"/>
      <c r="W128" s="66"/>
      <c r="X128" s="64"/>
      <c r="Y128" s="60"/>
      <c r="Z128" s="65"/>
      <c r="AA128" s="66"/>
      <c r="AB128" s="64"/>
      <c r="AC128" s="60"/>
      <c r="AD128" s="65"/>
      <c r="AE128" s="14"/>
      <c r="AF128" s="215" t="s">
        <v>161</v>
      </c>
      <c r="AG128" s="144"/>
      <c r="AH128" s="14"/>
    </row>
    <row r="129" spans="1:34" ht="20.25" customHeight="1">
      <c r="A129" s="63"/>
      <c r="B129" s="528"/>
      <c r="C129" s="528"/>
      <c r="D129" s="67"/>
      <c r="E129" s="60"/>
      <c r="F129" s="65"/>
      <c r="G129" s="66"/>
      <c r="H129" s="67"/>
      <c r="I129" s="60"/>
      <c r="J129" s="65"/>
      <c r="K129" s="66"/>
      <c r="L129" s="67"/>
      <c r="M129" s="60"/>
      <c r="N129" s="65"/>
      <c r="O129" s="66"/>
      <c r="P129" s="67"/>
      <c r="Q129" s="60"/>
      <c r="R129" s="65"/>
      <c r="S129" s="66"/>
      <c r="T129" s="67"/>
      <c r="U129" s="60"/>
      <c r="V129" s="65"/>
      <c r="W129" s="66"/>
      <c r="X129" s="67"/>
      <c r="Y129" s="60"/>
      <c r="Z129" s="65"/>
      <c r="AA129" s="66"/>
      <c r="AB129" s="67"/>
      <c r="AC129" s="60"/>
      <c r="AD129" s="65"/>
      <c r="AE129" s="14"/>
      <c r="AF129" s="126">
        <f>AF132/AF127</f>
        <v>0</v>
      </c>
      <c r="AG129" s="144"/>
      <c r="AH129" s="14"/>
    </row>
    <row r="130" spans="1:34" ht="20.25" customHeight="1">
      <c r="A130" s="63"/>
      <c r="B130" s="528"/>
      <c r="C130" s="528"/>
      <c r="D130" s="67"/>
      <c r="E130" s="60"/>
      <c r="F130" s="65"/>
      <c r="G130" s="66"/>
      <c r="H130" s="67"/>
      <c r="I130" s="60"/>
      <c r="J130" s="65"/>
      <c r="K130" s="66"/>
      <c r="L130" s="67"/>
      <c r="M130" s="60"/>
      <c r="N130" s="65"/>
      <c r="O130" s="66"/>
      <c r="P130" s="67"/>
      <c r="Q130" s="60"/>
      <c r="R130" s="65"/>
      <c r="S130" s="66"/>
      <c r="T130" s="67"/>
      <c r="U130" s="60"/>
      <c r="V130" s="65"/>
      <c r="W130" s="66"/>
      <c r="X130" s="67"/>
      <c r="Y130" s="60"/>
      <c r="Z130" s="65"/>
      <c r="AA130" s="66"/>
      <c r="AB130" s="67"/>
      <c r="AC130" s="60"/>
      <c r="AD130" s="65"/>
      <c r="AE130" s="7"/>
      <c r="AF130" s="125" t="s">
        <v>159</v>
      </c>
      <c r="AG130" s="104"/>
      <c r="AH130" s="7"/>
    </row>
    <row r="131" spans="1:34" ht="20.25" customHeight="1">
      <c r="A131" s="63"/>
      <c r="B131" s="528"/>
      <c r="C131" s="528"/>
      <c r="D131" s="67"/>
      <c r="E131" s="60"/>
      <c r="F131" s="65"/>
      <c r="G131" s="66"/>
      <c r="H131" s="67"/>
      <c r="I131" s="60"/>
      <c r="J131" s="65"/>
      <c r="K131" s="66"/>
      <c r="L131" s="67"/>
      <c r="M131" s="60"/>
      <c r="N131" s="65"/>
      <c r="O131" s="66"/>
      <c r="P131" s="67"/>
      <c r="Q131" s="60"/>
      <c r="R131" s="65"/>
      <c r="S131" s="66"/>
      <c r="T131" s="67"/>
      <c r="U131" s="60"/>
      <c r="V131" s="65"/>
      <c r="W131" s="66"/>
      <c r="X131" s="67"/>
      <c r="Y131" s="60"/>
      <c r="Z131" s="65"/>
      <c r="AA131" s="66"/>
      <c r="AB131" s="67"/>
      <c r="AC131" s="60"/>
      <c r="AD131" s="65"/>
      <c r="AE131" s="7"/>
      <c r="AF131" s="214" t="s">
        <v>159</v>
      </c>
      <c r="AG131" s="104"/>
      <c r="AH131" s="7"/>
    </row>
    <row r="132" spans="1:34" s="11" customFormat="1" ht="15.75" customHeight="1">
      <c r="A132" s="10"/>
      <c r="B132" s="212"/>
      <c r="C132" s="212"/>
      <c r="D132" s="5"/>
      <c r="F132" s="111">
        <f>SUM(F127:F131)</f>
        <v>0</v>
      </c>
      <c r="G132" s="112"/>
      <c r="H132" s="113"/>
      <c r="J132" s="111">
        <f>SUM(J127:J131)</f>
        <v>0</v>
      </c>
      <c r="K132" s="112"/>
      <c r="L132" s="113"/>
      <c r="N132" s="111">
        <f>SUM(N127:N131)</f>
        <v>0</v>
      </c>
      <c r="O132" s="112"/>
      <c r="P132" s="113"/>
      <c r="R132" s="111">
        <f>SUM(R127:R131)</f>
        <v>0</v>
      </c>
      <c r="S132" s="112"/>
      <c r="T132" s="113"/>
      <c r="V132" s="111">
        <f>SUM(V127:V131)</f>
        <v>0</v>
      </c>
      <c r="W132" s="112"/>
      <c r="X132" s="113"/>
      <c r="Z132" s="111">
        <f>SUM(Z127:Z131)</f>
        <v>0</v>
      </c>
      <c r="AA132" s="112"/>
      <c r="AB132" s="113"/>
      <c r="AD132" s="111">
        <f>SUM(AD127:AD131)</f>
        <v>0</v>
      </c>
      <c r="AE132" s="114"/>
      <c r="AF132" s="216">
        <f>SUM(F132+J132+N132+R132+V132+Z132+AD132)</f>
        <v>0</v>
      </c>
      <c r="AG132" s="10"/>
    </row>
    <row r="133" spans="1:34" s="6" customFormat="1" ht="8.25" customHeight="1">
      <c r="A133" s="63"/>
      <c r="B133" s="213"/>
      <c r="C133" s="213"/>
      <c r="D133" s="61"/>
      <c r="E133" s="63"/>
      <c r="F133" s="61"/>
      <c r="G133" s="2"/>
      <c r="H133" s="71"/>
      <c r="I133" s="63"/>
      <c r="J133" s="61"/>
      <c r="K133" s="2"/>
      <c r="L133" s="71"/>
      <c r="M133" s="63"/>
      <c r="N133" s="61"/>
      <c r="O133" s="2"/>
      <c r="P133" s="71"/>
      <c r="Q133" s="63"/>
      <c r="R133" s="61"/>
      <c r="S133" s="2"/>
      <c r="T133" s="71"/>
      <c r="U133" s="63"/>
      <c r="V133" s="61"/>
      <c r="W133" s="2"/>
      <c r="X133" s="71"/>
      <c r="Y133" s="63"/>
      <c r="Z133" s="61"/>
      <c r="AA133" s="2"/>
      <c r="AB133" s="71"/>
      <c r="AC133" s="63"/>
      <c r="AD133" s="61"/>
      <c r="AE133" s="104"/>
      <c r="AF133" s="104"/>
      <c r="AG133" s="63"/>
    </row>
    <row r="134" spans="1:34" ht="18" customHeight="1">
      <c r="A134" s="63"/>
      <c r="B134" s="528">
        <f>B125+1</f>
        <v>15</v>
      </c>
      <c r="C134" s="528"/>
      <c r="D134" s="529" t="s">
        <v>4</v>
      </c>
      <c r="E134" s="529"/>
      <c r="F134" s="529"/>
      <c r="G134" s="56"/>
      <c r="H134" s="529" t="s">
        <v>73</v>
      </c>
      <c r="I134" s="529"/>
      <c r="J134" s="529"/>
      <c r="K134" s="56"/>
      <c r="L134" s="529" t="s">
        <v>6</v>
      </c>
      <c r="M134" s="529"/>
      <c r="N134" s="529"/>
      <c r="O134" s="56"/>
      <c r="P134" s="529" t="s">
        <v>7</v>
      </c>
      <c r="Q134" s="529"/>
      <c r="R134" s="529"/>
      <c r="S134" s="56"/>
      <c r="T134" s="529" t="s">
        <v>8</v>
      </c>
      <c r="U134" s="529"/>
      <c r="V134" s="529"/>
      <c r="W134" s="56"/>
      <c r="X134" s="529" t="s">
        <v>74</v>
      </c>
      <c r="Y134" s="529"/>
      <c r="Z134" s="529"/>
      <c r="AA134" s="56"/>
      <c r="AB134" s="529" t="s">
        <v>10</v>
      </c>
      <c r="AC134" s="529"/>
      <c r="AD134" s="529"/>
      <c r="AE134" s="7"/>
      <c r="AF134" s="125" t="s">
        <v>160</v>
      </c>
      <c r="AG134" s="104"/>
      <c r="AH134" s="7"/>
    </row>
    <row r="135" spans="1:34" ht="18" customHeight="1">
      <c r="A135" s="63"/>
      <c r="B135" s="528"/>
      <c r="C135" s="528"/>
      <c r="D135" s="74" t="s">
        <v>158</v>
      </c>
      <c r="E135" s="62">
        <f>AC126+1</f>
        <v>43878</v>
      </c>
      <c r="F135" s="59"/>
      <c r="G135" s="57"/>
      <c r="H135" s="69" t="s">
        <v>158</v>
      </c>
      <c r="I135" s="62">
        <f>E135+1</f>
        <v>43879</v>
      </c>
      <c r="J135" s="59"/>
      <c r="K135" s="57"/>
      <c r="L135" s="69" t="s">
        <v>158</v>
      </c>
      <c r="M135" s="62">
        <f>I135+1</f>
        <v>43880</v>
      </c>
      <c r="N135" s="59"/>
      <c r="O135" s="57"/>
      <c r="P135" s="69" t="s">
        <v>158</v>
      </c>
      <c r="Q135" s="62">
        <f>M135+1</f>
        <v>43881</v>
      </c>
      <c r="R135" s="59"/>
      <c r="S135" s="57"/>
      <c r="T135" s="69" t="s">
        <v>158</v>
      </c>
      <c r="U135" s="62">
        <f>Q135+1</f>
        <v>43882</v>
      </c>
      <c r="V135" s="59"/>
      <c r="W135" s="57"/>
      <c r="X135" s="69" t="s">
        <v>158</v>
      </c>
      <c r="Y135" s="62">
        <f>U135+1</f>
        <v>43883</v>
      </c>
      <c r="Z135" s="59"/>
      <c r="AA135" s="57"/>
      <c r="AB135" s="69" t="s">
        <v>158</v>
      </c>
      <c r="AC135" s="62">
        <f>Y135+1</f>
        <v>43884</v>
      </c>
      <c r="AD135" s="59"/>
      <c r="AE135" s="14"/>
      <c r="AF135" s="214" t="s">
        <v>160</v>
      </c>
      <c r="AG135" s="144"/>
      <c r="AH135" s="14"/>
    </row>
    <row r="136" spans="1:34" ht="20.25" customHeight="1">
      <c r="A136" s="63"/>
      <c r="B136" s="528"/>
      <c r="C136" s="528"/>
      <c r="D136" s="64"/>
      <c r="E136" s="60"/>
      <c r="F136" s="65"/>
      <c r="G136" s="66"/>
      <c r="H136" s="64"/>
      <c r="I136" s="60"/>
      <c r="J136" s="65"/>
      <c r="K136" s="66"/>
      <c r="L136" s="64"/>
      <c r="M136" s="60"/>
      <c r="N136" s="65"/>
      <c r="O136" s="66"/>
      <c r="P136" s="64"/>
      <c r="Q136" s="60"/>
      <c r="R136" s="65"/>
      <c r="S136" s="66"/>
      <c r="T136" s="64"/>
      <c r="U136" s="60"/>
      <c r="V136" s="65"/>
      <c r="W136" s="66"/>
      <c r="X136" s="64"/>
      <c r="Y136" s="60"/>
      <c r="Z136" s="65"/>
      <c r="AA136" s="66"/>
      <c r="AB136" s="64"/>
      <c r="AC136" s="60"/>
      <c r="AD136" s="65"/>
      <c r="AE136" s="7"/>
      <c r="AF136" s="229">
        <f>AF127</f>
        <v>1</v>
      </c>
      <c r="AG136" s="104"/>
      <c r="AH136" s="7"/>
    </row>
    <row r="137" spans="1:34" ht="20.25" customHeight="1">
      <c r="A137" s="63"/>
      <c r="B137" s="528"/>
      <c r="C137" s="528"/>
      <c r="D137" s="64"/>
      <c r="E137" s="60"/>
      <c r="F137" s="65"/>
      <c r="G137" s="66"/>
      <c r="H137" s="64"/>
      <c r="I137" s="60"/>
      <c r="J137" s="65"/>
      <c r="K137" s="66"/>
      <c r="L137" s="64"/>
      <c r="M137" s="60"/>
      <c r="N137" s="65"/>
      <c r="O137" s="66"/>
      <c r="P137" s="64"/>
      <c r="Q137" s="60"/>
      <c r="R137" s="65"/>
      <c r="S137" s="66"/>
      <c r="T137" s="64"/>
      <c r="U137" s="60"/>
      <c r="V137" s="65"/>
      <c r="W137" s="66"/>
      <c r="X137" s="64"/>
      <c r="Y137" s="60"/>
      <c r="Z137" s="65"/>
      <c r="AA137" s="66"/>
      <c r="AB137" s="64"/>
      <c r="AC137" s="60"/>
      <c r="AD137" s="65"/>
      <c r="AE137" s="14"/>
      <c r="AF137" s="215" t="s">
        <v>161</v>
      </c>
      <c r="AG137" s="144"/>
      <c r="AH137" s="14"/>
    </row>
    <row r="138" spans="1:34" ht="20.25" customHeight="1">
      <c r="A138" s="63"/>
      <c r="B138" s="528"/>
      <c r="C138" s="528"/>
      <c r="D138" s="67"/>
      <c r="E138" s="60"/>
      <c r="F138" s="65"/>
      <c r="G138" s="66"/>
      <c r="H138" s="67"/>
      <c r="I138" s="60"/>
      <c r="J138" s="65"/>
      <c r="K138" s="66"/>
      <c r="L138" s="67"/>
      <c r="M138" s="60"/>
      <c r="N138" s="65"/>
      <c r="O138" s="66"/>
      <c r="P138" s="67"/>
      <c r="Q138" s="60"/>
      <c r="R138" s="65"/>
      <c r="S138" s="66"/>
      <c r="T138" s="67"/>
      <c r="U138" s="60"/>
      <c r="V138" s="65"/>
      <c r="W138" s="66"/>
      <c r="X138" s="67"/>
      <c r="Y138" s="60"/>
      <c r="Z138" s="65"/>
      <c r="AA138" s="66"/>
      <c r="AB138" s="67"/>
      <c r="AC138" s="60"/>
      <c r="AD138" s="65"/>
      <c r="AE138" s="14"/>
      <c r="AF138" s="126">
        <f>AF141/AF136</f>
        <v>0</v>
      </c>
      <c r="AG138" s="144"/>
      <c r="AH138" s="14"/>
    </row>
    <row r="139" spans="1:34" ht="20.25" customHeight="1">
      <c r="A139" s="63"/>
      <c r="B139" s="528"/>
      <c r="C139" s="528"/>
      <c r="D139" s="67"/>
      <c r="E139" s="60"/>
      <c r="F139" s="65"/>
      <c r="G139" s="66"/>
      <c r="H139" s="67"/>
      <c r="I139" s="60"/>
      <c r="J139" s="65"/>
      <c r="K139" s="66"/>
      <c r="L139" s="67"/>
      <c r="M139" s="60"/>
      <c r="N139" s="65"/>
      <c r="O139" s="66"/>
      <c r="P139" s="67"/>
      <c r="Q139" s="60"/>
      <c r="R139" s="65"/>
      <c r="S139" s="66"/>
      <c r="T139" s="67"/>
      <c r="U139" s="60"/>
      <c r="V139" s="65"/>
      <c r="W139" s="66"/>
      <c r="X139" s="67"/>
      <c r="Y139" s="60"/>
      <c r="Z139" s="65"/>
      <c r="AA139" s="66"/>
      <c r="AB139" s="67"/>
      <c r="AC139" s="60"/>
      <c r="AD139" s="65"/>
      <c r="AE139" s="7"/>
      <c r="AF139" s="125" t="s">
        <v>159</v>
      </c>
      <c r="AG139" s="104"/>
      <c r="AH139" s="7"/>
    </row>
    <row r="140" spans="1:34" ht="20.25" customHeight="1">
      <c r="A140" s="63"/>
      <c r="B140" s="528"/>
      <c r="C140" s="528"/>
      <c r="D140" s="67"/>
      <c r="E140" s="60"/>
      <c r="F140" s="65"/>
      <c r="G140" s="66"/>
      <c r="H140" s="67"/>
      <c r="I140" s="60"/>
      <c r="J140" s="65"/>
      <c r="K140" s="66"/>
      <c r="L140" s="67"/>
      <c r="M140" s="60"/>
      <c r="N140" s="65"/>
      <c r="O140" s="66"/>
      <c r="P140" s="67"/>
      <c r="Q140" s="60"/>
      <c r="R140" s="65"/>
      <c r="S140" s="66"/>
      <c r="T140" s="67"/>
      <c r="U140" s="60"/>
      <c r="V140" s="65"/>
      <c r="W140" s="66"/>
      <c r="X140" s="67"/>
      <c r="Y140" s="60"/>
      <c r="Z140" s="65"/>
      <c r="AA140" s="66"/>
      <c r="AB140" s="67"/>
      <c r="AC140" s="60"/>
      <c r="AD140" s="65"/>
      <c r="AE140" s="7"/>
      <c r="AF140" s="214" t="s">
        <v>159</v>
      </c>
      <c r="AG140" s="104"/>
      <c r="AH140" s="7"/>
    </row>
    <row r="141" spans="1:34" s="11" customFormat="1" ht="15.75" customHeight="1">
      <c r="A141" s="10"/>
      <c r="B141" s="212"/>
      <c r="C141" s="212"/>
      <c r="D141" s="5"/>
      <c r="F141" s="111">
        <f>SUM(F136:F140)</f>
        <v>0</v>
      </c>
      <c r="G141" s="112"/>
      <c r="H141" s="113"/>
      <c r="J141" s="111">
        <f>SUM(J136:J140)</f>
        <v>0</v>
      </c>
      <c r="K141" s="112"/>
      <c r="L141" s="113"/>
      <c r="N141" s="111">
        <f>SUM(N136:N140)</f>
        <v>0</v>
      </c>
      <c r="O141" s="112"/>
      <c r="P141" s="113"/>
      <c r="R141" s="111">
        <f>SUM(R136:R140)</f>
        <v>0</v>
      </c>
      <c r="S141" s="112"/>
      <c r="T141" s="113"/>
      <c r="V141" s="111">
        <f>SUM(V136:V140)</f>
        <v>0</v>
      </c>
      <c r="W141" s="112"/>
      <c r="X141" s="113"/>
      <c r="Z141" s="111">
        <f>SUM(Z136:Z140)</f>
        <v>0</v>
      </c>
      <c r="AA141" s="112"/>
      <c r="AB141" s="113"/>
      <c r="AD141" s="111">
        <f>SUM(AD136:AD140)</f>
        <v>0</v>
      </c>
      <c r="AE141" s="114"/>
      <c r="AF141" s="216">
        <f>SUM(F141+J141+N141+R141+V141+Z141+AD141)</f>
        <v>0</v>
      </c>
      <c r="AG141" s="10"/>
    </row>
    <row r="142" spans="1:34" s="6" customFormat="1" ht="8.25" customHeight="1">
      <c r="A142" s="63"/>
      <c r="B142" s="213"/>
      <c r="C142" s="213"/>
      <c r="D142" s="61"/>
      <c r="E142" s="63"/>
      <c r="F142" s="61"/>
      <c r="G142" s="2"/>
      <c r="H142" s="71"/>
      <c r="I142" s="63"/>
      <c r="J142" s="61"/>
      <c r="K142" s="2"/>
      <c r="L142" s="71"/>
      <c r="M142" s="63"/>
      <c r="N142" s="61"/>
      <c r="O142" s="2"/>
      <c r="P142" s="71"/>
      <c r="Q142" s="63"/>
      <c r="R142" s="61"/>
      <c r="S142" s="2"/>
      <c r="T142" s="71"/>
      <c r="U142" s="63"/>
      <c r="V142" s="61"/>
      <c r="W142" s="2"/>
      <c r="X142" s="71"/>
      <c r="Y142" s="63"/>
      <c r="Z142" s="61"/>
      <c r="AA142" s="2"/>
      <c r="AB142" s="71"/>
      <c r="AC142" s="63"/>
      <c r="AD142" s="61"/>
      <c r="AE142" s="104"/>
      <c r="AF142" s="104"/>
      <c r="AG142" s="63"/>
    </row>
    <row r="143" spans="1:34" ht="18" customHeight="1">
      <c r="A143" s="63"/>
      <c r="B143" s="528">
        <f>B134+1</f>
        <v>16</v>
      </c>
      <c r="C143" s="528"/>
      <c r="D143" s="529" t="s">
        <v>4</v>
      </c>
      <c r="E143" s="529"/>
      <c r="F143" s="529"/>
      <c r="G143" s="56"/>
      <c r="H143" s="529" t="s">
        <v>73</v>
      </c>
      <c r="I143" s="529"/>
      <c r="J143" s="529"/>
      <c r="K143" s="56"/>
      <c r="L143" s="529" t="s">
        <v>6</v>
      </c>
      <c r="M143" s="529"/>
      <c r="N143" s="529"/>
      <c r="O143" s="56"/>
      <c r="P143" s="529" t="s">
        <v>7</v>
      </c>
      <c r="Q143" s="529"/>
      <c r="R143" s="529"/>
      <c r="S143" s="56"/>
      <c r="T143" s="529" t="s">
        <v>8</v>
      </c>
      <c r="U143" s="529"/>
      <c r="V143" s="529"/>
      <c r="W143" s="56"/>
      <c r="X143" s="529" t="s">
        <v>74</v>
      </c>
      <c r="Y143" s="529"/>
      <c r="Z143" s="529"/>
      <c r="AA143" s="56"/>
      <c r="AB143" s="529" t="s">
        <v>10</v>
      </c>
      <c r="AC143" s="529"/>
      <c r="AD143" s="529"/>
      <c r="AE143" s="7"/>
      <c r="AF143" s="125" t="s">
        <v>160</v>
      </c>
      <c r="AG143" s="104"/>
      <c r="AH143" s="7"/>
    </row>
    <row r="144" spans="1:34" ht="18" customHeight="1">
      <c r="A144" s="63"/>
      <c r="B144" s="528"/>
      <c r="C144" s="528"/>
      <c r="D144" s="74" t="s">
        <v>158</v>
      </c>
      <c r="E144" s="62">
        <f>AC135+1</f>
        <v>43885</v>
      </c>
      <c r="F144" s="59"/>
      <c r="G144" s="57"/>
      <c r="H144" s="69" t="s">
        <v>158</v>
      </c>
      <c r="I144" s="62">
        <f>E144+1</f>
        <v>43886</v>
      </c>
      <c r="J144" s="59"/>
      <c r="K144" s="57"/>
      <c r="L144" s="69" t="s">
        <v>158</v>
      </c>
      <c r="M144" s="62">
        <f>I144+1</f>
        <v>43887</v>
      </c>
      <c r="N144" s="59"/>
      <c r="O144" s="57"/>
      <c r="P144" s="69" t="s">
        <v>158</v>
      </c>
      <c r="Q144" s="62">
        <f>M144+1</f>
        <v>43888</v>
      </c>
      <c r="R144" s="59"/>
      <c r="S144" s="57"/>
      <c r="T144" s="69" t="s">
        <v>158</v>
      </c>
      <c r="U144" s="62">
        <f>Q144+1</f>
        <v>43889</v>
      </c>
      <c r="V144" s="59"/>
      <c r="W144" s="57"/>
      <c r="X144" s="69" t="s">
        <v>158</v>
      </c>
      <c r="Y144" s="62">
        <f>U144+1</f>
        <v>43890</v>
      </c>
      <c r="Z144" s="59"/>
      <c r="AA144" s="57"/>
      <c r="AB144" s="69" t="s">
        <v>158</v>
      </c>
      <c r="AC144" s="62">
        <f>Y144+1</f>
        <v>43891</v>
      </c>
      <c r="AD144" s="59"/>
      <c r="AE144" s="14"/>
      <c r="AF144" s="214" t="s">
        <v>160</v>
      </c>
      <c r="AG144" s="144"/>
      <c r="AH144" s="14"/>
    </row>
    <row r="145" spans="1:34" ht="20.25" customHeight="1">
      <c r="A145" s="63"/>
      <c r="B145" s="528"/>
      <c r="C145" s="528"/>
      <c r="D145" s="64"/>
      <c r="E145" s="60"/>
      <c r="F145" s="65"/>
      <c r="G145" s="66"/>
      <c r="H145" s="64"/>
      <c r="I145" s="60"/>
      <c r="J145" s="65"/>
      <c r="K145" s="66"/>
      <c r="L145" s="64"/>
      <c r="M145" s="60"/>
      <c r="N145" s="65"/>
      <c r="O145" s="66"/>
      <c r="P145" s="64"/>
      <c r="Q145" s="60"/>
      <c r="R145" s="65"/>
      <c r="S145" s="66"/>
      <c r="T145" s="64"/>
      <c r="U145" s="60"/>
      <c r="V145" s="65"/>
      <c r="W145" s="66"/>
      <c r="X145" s="64"/>
      <c r="Y145" s="60"/>
      <c r="Z145" s="65"/>
      <c r="AA145" s="66"/>
      <c r="AB145" s="64"/>
      <c r="AC145" s="60"/>
      <c r="AD145" s="65"/>
      <c r="AE145" s="7"/>
      <c r="AF145" s="229">
        <f>AF136</f>
        <v>1</v>
      </c>
      <c r="AG145" s="104"/>
      <c r="AH145" s="7"/>
    </row>
    <row r="146" spans="1:34" ht="20.25" customHeight="1">
      <c r="A146" s="63"/>
      <c r="B146" s="528"/>
      <c r="C146" s="528"/>
      <c r="D146" s="64"/>
      <c r="E146" s="60"/>
      <c r="F146" s="65"/>
      <c r="G146" s="66"/>
      <c r="H146" s="64"/>
      <c r="I146" s="60"/>
      <c r="J146" s="65"/>
      <c r="K146" s="66"/>
      <c r="L146" s="64"/>
      <c r="M146" s="60"/>
      <c r="N146" s="65"/>
      <c r="O146" s="66"/>
      <c r="P146" s="64"/>
      <c r="Q146" s="60"/>
      <c r="R146" s="65"/>
      <c r="S146" s="66"/>
      <c r="T146" s="64"/>
      <c r="U146" s="60"/>
      <c r="V146" s="65"/>
      <c r="W146" s="66"/>
      <c r="X146" s="64"/>
      <c r="Y146" s="60"/>
      <c r="Z146" s="65"/>
      <c r="AA146" s="66"/>
      <c r="AB146" s="64"/>
      <c r="AC146" s="60"/>
      <c r="AD146" s="65"/>
      <c r="AE146" s="14"/>
      <c r="AF146" s="215" t="s">
        <v>161</v>
      </c>
      <c r="AG146" s="144"/>
      <c r="AH146" s="14"/>
    </row>
    <row r="147" spans="1:34" ht="20.25" customHeight="1">
      <c r="A147" s="63"/>
      <c r="B147" s="528"/>
      <c r="C147" s="528"/>
      <c r="D147" s="67"/>
      <c r="E147" s="60"/>
      <c r="F147" s="65"/>
      <c r="G147" s="66"/>
      <c r="H147" s="67"/>
      <c r="I147" s="60"/>
      <c r="J147" s="65"/>
      <c r="K147" s="66"/>
      <c r="L147" s="67"/>
      <c r="M147" s="60"/>
      <c r="N147" s="65"/>
      <c r="O147" s="66"/>
      <c r="P147" s="67"/>
      <c r="Q147" s="60"/>
      <c r="R147" s="65"/>
      <c r="S147" s="66"/>
      <c r="T147" s="67"/>
      <c r="U147" s="60"/>
      <c r="V147" s="65"/>
      <c r="W147" s="66"/>
      <c r="X147" s="67"/>
      <c r="Y147" s="60"/>
      <c r="Z147" s="65"/>
      <c r="AA147" s="66"/>
      <c r="AB147" s="67"/>
      <c r="AC147" s="60"/>
      <c r="AD147" s="65"/>
      <c r="AE147" s="14"/>
      <c r="AF147" s="126">
        <f>AF150/AF145</f>
        <v>0</v>
      </c>
      <c r="AG147" s="144"/>
      <c r="AH147" s="14"/>
    </row>
    <row r="148" spans="1:34" ht="20.25" customHeight="1">
      <c r="A148" s="63"/>
      <c r="B148" s="528"/>
      <c r="C148" s="528"/>
      <c r="D148" s="67"/>
      <c r="E148" s="60"/>
      <c r="F148" s="65"/>
      <c r="G148" s="66"/>
      <c r="H148" s="67"/>
      <c r="I148" s="60"/>
      <c r="J148" s="65"/>
      <c r="K148" s="66"/>
      <c r="L148" s="67"/>
      <c r="M148" s="60"/>
      <c r="N148" s="65"/>
      <c r="O148" s="66"/>
      <c r="P148" s="67"/>
      <c r="Q148" s="60"/>
      <c r="R148" s="65"/>
      <c r="S148" s="66"/>
      <c r="T148" s="67"/>
      <c r="U148" s="60"/>
      <c r="V148" s="65"/>
      <c r="W148" s="66"/>
      <c r="X148" s="67"/>
      <c r="Y148" s="60"/>
      <c r="Z148" s="65"/>
      <c r="AA148" s="66"/>
      <c r="AB148" s="67"/>
      <c r="AC148" s="60"/>
      <c r="AD148" s="65"/>
      <c r="AE148" s="7"/>
      <c r="AF148" s="125" t="s">
        <v>159</v>
      </c>
      <c r="AG148" s="104"/>
      <c r="AH148" s="7"/>
    </row>
    <row r="149" spans="1:34" ht="20.25" customHeight="1">
      <c r="A149" s="63"/>
      <c r="B149" s="528"/>
      <c r="C149" s="528"/>
      <c r="D149" s="67"/>
      <c r="E149" s="60"/>
      <c r="F149" s="65"/>
      <c r="G149" s="66"/>
      <c r="H149" s="67"/>
      <c r="I149" s="60"/>
      <c r="J149" s="65"/>
      <c r="K149" s="66"/>
      <c r="L149" s="67"/>
      <c r="M149" s="60"/>
      <c r="N149" s="65"/>
      <c r="O149" s="66"/>
      <c r="P149" s="67"/>
      <c r="Q149" s="60"/>
      <c r="R149" s="65"/>
      <c r="S149" s="66"/>
      <c r="T149" s="67"/>
      <c r="U149" s="60"/>
      <c r="V149" s="65"/>
      <c r="W149" s="66"/>
      <c r="X149" s="67"/>
      <c r="Y149" s="60"/>
      <c r="Z149" s="65"/>
      <c r="AA149" s="66"/>
      <c r="AB149" s="67"/>
      <c r="AC149" s="60"/>
      <c r="AD149" s="65"/>
      <c r="AE149" s="7"/>
      <c r="AF149" s="214" t="s">
        <v>159</v>
      </c>
      <c r="AG149" s="104"/>
      <c r="AH149" s="7"/>
    </row>
    <row r="150" spans="1:34" s="11" customFormat="1" ht="15.75" customHeight="1">
      <c r="A150" s="10"/>
      <c r="B150" s="212"/>
      <c r="C150" s="212"/>
      <c r="D150" s="5"/>
      <c r="F150" s="111">
        <f>SUM(F145:F149)</f>
        <v>0</v>
      </c>
      <c r="G150" s="112"/>
      <c r="H150" s="113"/>
      <c r="J150" s="111">
        <f>SUM(J145:J149)</f>
        <v>0</v>
      </c>
      <c r="K150" s="112"/>
      <c r="L150" s="113"/>
      <c r="N150" s="111">
        <f>SUM(N145:N149)</f>
        <v>0</v>
      </c>
      <c r="O150" s="112"/>
      <c r="P150" s="113"/>
      <c r="R150" s="111">
        <f>SUM(R145:R149)</f>
        <v>0</v>
      </c>
      <c r="S150" s="112"/>
      <c r="T150" s="113"/>
      <c r="V150" s="111">
        <f>SUM(V145:V149)</f>
        <v>0</v>
      </c>
      <c r="W150" s="112"/>
      <c r="X150" s="113"/>
      <c r="Z150" s="111">
        <f>SUM(Z145:Z149)</f>
        <v>0</v>
      </c>
      <c r="AA150" s="112"/>
      <c r="AB150" s="113"/>
      <c r="AD150" s="111">
        <f>SUM(AD145:AD149)</f>
        <v>0</v>
      </c>
      <c r="AE150" s="114"/>
      <c r="AF150" s="216">
        <f>SUM(F150+J150+N150+R150+V150+Z150+AD150)</f>
        <v>0</v>
      </c>
      <c r="AG150" s="10"/>
    </row>
    <row r="151" spans="1:34" s="6" customFormat="1" ht="8.25" customHeight="1">
      <c r="A151" s="63"/>
      <c r="B151" s="213"/>
      <c r="C151" s="213"/>
      <c r="D151" s="61"/>
      <c r="E151" s="63"/>
      <c r="F151" s="61"/>
      <c r="G151" s="2"/>
      <c r="H151" s="71"/>
      <c r="I151" s="63"/>
      <c r="J151" s="61"/>
      <c r="K151" s="2"/>
      <c r="L151" s="71"/>
      <c r="M151" s="63"/>
      <c r="N151" s="61"/>
      <c r="O151" s="2"/>
      <c r="P151" s="71"/>
      <c r="Q151" s="63"/>
      <c r="R151" s="61"/>
      <c r="S151" s="2"/>
      <c r="T151" s="71"/>
      <c r="U151" s="63"/>
      <c r="V151" s="61"/>
      <c r="W151" s="2"/>
      <c r="X151" s="71"/>
      <c r="Y151" s="63"/>
      <c r="Z151" s="61"/>
      <c r="AA151" s="2"/>
      <c r="AB151" s="71"/>
      <c r="AC151" s="63"/>
      <c r="AD151" s="61"/>
      <c r="AE151" s="104"/>
      <c r="AF151" s="104"/>
      <c r="AG151" s="63"/>
    </row>
    <row r="152" spans="1:34" ht="18" customHeight="1">
      <c r="A152" s="63"/>
      <c r="B152" s="528">
        <f>B143+1</f>
        <v>17</v>
      </c>
      <c r="C152" s="528"/>
      <c r="D152" s="529" t="s">
        <v>4</v>
      </c>
      <c r="E152" s="529"/>
      <c r="F152" s="529"/>
      <c r="G152" s="56"/>
      <c r="H152" s="529" t="s">
        <v>73</v>
      </c>
      <c r="I152" s="529"/>
      <c r="J152" s="529"/>
      <c r="K152" s="56"/>
      <c r="L152" s="529" t="s">
        <v>6</v>
      </c>
      <c r="M152" s="529"/>
      <c r="N152" s="529"/>
      <c r="O152" s="56"/>
      <c r="P152" s="529" t="s">
        <v>7</v>
      </c>
      <c r="Q152" s="529"/>
      <c r="R152" s="529"/>
      <c r="S152" s="56"/>
      <c r="T152" s="529" t="s">
        <v>8</v>
      </c>
      <c r="U152" s="529"/>
      <c r="V152" s="529"/>
      <c r="W152" s="56"/>
      <c r="X152" s="529" t="s">
        <v>74</v>
      </c>
      <c r="Y152" s="529"/>
      <c r="Z152" s="529"/>
      <c r="AA152" s="56"/>
      <c r="AB152" s="529" t="s">
        <v>10</v>
      </c>
      <c r="AC152" s="529"/>
      <c r="AD152" s="529"/>
      <c r="AE152" s="7"/>
      <c r="AF152" s="125" t="s">
        <v>160</v>
      </c>
      <c r="AG152" s="104"/>
      <c r="AH152" s="7"/>
    </row>
    <row r="153" spans="1:34" ht="18" customHeight="1">
      <c r="A153" s="63"/>
      <c r="B153" s="528"/>
      <c r="C153" s="528"/>
      <c r="D153" s="74" t="s">
        <v>158</v>
      </c>
      <c r="E153" s="62">
        <f>AC144+1</f>
        <v>43892</v>
      </c>
      <c r="F153" s="59"/>
      <c r="G153" s="57"/>
      <c r="H153" s="69" t="s">
        <v>158</v>
      </c>
      <c r="I153" s="62">
        <f>E153+1</f>
        <v>43893</v>
      </c>
      <c r="J153" s="59"/>
      <c r="K153" s="57"/>
      <c r="L153" s="69" t="s">
        <v>158</v>
      </c>
      <c r="M153" s="62">
        <f>I153+1</f>
        <v>43894</v>
      </c>
      <c r="N153" s="59"/>
      <c r="O153" s="57"/>
      <c r="P153" s="69" t="s">
        <v>158</v>
      </c>
      <c r="Q153" s="62">
        <f>M153+1</f>
        <v>43895</v>
      </c>
      <c r="R153" s="59"/>
      <c r="S153" s="57"/>
      <c r="T153" s="69" t="s">
        <v>158</v>
      </c>
      <c r="U153" s="62">
        <f>Q153+1</f>
        <v>43896</v>
      </c>
      <c r="V153" s="59"/>
      <c r="W153" s="57"/>
      <c r="X153" s="69" t="s">
        <v>158</v>
      </c>
      <c r="Y153" s="62">
        <f>U153+1</f>
        <v>43897</v>
      </c>
      <c r="Z153" s="59"/>
      <c r="AA153" s="57"/>
      <c r="AB153" s="69" t="s">
        <v>158</v>
      </c>
      <c r="AC153" s="62">
        <f>Y153+1</f>
        <v>43898</v>
      </c>
      <c r="AD153" s="59"/>
      <c r="AE153" s="14"/>
      <c r="AF153" s="214" t="s">
        <v>160</v>
      </c>
      <c r="AG153" s="144"/>
      <c r="AH153" s="14"/>
    </row>
    <row r="154" spans="1:34" ht="20.25" customHeight="1">
      <c r="A154" s="63"/>
      <c r="B154" s="528"/>
      <c r="C154" s="528"/>
      <c r="D154" s="64"/>
      <c r="E154" s="60"/>
      <c r="F154" s="65"/>
      <c r="G154" s="66"/>
      <c r="H154" s="64"/>
      <c r="I154" s="60"/>
      <c r="J154" s="65"/>
      <c r="K154" s="66"/>
      <c r="L154" s="64"/>
      <c r="M154" s="60"/>
      <c r="N154" s="65"/>
      <c r="O154" s="66"/>
      <c r="P154" s="64"/>
      <c r="Q154" s="60"/>
      <c r="R154" s="65"/>
      <c r="S154" s="66"/>
      <c r="T154" s="64"/>
      <c r="U154" s="60"/>
      <c r="V154" s="65"/>
      <c r="W154" s="66"/>
      <c r="X154" s="64"/>
      <c r="Y154" s="60"/>
      <c r="Z154" s="65"/>
      <c r="AA154" s="66"/>
      <c r="AB154" s="64"/>
      <c r="AC154" s="60"/>
      <c r="AD154" s="65"/>
      <c r="AE154" s="7"/>
      <c r="AF154" s="229">
        <f>AF145</f>
        <v>1</v>
      </c>
      <c r="AG154" s="104"/>
      <c r="AH154" s="7"/>
    </row>
    <row r="155" spans="1:34" ht="20.25" customHeight="1">
      <c r="A155" s="63"/>
      <c r="B155" s="528"/>
      <c r="C155" s="528"/>
      <c r="D155" s="64"/>
      <c r="E155" s="60"/>
      <c r="F155" s="65"/>
      <c r="G155" s="66"/>
      <c r="H155" s="64"/>
      <c r="I155" s="60"/>
      <c r="J155" s="65"/>
      <c r="K155" s="66"/>
      <c r="L155" s="64"/>
      <c r="M155" s="60"/>
      <c r="N155" s="65"/>
      <c r="O155" s="66"/>
      <c r="P155" s="64"/>
      <c r="Q155" s="60"/>
      <c r="R155" s="65"/>
      <c r="S155" s="66"/>
      <c r="T155" s="64"/>
      <c r="U155" s="60"/>
      <c r="V155" s="65"/>
      <c r="W155" s="66"/>
      <c r="X155" s="64"/>
      <c r="Y155" s="60"/>
      <c r="Z155" s="65"/>
      <c r="AA155" s="66"/>
      <c r="AB155" s="64"/>
      <c r="AC155" s="60"/>
      <c r="AD155" s="65"/>
      <c r="AE155" s="14"/>
      <c r="AF155" s="215" t="s">
        <v>161</v>
      </c>
      <c r="AG155" s="144"/>
      <c r="AH155" s="14"/>
    </row>
    <row r="156" spans="1:34" ht="20.25" customHeight="1">
      <c r="A156" s="63"/>
      <c r="B156" s="528"/>
      <c r="C156" s="528"/>
      <c r="D156" s="67"/>
      <c r="E156" s="60"/>
      <c r="F156" s="65"/>
      <c r="G156" s="66"/>
      <c r="H156" s="67"/>
      <c r="I156" s="60"/>
      <c r="J156" s="65"/>
      <c r="K156" s="66"/>
      <c r="L156" s="67"/>
      <c r="M156" s="60"/>
      <c r="N156" s="65"/>
      <c r="O156" s="66"/>
      <c r="P156" s="67"/>
      <c r="Q156" s="60"/>
      <c r="R156" s="65"/>
      <c r="S156" s="66"/>
      <c r="T156" s="67"/>
      <c r="U156" s="60"/>
      <c r="V156" s="65"/>
      <c r="W156" s="66"/>
      <c r="X156" s="67"/>
      <c r="Y156" s="60"/>
      <c r="Z156" s="65"/>
      <c r="AA156" s="66"/>
      <c r="AB156" s="67"/>
      <c r="AC156" s="60"/>
      <c r="AD156" s="65"/>
      <c r="AE156" s="14"/>
      <c r="AF156" s="126">
        <f>AF159/AF154</f>
        <v>0</v>
      </c>
      <c r="AG156" s="144"/>
      <c r="AH156" s="14"/>
    </row>
    <row r="157" spans="1:34" ht="20.25" customHeight="1">
      <c r="A157" s="63"/>
      <c r="B157" s="528"/>
      <c r="C157" s="528"/>
      <c r="D157" s="67"/>
      <c r="E157" s="60"/>
      <c r="F157" s="65"/>
      <c r="G157" s="66"/>
      <c r="H157" s="67"/>
      <c r="I157" s="60"/>
      <c r="J157" s="65"/>
      <c r="K157" s="66"/>
      <c r="L157" s="67"/>
      <c r="M157" s="60"/>
      <c r="N157" s="65"/>
      <c r="O157" s="66"/>
      <c r="P157" s="67"/>
      <c r="Q157" s="60"/>
      <c r="R157" s="65"/>
      <c r="S157" s="66"/>
      <c r="T157" s="67"/>
      <c r="U157" s="60"/>
      <c r="V157" s="65"/>
      <c r="W157" s="66"/>
      <c r="X157" s="67"/>
      <c r="Y157" s="60"/>
      <c r="Z157" s="65"/>
      <c r="AA157" s="66"/>
      <c r="AB157" s="67"/>
      <c r="AC157" s="60"/>
      <c r="AD157" s="65"/>
      <c r="AE157" s="7"/>
      <c r="AF157" s="125" t="s">
        <v>159</v>
      </c>
      <c r="AG157" s="104"/>
      <c r="AH157" s="7"/>
    </row>
    <row r="158" spans="1:34" ht="20.25" customHeight="1">
      <c r="A158" s="63"/>
      <c r="B158" s="528"/>
      <c r="C158" s="528"/>
      <c r="D158" s="67"/>
      <c r="E158" s="60"/>
      <c r="F158" s="65"/>
      <c r="G158" s="66"/>
      <c r="H158" s="67"/>
      <c r="I158" s="60"/>
      <c r="J158" s="65"/>
      <c r="K158" s="66"/>
      <c r="L158" s="67"/>
      <c r="M158" s="60"/>
      <c r="N158" s="65"/>
      <c r="O158" s="66"/>
      <c r="P158" s="67"/>
      <c r="Q158" s="60"/>
      <c r="R158" s="65"/>
      <c r="S158" s="66"/>
      <c r="T158" s="67"/>
      <c r="U158" s="60"/>
      <c r="V158" s="65"/>
      <c r="W158" s="66"/>
      <c r="X158" s="67"/>
      <c r="Y158" s="60"/>
      <c r="Z158" s="65"/>
      <c r="AA158" s="66"/>
      <c r="AB158" s="67"/>
      <c r="AC158" s="60"/>
      <c r="AD158" s="65"/>
      <c r="AE158" s="7"/>
      <c r="AF158" s="214" t="s">
        <v>159</v>
      </c>
      <c r="AG158" s="104"/>
      <c r="AH158" s="7"/>
    </row>
    <row r="159" spans="1:34" s="11" customFormat="1" ht="15.75" customHeight="1">
      <c r="A159" s="10"/>
      <c r="B159" s="212"/>
      <c r="C159" s="212"/>
      <c r="D159" s="5"/>
      <c r="F159" s="111">
        <f>SUM(F154:F158)</f>
        <v>0</v>
      </c>
      <c r="G159" s="112"/>
      <c r="H159" s="113"/>
      <c r="J159" s="111">
        <f>SUM(J154:J158)</f>
        <v>0</v>
      </c>
      <c r="K159" s="112"/>
      <c r="L159" s="113"/>
      <c r="N159" s="111">
        <f>SUM(N154:N158)</f>
        <v>0</v>
      </c>
      <c r="O159" s="112"/>
      <c r="P159" s="113"/>
      <c r="R159" s="111">
        <f>SUM(R154:R158)</f>
        <v>0</v>
      </c>
      <c r="S159" s="112"/>
      <c r="T159" s="113"/>
      <c r="V159" s="111">
        <f>SUM(V154:V158)</f>
        <v>0</v>
      </c>
      <c r="W159" s="112"/>
      <c r="X159" s="113"/>
      <c r="Z159" s="111">
        <f>SUM(Z154:Z158)</f>
        <v>0</v>
      </c>
      <c r="AA159" s="112"/>
      <c r="AB159" s="113"/>
      <c r="AD159" s="111">
        <f>SUM(AD154:AD158)</f>
        <v>0</v>
      </c>
      <c r="AE159" s="114"/>
      <c r="AF159" s="216">
        <f>SUM(F159+J159+N159+R159+V159+Z159+AD159)</f>
        <v>0</v>
      </c>
      <c r="AG159" s="10"/>
    </row>
    <row r="160" spans="1:34" s="6" customFormat="1" ht="8.25" customHeight="1">
      <c r="A160" s="63"/>
      <c r="B160" s="213"/>
      <c r="C160" s="213"/>
      <c r="D160" s="61"/>
      <c r="E160" s="63"/>
      <c r="F160" s="61"/>
      <c r="G160" s="2"/>
      <c r="H160" s="71"/>
      <c r="I160" s="63"/>
      <c r="J160" s="61"/>
      <c r="K160" s="2"/>
      <c r="L160" s="71"/>
      <c r="M160" s="63"/>
      <c r="N160" s="61"/>
      <c r="O160" s="2"/>
      <c r="P160" s="71"/>
      <c r="Q160" s="63"/>
      <c r="R160" s="61"/>
      <c r="S160" s="2"/>
      <c r="T160" s="71"/>
      <c r="U160" s="63"/>
      <c r="V160" s="61"/>
      <c r="W160" s="2"/>
      <c r="X160" s="71"/>
      <c r="Y160" s="63"/>
      <c r="Z160" s="61"/>
      <c r="AA160" s="2"/>
      <c r="AB160" s="71"/>
      <c r="AC160" s="63"/>
      <c r="AD160" s="61"/>
      <c r="AE160" s="104"/>
      <c r="AF160" s="104"/>
      <c r="AG160" s="63"/>
    </row>
    <row r="161" spans="1:34" ht="18" customHeight="1">
      <c r="A161" s="63"/>
      <c r="B161" s="528">
        <f>B152+1</f>
        <v>18</v>
      </c>
      <c r="C161" s="528"/>
      <c r="D161" s="529" t="s">
        <v>4</v>
      </c>
      <c r="E161" s="529"/>
      <c r="F161" s="529"/>
      <c r="G161" s="56"/>
      <c r="H161" s="529" t="s">
        <v>73</v>
      </c>
      <c r="I161" s="529"/>
      <c r="J161" s="529"/>
      <c r="K161" s="56"/>
      <c r="L161" s="529" t="s">
        <v>6</v>
      </c>
      <c r="M161" s="529"/>
      <c r="N161" s="529"/>
      <c r="O161" s="56"/>
      <c r="P161" s="529" t="s">
        <v>7</v>
      </c>
      <c r="Q161" s="529"/>
      <c r="R161" s="529"/>
      <c r="S161" s="56"/>
      <c r="T161" s="529" t="s">
        <v>8</v>
      </c>
      <c r="U161" s="529"/>
      <c r="V161" s="529"/>
      <c r="W161" s="56"/>
      <c r="X161" s="529" t="s">
        <v>74</v>
      </c>
      <c r="Y161" s="529"/>
      <c r="Z161" s="529"/>
      <c r="AA161" s="56"/>
      <c r="AB161" s="529" t="s">
        <v>10</v>
      </c>
      <c r="AC161" s="529"/>
      <c r="AD161" s="529"/>
      <c r="AE161" s="7"/>
      <c r="AF161" s="125" t="s">
        <v>160</v>
      </c>
      <c r="AG161" s="104"/>
      <c r="AH161" s="7"/>
    </row>
    <row r="162" spans="1:34" ht="18" customHeight="1">
      <c r="A162" s="63"/>
      <c r="B162" s="528"/>
      <c r="C162" s="528"/>
      <c r="D162" s="74" t="s">
        <v>158</v>
      </c>
      <c r="E162" s="62">
        <f>AC153+1</f>
        <v>43899</v>
      </c>
      <c r="F162" s="59"/>
      <c r="G162" s="57"/>
      <c r="H162" s="69" t="s">
        <v>158</v>
      </c>
      <c r="I162" s="62">
        <f>E162+1</f>
        <v>43900</v>
      </c>
      <c r="J162" s="59"/>
      <c r="K162" s="57"/>
      <c r="L162" s="69" t="s">
        <v>158</v>
      </c>
      <c r="M162" s="62">
        <f>I162+1</f>
        <v>43901</v>
      </c>
      <c r="N162" s="59"/>
      <c r="O162" s="57"/>
      <c r="P162" s="69" t="s">
        <v>158</v>
      </c>
      <c r="Q162" s="62">
        <f>M162+1</f>
        <v>43902</v>
      </c>
      <c r="R162" s="59"/>
      <c r="S162" s="57"/>
      <c r="T162" s="69" t="s">
        <v>158</v>
      </c>
      <c r="U162" s="62">
        <f>Q162+1</f>
        <v>43903</v>
      </c>
      <c r="V162" s="59"/>
      <c r="W162" s="57"/>
      <c r="X162" s="69" t="s">
        <v>158</v>
      </c>
      <c r="Y162" s="62">
        <f>U162+1</f>
        <v>43904</v>
      </c>
      <c r="Z162" s="59"/>
      <c r="AA162" s="57"/>
      <c r="AB162" s="69" t="s">
        <v>158</v>
      </c>
      <c r="AC162" s="62">
        <f>Y162+1</f>
        <v>43905</v>
      </c>
      <c r="AD162" s="59"/>
      <c r="AE162" s="14"/>
      <c r="AF162" s="214" t="s">
        <v>160</v>
      </c>
      <c r="AG162" s="144"/>
      <c r="AH162" s="14"/>
    </row>
    <row r="163" spans="1:34" ht="20.25" customHeight="1">
      <c r="A163" s="63"/>
      <c r="B163" s="528"/>
      <c r="C163" s="528"/>
      <c r="D163" s="64"/>
      <c r="E163" s="60"/>
      <c r="F163" s="65"/>
      <c r="G163" s="66"/>
      <c r="H163" s="64"/>
      <c r="I163" s="60"/>
      <c r="J163" s="65"/>
      <c r="K163" s="66"/>
      <c r="L163" s="64"/>
      <c r="M163" s="60"/>
      <c r="N163" s="65"/>
      <c r="O163" s="66"/>
      <c r="P163" s="64"/>
      <c r="Q163" s="60"/>
      <c r="R163" s="65"/>
      <c r="S163" s="66"/>
      <c r="T163" s="64"/>
      <c r="U163" s="60"/>
      <c r="V163" s="65"/>
      <c r="W163" s="66"/>
      <c r="X163" s="64"/>
      <c r="Y163" s="60"/>
      <c r="Z163" s="65"/>
      <c r="AA163" s="66"/>
      <c r="AB163" s="64"/>
      <c r="AC163" s="60"/>
      <c r="AD163" s="65"/>
      <c r="AE163" s="7"/>
      <c r="AF163" s="229">
        <f>AF154</f>
        <v>1</v>
      </c>
      <c r="AG163" s="104"/>
      <c r="AH163" s="7"/>
    </row>
    <row r="164" spans="1:34" ht="20.25" customHeight="1">
      <c r="A164" s="63"/>
      <c r="B164" s="528"/>
      <c r="C164" s="528"/>
      <c r="D164" s="64"/>
      <c r="E164" s="60"/>
      <c r="F164" s="65"/>
      <c r="G164" s="66"/>
      <c r="H164" s="64"/>
      <c r="I164" s="60"/>
      <c r="J164" s="65"/>
      <c r="K164" s="66"/>
      <c r="L164" s="64"/>
      <c r="M164" s="60"/>
      <c r="N164" s="65"/>
      <c r="O164" s="66"/>
      <c r="P164" s="64"/>
      <c r="Q164" s="60"/>
      <c r="R164" s="65"/>
      <c r="S164" s="66"/>
      <c r="T164" s="64"/>
      <c r="U164" s="60"/>
      <c r="V164" s="65"/>
      <c r="W164" s="66"/>
      <c r="X164" s="64"/>
      <c r="Y164" s="60"/>
      <c r="Z164" s="65"/>
      <c r="AA164" s="66"/>
      <c r="AB164" s="64"/>
      <c r="AC164" s="60"/>
      <c r="AD164" s="65"/>
      <c r="AE164" s="14"/>
      <c r="AF164" s="215" t="s">
        <v>161</v>
      </c>
      <c r="AG164" s="144"/>
      <c r="AH164" s="14"/>
    </row>
    <row r="165" spans="1:34" ht="20.25" customHeight="1">
      <c r="A165" s="63"/>
      <c r="B165" s="528"/>
      <c r="C165" s="528"/>
      <c r="D165" s="67"/>
      <c r="E165" s="60"/>
      <c r="F165" s="65"/>
      <c r="G165" s="66"/>
      <c r="H165" s="67"/>
      <c r="I165" s="60"/>
      <c r="J165" s="65"/>
      <c r="K165" s="66"/>
      <c r="L165" s="67"/>
      <c r="M165" s="60"/>
      <c r="N165" s="65"/>
      <c r="O165" s="66"/>
      <c r="P165" s="67"/>
      <c r="Q165" s="60"/>
      <c r="R165" s="65"/>
      <c r="S165" s="66"/>
      <c r="T165" s="67"/>
      <c r="U165" s="60"/>
      <c r="V165" s="65"/>
      <c r="W165" s="66"/>
      <c r="X165" s="67"/>
      <c r="Y165" s="60"/>
      <c r="Z165" s="65"/>
      <c r="AA165" s="66"/>
      <c r="AB165" s="67"/>
      <c r="AC165" s="60"/>
      <c r="AD165" s="65"/>
      <c r="AE165" s="14"/>
      <c r="AF165" s="126">
        <f>AF168/AF163</f>
        <v>0</v>
      </c>
      <c r="AG165" s="144"/>
      <c r="AH165" s="14"/>
    </row>
    <row r="166" spans="1:34" ht="20.25" customHeight="1">
      <c r="A166" s="63"/>
      <c r="B166" s="528"/>
      <c r="C166" s="528"/>
      <c r="D166" s="67"/>
      <c r="E166" s="60"/>
      <c r="F166" s="65"/>
      <c r="G166" s="66"/>
      <c r="H166" s="67"/>
      <c r="I166" s="60"/>
      <c r="J166" s="65"/>
      <c r="K166" s="66"/>
      <c r="L166" s="67"/>
      <c r="M166" s="60"/>
      <c r="N166" s="65"/>
      <c r="O166" s="66"/>
      <c r="P166" s="67"/>
      <c r="Q166" s="60"/>
      <c r="R166" s="65"/>
      <c r="S166" s="66"/>
      <c r="T166" s="67"/>
      <c r="U166" s="60"/>
      <c r="V166" s="65"/>
      <c r="W166" s="66"/>
      <c r="X166" s="67"/>
      <c r="Y166" s="60"/>
      <c r="Z166" s="65"/>
      <c r="AA166" s="66"/>
      <c r="AB166" s="67"/>
      <c r="AC166" s="60"/>
      <c r="AD166" s="65"/>
      <c r="AE166" s="7"/>
      <c r="AF166" s="125" t="s">
        <v>159</v>
      </c>
      <c r="AG166" s="104"/>
      <c r="AH166" s="7"/>
    </row>
    <row r="167" spans="1:34" ht="20.25" customHeight="1">
      <c r="A167" s="63"/>
      <c r="B167" s="528"/>
      <c r="C167" s="528"/>
      <c r="D167" s="67"/>
      <c r="E167" s="60"/>
      <c r="F167" s="65"/>
      <c r="G167" s="66"/>
      <c r="H167" s="67"/>
      <c r="I167" s="60"/>
      <c r="J167" s="65"/>
      <c r="K167" s="66"/>
      <c r="L167" s="67"/>
      <c r="M167" s="60"/>
      <c r="N167" s="65"/>
      <c r="O167" s="66"/>
      <c r="P167" s="67"/>
      <c r="Q167" s="60"/>
      <c r="R167" s="65"/>
      <c r="S167" s="66"/>
      <c r="T167" s="67"/>
      <c r="U167" s="60"/>
      <c r="V167" s="65"/>
      <c r="W167" s="66"/>
      <c r="X167" s="67"/>
      <c r="Y167" s="60"/>
      <c r="Z167" s="65"/>
      <c r="AA167" s="66"/>
      <c r="AB167" s="67"/>
      <c r="AC167" s="60"/>
      <c r="AD167" s="65"/>
      <c r="AE167" s="7"/>
      <c r="AF167" s="214" t="s">
        <v>159</v>
      </c>
      <c r="AG167" s="104"/>
      <c r="AH167" s="7"/>
    </row>
    <row r="168" spans="1:34" s="11" customFormat="1" ht="15.75" customHeight="1">
      <c r="A168" s="10"/>
      <c r="B168" s="212"/>
      <c r="C168" s="212"/>
      <c r="D168" s="5"/>
      <c r="F168" s="111">
        <f>SUM(F163:F167)</f>
        <v>0</v>
      </c>
      <c r="G168" s="112"/>
      <c r="H168" s="113"/>
      <c r="J168" s="111">
        <f>SUM(J163:J167)</f>
        <v>0</v>
      </c>
      <c r="K168" s="112"/>
      <c r="L168" s="113"/>
      <c r="N168" s="111">
        <f>SUM(N163:N167)</f>
        <v>0</v>
      </c>
      <c r="O168" s="112"/>
      <c r="P168" s="113"/>
      <c r="R168" s="111">
        <f>SUM(R163:R167)</f>
        <v>0</v>
      </c>
      <c r="S168" s="112"/>
      <c r="T168" s="113"/>
      <c r="V168" s="111">
        <f>SUM(V163:V167)</f>
        <v>0</v>
      </c>
      <c r="W168" s="112"/>
      <c r="X168" s="113"/>
      <c r="Z168" s="111">
        <f>SUM(Z163:Z167)</f>
        <v>0</v>
      </c>
      <c r="AA168" s="112"/>
      <c r="AB168" s="113"/>
      <c r="AD168" s="111">
        <f>SUM(AD163:AD167)</f>
        <v>0</v>
      </c>
      <c r="AE168" s="114"/>
      <c r="AF168" s="216">
        <f>SUM(F168+J168+N168+R168+V168+Z168+AD168)</f>
        <v>0</v>
      </c>
      <c r="AG168" s="10"/>
    </row>
    <row r="169" spans="1:34" s="6" customFormat="1" ht="8.25" customHeight="1">
      <c r="A169" s="63"/>
      <c r="B169" s="213"/>
      <c r="C169" s="213"/>
      <c r="D169" s="61"/>
      <c r="E169" s="63"/>
      <c r="F169" s="61"/>
      <c r="G169" s="2"/>
      <c r="H169" s="71"/>
      <c r="I169" s="63"/>
      <c r="J169" s="61"/>
      <c r="K169" s="2"/>
      <c r="L169" s="71"/>
      <c r="M169" s="63"/>
      <c r="N169" s="61"/>
      <c r="O169" s="2"/>
      <c r="P169" s="71"/>
      <c r="Q169" s="63"/>
      <c r="R169" s="61"/>
      <c r="S169" s="2"/>
      <c r="T169" s="71"/>
      <c r="U169" s="63"/>
      <c r="V169" s="61"/>
      <c r="W169" s="2"/>
      <c r="X169" s="71"/>
      <c r="Y169" s="63"/>
      <c r="Z169" s="61"/>
      <c r="AA169" s="2"/>
      <c r="AB169" s="71"/>
      <c r="AC169" s="63"/>
      <c r="AD169" s="61"/>
      <c r="AE169" s="104"/>
      <c r="AF169" s="104"/>
      <c r="AG169" s="63"/>
    </row>
    <row r="170" spans="1:34" ht="18" customHeight="1">
      <c r="A170" s="63"/>
      <c r="B170" s="528">
        <f>B161+1</f>
        <v>19</v>
      </c>
      <c r="C170" s="528"/>
      <c r="D170" s="529" t="s">
        <v>4</v>
      </c>
      <c r="E170" s="529"/>
      <c r="F170" s="529"/>
      <c r="G170" s="56"/>
      <c r="H170" s="529" t="s">
        <v>73</v>
      </c>
      <c r="I170" s="529"/>
      <c r="J170" s="529"/>
      <c r="K170" s="56"/>
      <c r="L170" s="529" t="s">
        <v>6</v>
      </c>
      <c r="M170" s="529"/>
      <c r="N170" s="529"/>
      <c r="O170" s="56"/>
      <c r="P170" s="529" t="s">
        <v>7</v>
      </c>
      <c r="Q170" s="529"/>
      <c r="R170" s="529"/>
      <c r="S170" s="56"/>
      <c r="T170" s="529" t="s">
        <v>8</v>
      </c>
      <c r="U170" s="529"/>
      <c r="V170" s="529"/>
      <c r="W170" s="56"/>
      <c r="X170" s="529" t="s">
        <v>74</v>
      </c>
      <c r="Y170" s="529"/>
      <c r="Z170" s="529"/>
      <c r="AA170" s="56"/>
      <c r="AB170" s="529" t="s">
        <v>10</v>
      </c>
      <c r="AC170" s="529"/>
      <c r="AD170" s="529"/>
      <c r="AE170" s="7"/>
      <c r="AF170" s="125" t="s">
        <v>160</v>
      </c>
      <c r="AG170" s="104"/>
      <c r="AH170" s="7"/>
    </row>
    <row r="171" spans="1:34" ht="18" customHeight="1">
      <c r="A171" s="63"/>
      <c r="B171" s="528"/>
      <c r="C171" s="528"/>
      <c r="D171" s="74" t="s">
        <v>158</v>
      </c>
      <c r="E171" s="62">
        <f>AC162+1</f>
        <v>43906</v>
      </c>
      <c r="F171" s="59"/>
      <c r="G171" s="57"/>
      <c r="H171" s="69" t="s">
        <v>158</v>
      </c>
      <c r="I171" s="62">
        <f>E171+1</f>
        <v>43907</v>
      </c>
      <c r="J171" s="59"/>
      <c r="K171" s="57"/>
      <c r="L171" s="69" t="s">
        <v>158</v>
      </c>
      <c r="M171" s="62">
        <f>I171+1</f>
        <v>43908</v>
      </c>
      <c r="N171" s="59"/>
      <c r="O171" s="57"/>
      <c r="P171" s="69" t="s">
        <v>158</v>
      </c>
      <c r="Q171" s="62">
        <f>M171+1</f>
        <v>43909</v>
      </c>
      <c r="R171" s="59"/>
      <c r="S171" s="57"/>
      <c r="T171" s="69" t="s">
        <v>158</v>
      </c>
      <c r="U171" s="62">
        <f>Q171+1</f>
        <v>43910</v>
      </c>
      <c r="V171" s="59"/>
      <c r="W171" s="57"/>
      <c r="X171" s="69" t="s">
        <v>158</v>
      </c>
      <c r="Y171" s="62">
        <f>U171+1</f>
        <v>43911</v>
      </c>
      <c r="Z171" s="59"/>
      <c r="AA171" s="57"/>
      <c r="AB171" s="69" t="s">
        <v>158</v>
      </c>
      <c r="AC171" s="62">
        <f>Y171+1</f>
        <v>43912</v>
      </c>
      <c r="AD171" s="59"/>
      <c r="AE171" s="14"/>
      <c r="AF171" s="214" t="s">
        <v>160</v>
      </c>
      <c r="AG171" s="144"/>
      <c r="AH171" s="14"/>
    </row>
    <row r="172" spans="1:34" ht="20.25" customHeight="1">
      <c r="A172" s="63"/>
      <c r="B172" s="528"/>
      <c r="C172" s="528"/>
      <c r="D172" s="64"/>
      <c r="E172" s="60"/>
      <c r="F172" s="65"/>
      <c r="G172" s="66"/>
      <c r="H172" s="64"/>
      <c r="I172" s="60"/>
      <c r="J172" s="65"/>
      <c r="K172" s="66"/>
      <c r="L172" s="64"/>
      <c r="M172" s="60"/>
      <c r="N172" s="65"/>
      <c r="O172" s="66"/>
      <c r="P172" s="64"/>
      <c r="Q172" s="60"/>
      <c r="R172" s="65"/>
      <c r="S172" s="66"/>
      <c r="T172" s="64"/>
      <c r="U172" s="60"/>
      <c r="V172" s="65"/>
      <c r="W172" s="66"/>
      <c r="X172" s="64"/>
      <c r="Y172" s="60"/>
      <c r="Z172" s="65"/>
      <c r="AA172" s="66"/>
      <c r="AB172" s="64"/>
      <c r="AC172" s="60"/>
      <c r="AD172" s="65"/>
      <c r="AE172" s="7"/>
      <c r="AF172" s="229">
        <f>AF163</f>
        <v>1</v>
      </c>
      <c r="AG172" s="104"/>
      <c r="AH172" s="7"/>
    </row>
    <row r="173" spans="1:34" ht="20.25" customHeight="1">
      <c r="A173" s="63"/>
      <c r="B173" s="528"/>
      <c r="C173" s="528"/>
      <c r="D173" s="64"/>
      <c r="E173" s="60"/>
      <c r="F173" s="65"/>
      <c r="G173" s="66"/>
      <c r="H173" s="64"/>
      <c r="I173" s="60"/>
      <c r="J173" s="65"/>
      <c r="K173" s="66"/>
      <c r="L173" s="64"/>
      <c r="M173" s="60"/>
      <c r="N173" s="65"/>
      <c r="O173" s="66"/>
      <c r="P173" s="64"/>
      <c r="Q173" s="60"/>
      <c r="R173" s="65"/>
      <c r="S173" s="66"/>
      <c r="T173" s="64"/>
      <c r="U173" s="60"/>
      <c r="V173" s="65"/>
      <c r="W173" s="66"/>
      <c r="X173" s="64"/>
      <c r="Y173" s="60"/>
      <c r="Z173" s="65"/>
      <c r="AA173" s="66"/>
      <c r="AB173" s="64"/>
      <c r="AC173" s="60"/>
      <c r="AD173" s="65"/>
      <c r="AE173" s="14"/>
      <c r="AF173" s="215" t="s">
        <v>161</v>
      </c>
      <c r="AG173" s="144"/>
      <c r="AH173" s="14"/>
    </row>
    <row r="174" spans="1:34" ht="20.25" customHeight="1">
      <c r="A174" s="63"/>
      <c r="B174" s="528"/>
      <c r="C174" s="528"/>
      <c r="D174" s="67"/>
      <c r="E174" s="60"/>
      <c r="F174" s="65"/>
      <c r="G174" s="66"/>
      <c r="H174" s="67"/>
      <c r="I174" s="60"/>
      <c r="J174" s="65"/>
      <c r="K174" s="66"/>
      <c r="L174" s="67"/>
      <c r="M174" s="60"/>
      <c r="N174" s="65"/>
      <c r="O174" s="66"/>
      <c r="P174" s="67"/>
      <c r="Q174" s="60"/>
      <c r="R174" s="65"/>
      <c r="S174" s="66"/>
      <c r="T174" s="67"/>
      <c r="U174" s="60"/>
      <c r="V174" s="65"/>
      <c r="W174" s="66"/>
      <c r="X174" s="67"/>
      <c r="Y174" s="60"/>
      <c r="Z174" s="65"/>
      <c r="AA174" s="66"/>
      <c r="AB174" s="67"/>
      <c r="AC174" s="60"/>
      <c r="AD174" s="65"/>
      <c r="AE174" s="14"/>
      <c r="AF174" s="126">
        <f>AF177/AF172</f>
        <v>0</v>
      </c>
      <c r="AG174" s="144"/>
      <c r="AH174" s="14"/>
    </row>
    <row r="175" spans="1:34" ht="20.25" customHeight="1">
      <c r="A175" s="63"/>
      <c r="B175" s="528"/>
      <c r="C175" s="528"/>
      <c r="D175" s="67"/>
      <c r="E175" s="60"/>
      <c r="F175" s="65"/>
      <c r="G175" s="66"/>
      <c r="H175" s="67"/>
      <c r="I175" s="60"/>
      <c r="J175" s="65"/>
      <c r="K175" s="66"/>
      <c r="L175" s="67"/>
      <c r="M175" s="60"/>
      <c r="N175" s="65"/>
      <c r="O175" s="66"/>
      <c r="P175" s="67"/>
      <c r="Q175" s="60"/>
      <c r="R175" s="65"/>
      <c r="S175" s="66"/>
      <c r="T175" s="67"/>
      <c r="U175" s="60"/>
      <c r="V175" s="65"/>
      <c r="W175" s="66"/>
      <c r="X175" s="67"/>
      <c r="Y175" s="60"/>
      <c r="Z175" s="65"/>
      <c r="AA175" s="66"/>
      <c r="AB175" s="67"/>
      <c r="AC175" s="60"/>
      <c r="AD175" s="65"/>
      <c r="AE175" s="7"/>
      <c r="AF175" s="125" t="s">
        <v>159</v>
      </c>
      <c r="AG175" s="104"/>
      <c r="AH175" s="7"/>
    </row>
    <row r="176" spans="1:34" ht="20.25" customHeight="1">
      <c r="A176" s="63"/>
      <c r="B176" s="528"/>
      <c r="C176" s="528"/>
      <c r="D176" s="67"/>
      <c r="E176" s="60"/>
      <c r="F176" s="65"/>
      <c r="G176" s="66"/>
      <c r="H176" s="67"/>
      <c r="I176" s="60"/>
      <c r="J176" s="65"/>
      <c r="K176" s="66"/>
      <c r="L176" s="67"/>
      <c r="M176" s="60"/>
      <c r="N176" s="65"/>
      <c r="O176" s="66"/>
      <c r="P176" s="67"/>
      <c r="Q176" s="60"/>
      <c r="R176" s="65"/>
      <c r="S176" s="66"/>
      <c r="T176" s="67"/>
      <c r="U176" s="60"/>
      <c r="V176" s="65"/>
      <c r="W176" s="66"/>
      <c r="X176" s="67"/>
      <c r="Y176" s="60"/>
      <c r="Z176" s="65"/>
      <c r="AA176" s="66"/>
      <c r="AB176" s="67"/>
      <c r="AC176" s="60"/>
      <c r="AD176" s="65"/>
      <c r="AE176" s="7"/>
      <c r="AF176" s="214" t="s">
        <v>159</v>
      </c>
      <c r="AG176" s="104"/>
      <c r="AH176" s="7"/>
    </row>
    <row r="177" spans="1:34" s="11" customFormat="1" ht="15.75" customHeight="1">
      <c r="A177" s="10"/>
      <c r="B177" s="212"/>
      <c r="C177" s="212"/>
      <c r="D177" s="5"/>
      <c r="F177" s="111">
        <f>SUM(F172:F176)</f>
        <v>0</v>
      </c>
      <c r="G177" s="112"/>
      <c r="H177" s="113"/>
      <c r="J177" s="111">
        <f>SUM(J172:J176)</f>
        <v>0</v>
      </c>
      <c r="K177" s="112"/>
      <c r="L177" s="113"/>
      <c r="N177" s="111">
        <f>SUM(N172:N176)</f>
        <v>0</v>
      </c>
      <c r="O177" s="112"/>
      <c r="P177" s="113"/>
      <c r="R177" s="111">
        <f>SUM(R172:R176)</f>
        <v>0</v>
      </c>
      <c r="S177" s="112"/>
      <c r="T177" s="113"/>
      <c r="V177" s="111">
        <f>SUM(V172:V176)</f>
        <v>0</v>
      </c>
      <c r="W177" s="112"/>
      <c r="X177" s="113"/>
      <c r="Z177" s="111">
        <f>SUM(Z172:Z176)</f>
        <v>0</v>
      </c>
      <c r="AA177" s="112"/>
      <c r="AB177" s="113"/>
      <c r="AD177" s="111">
        <f>SUM(AD172:AD176)</f>
        <v>0</v>
      </c>
      <c r="AE177" s="114"/>
      <c r="AF177" s="216">
        <f>SUM(F177+J177+N177+R177+V177+Z177+AD177)</f>
        <v>0</v>
      </c>
      <c r="AG177" s="10"/>
    </row>
    <row r="178" spans="1:34" s="6" customFormat="1" ht="8.25" customHeight="1">
      <c r="A178" s="63"/>
      <c r="B178" s="213"/>
      <c r="C178" s="213"/>
      <c r="D178" s="61"/>
      <c r="E178" s="63"/>
      <c r="F178" s="61"/>
      <c r="G178" s="2"/>
      <c r="H178" s="71"/>
      <c r="I178" s="63"/>
      <c r="J178" s="61"/>
      <c r="K178" s="2"/>
      <c r="L178" s="71"/>
      <c r="M178" s="63"/>
      <c r="N178" s="61"/>
      <c r="O178" s="2"/>
      <c r="P178" s="71"/>
      <c r="Q178" s="63"/>
      <c r="R178" s="61"/>
      <c r="S178" s="2"/>
      <c r="T178" s="71"/>
      <c r="U178" s="63"/>
      <c r="V178" s="61"/>
      <c r="W178" s="2"/>
      <c r="X178" s="71"/>
      <c r="Y178" s="63"/>
      <c r="Z178" s="61"/>
      <c r="AA178" s="2"/>
      <c r="AB178" s="71"/>
      <c r="AC178" s="63"/>
      <c r="AD178" s="61"/>
      <c r="AE178" s="104"/>
      <c r="AF178" s="104"/>
      <c r="AG178" s="63"/>
    </row>
    <row r="179" spans="1:34" ht="18" customHeight="1">
      <c r="A179" s="63"/>
      <c r="B179" s="528">
        <f>B170+1</f>
        <v>20</v>
      </c>
      <c r="C179" s="528"/>
      <c r="D179" s="529" t="s">
        <v>4</v>
      </c>
      <c r="E179" s="529"/>
      <c r="F179" s="529"/>
      <c r="G179" s="56"/>
      <c r="H179" s="529" t="s">
        <v>73</v>
      </c>
      <c r="I179" s="529"/>
      <c r="J179" s="529"/>
      <c r="K179" s="56"/>
      <c r="L179" s="529" t="s">
        <v>6</v>
      </c>
      <c r="M179" s="529"/>
      <c r="N179" s="529"/>
      <c r="O179" s="56"/>
      <c r="P179" s="529" t="s">
        <v>7</v>
      </c>
      <c r="Q179" s="529"/>
      <c r="R179" s="529"/>
      <c r="S179" s="56"/>
      <c r="T179" s="529" t="s">
        <v>8</v>
      </c>
      <c r="U179" s="529"/>
      <c r="V179" s="529"/>
      <c r="W179" s="56"/>
      <c r="X179" s="529" t="s">
        <v>74</v>
      </c>
      <c r="Y179" s="529"/>
      <c r="Z179" s="529"/>
      <c r="AA179" s="56"/>
      <c r="AB179" s="529" t="s">
        <v>10</v>
      </c>
      <c r="AC179" s="529"/>
      <c r="AD179" s="529"/>
      <c r="AE179" s="7"/>
      <c r="AF179" s="125" t="s">
        <v>160</v>
      </c>
      <c r="AG179" s="104"/>
      <c r="AH179" s="7"/>
    </row>
    <row r="180" spans="1:34" ht="18" customHeight="1">
      <c r="A180" s="63"/>
      <c r="B180" s="528"/>
      <c r="C180" s="528"/>
      <c r="D180" s="74" t="s">
        <v>158</v>
      </c>
      <c r="E180" s="62">
        <f>AC171+1</f>
        <v>43913</v>
      </c>
      <c r="F180" s="59"/>
      <c r="G180" s="57"/>
      <c r="H180" s="69" t="s">
        <v>158</v>
      </c>
      <c r="I180" s="62">
        <f>E180+1</f>
        <v>43914</v>
      </c>
      <c r="J180" s="59"/>
      <c r="K180" s="57"/>
      <c r="L180" s="69" t="s">
        <v>158</v>
      </c>
      <c r="M180" s="62">
        <f>I180+1</f>
        <v>43915</v>
      </c>
      <c r="N180" s="59"/>
      <c r="O180" s="57"/>
      <c r="P180" s="69" t="s">
        <v>158</v>
      </c>
      <c r="Q180" s="62">
        <f>M180+1</f>
        <v>43916</v>
      </c>
      <c r="R180" s="59"/>
      <c r="S180" s="57"/>
      <c r="T180" s="69" t="s">
        <v>158</v>
      </c>
      <c r="U180" s="62">
        <f>Q180+1</f>
        <v>43917</v>
      </c>
      <c r="V180" s="59"/>
      <c r="W180" s="57"/>
      <c r="X180" s="69" t="s">
        <v>158</v>
      </c>
      <c r="Y180" s="62">
        <f>U180+1</f>
        <v>43918</v>
      </c>
      <c r="Z180" s="59"/>
      <c r="AA180" s="57"/>
      <c r="AB180" s="69" t="s">
        <v>158</v>
      </c>
      <c r="AC180" s="62">
        <f>Y180+1</f>
        <v>43919</v>
      </c>
      <c r="AD180" s="59"/>
      <c r="AE180" s="14"/>
      <c r="AF180" s="214" t="s">
        <v>160</v>
      </c>
      <c r="AG180" s="144"/>
      <c r="AH180" s="14"/>
    </row>
    <row r="181" spans="1:34" ht="20.25" customHeight="1">
      <c r="A181" s="63"/>
      <c r="B181" s="528"/>
      <c r="C181" s="528"/>
      <c r="D181" s="64"/>
      <c r="E181" s="60"/>
      <c r="F181" s="65"/>
      <c r="G181" s="66"/>
      <c r="H181" s="64"/>
      <c r="I181" s="60"/>
      <c r="J181" s="65"/>
      <c r="K181" s="66"/>
      <c r="L181" s="64"/>
      <c r="M181" s="60"/>
      <c r="N181" s="65"/>
      <c r="O181" s="66"/>
      <c r="P181" s="64"/>
      <c r="Q181" s="60"/>
      <c r="R181" s="65"/>
      <c r="S181" s="66"/>
      <c r="T181" s="64"/>
      <c r="U181" s="60"/>
      <c r="V181" s="65"/>
      <c r="W181" s="66"/>
      <c r="X181" s="64"/>
      <c r="Y181" s="60"/>
      <c r="Z181" s="65"/>
      <c r="AA181" s="66"/>
      <c r="AB181" s="64"/>
      <c r="AC181" s="60"/>
      <c r="AD181" s="65"/>
      <c r="AE181" s="7"/>
      <c r="AF181" s="229">
        <f>AF172</f>
        <v>1</v>
      </c>
      <c r="AG181" s="104"/>
      <c r="AH181" s="7"/>
    </row>
    <row r="182" spans="1:34" ht="20.25" customHeight="1">
      <c r="A182" s="63"/>
      <c r="B182" s="528"/>
      <c r="C182" s="528"/>
      <c r="D182" s="64"/>
      <c r="E182" s="60"/>
      <c r="F182" s="65"/>
      <c r="G182" s="66"/>
      <c r="H182" s="64"/>
      <c r="I182" s="60"/>
      <c r="J182" s="65"/>
      <c r="K182" s="66"/>
      <c r="L182" s="64"/>
      <c r="M182" s="60"/>
      <c r="N182" s="65"/>
      <c r="O182" s="66"/>
      <c r="P182" s="64"/>
      <c r="Q182" s="60"/>
      <c r="R182" s="65"/>
      <c r="S182" s="66"/>
      <c r="T182" s="64"/>
      <c r="U182" s="60"/>
      <c r="V182" s="65"/>
      <c r="W182" s="66"/>
      <c r="X182" s="64"/>
      <c r="Y182" s="60"/>
      <c r="Z182" s="65"/>
      <c r="AA182" s="66"/>
      <c r="AB182" s="64"/>
      <c r="AC182" s="60"/>
      <c r="AD182" s="65"/>
      <c r="AE182" s="14"/>
      <c r="AF182" s="215" t="s">
        <v>161</v>
      </c>
      <c r="AG182" s="144"/>
      <c r="AH182" s="14"/>
    </row>
    <row r="183" spans="1:34" ht="20.25" customHeight="1">
      <c r="A183" s="63"/>
      <c r="B183" s="528"/>
      <c r="C183" s="528"/>
      <c r="D183" s="67"/>
      <c r="E183" s="60"/>
      <c r="F183" s="65"/>
      <c r="G183" s="66"/>
      <c r="H183" s="67"/>
      <c r="I183" s="60"/>
      <c r="J183" s="65"/>
      <c r="K183" s="66"/>
      <c r="L183" s="67"/>
      <c r="M183" s="60"/>
      <c r="N183" s="65"/>
      <c r="O183" s="66"/>
      <c r="P183" s="67"/>
      <c r="Q183" s="60"/>
      <c r="R183" s="65"/>
      <c r="S183" s="66"/>
      <c r="T183" s="67"/>
      <c r="U183" s="60"/>
      <c r="V183" s="65"/>
      <c r="W183" s="66"/>
      <c r="X183" s="67"/>
      <c r="Y183" s="60"/>
      <c r="Z183" s="65"/>
      <c r="AA183" s="66"/>
      <c r="AB183" s="67"/>
      <c r="AC183" s="60"/>
      <c r="AD183" s="65"/>
      <c r="AE183" s="14"/>
      <c r="AF183" s="126">
        <f>AF186/AF181</f>
        <v>0</v>
      </c>
      <c r="AG183" s="144"/>
      <c r="AH183" s="14"/>
    </row>
    <row r="184" spans="1:34" ht="20.25" customHeight="1">
      <c r="A184" s="63"/>
      <c r="B184" s="528"/>
      <c r="C184" s="528"/>
      <c r="D184" s="67"/>
      <c r="E184" s="60"/>
      <c r="F184" s="65"/>
      <c r="G184" s="66"/>
      <c r="H184" s="67"/>
      <c r="I184" s="60"/>
      <c r="J184" s="65"/>
      <c r="K184" s="66"/>
      <c r="L184" s="67"/>
      <c r="M184" s="60"/>
      <c r="N184" s="65"/>
      <c r="O184" s="66"/>
      <c r="P184" s="67"/>
      <c r="Q184" s="60"/>
      <c r="R184" s="65"/>
      <c r="S184" s="66"/>
      <c r="T184" s="67"/>
      <c r="U184" s="60"/>
      <c r="V184" s="65"/>
      <c r="W184" s="66"/>
      <c r="X184" s="67"/>
      <c r="Y184" s="60"/>
      <c r="Z184" s="65"/>
      <c r="AA184" s="66"/>
      <c r="AB184" s="67"/>
      <c r="AC184" s="60"/>
      <c r="AD184" s="65"/>
      <c r="AE184" s="7"/>
      <c r="AF184" s="125" t="s">
        <v>159</v>
      </c>
      <c r="AG184" s="104"/>
      <c r="AH184" s="7"/>
    </row>
    <row r="185" spans="1:34" ht="20.25" customHeight="1">
      <c r="A185" s="63"/>
      <c r="B185" s="528"/>
      <c r="C185" s="528"/>
      <c r="D185" s="67"/>
      <c r="E185" s="60"/>
      <c r="F185" s="65"/>
      <c r="G185" s="66"/>
      <c r="H185" s="67"/>
      <c r="I185" s="60"/>
      <c r="J185" s="65"/>
      <c r="K185" s="66"/>
      <c r="L185" s="67"/>
      <c r="M185" s="60"/>
      <c r="N185" s="65"/>
      <c r="O185" s="66"/>
      <c r="P185" s="67"/>
      <c r="Q185" s="60"/>
      <c r="R185" s="65"/>
      <c r="S185" s="66"/>
      <c r="T185" s="67"/>
      <c r="U185" s="60"/>
      <c r="V185" s="65"/>
      <c r="W185" s="66"/>
      <c r="X185" s="67"/>
      <c r="Y185" s="60"/>
      <c r="Z185" s="65"/>
      <c r="AA185" s="66"/>
      <c r="AB185" s="67"/>
      <c r="AC185" s="60"/>
      <c r="AD185" s="65"/>
      <c r="AE185" s="7"/>
      <c r="AF185" s="214" t="s">
        <v>159</v>
      </c>
      <c r="AG185" s="104"/>
      <c r="AH185" s="7"/>
    </row>
    <row r="186" spans="1:34" s="11" customFormat="1" ht="15.75" customHeight="1">
      <c r="A186" s="10"/>
      <c r="B186" s="212"/>
      <c r="C186" s="212"/>
      <c r="D186" s="5"/>
      <c r="F186" s="111">
        <f>SUM(F181:F185)</f>
        <v>0</v>
      </c>
      <c r="G186" s="112"/>
      <c r="H186" s="113"/>
      <c r="J186" s="111">
        <f>SUM(J181:J185)</f>
        <v>0</v>
      </c>
      <c r="K186" s="112"/>
      <c r="L186" s="113"/>
      <c r="N186" s="111">
        <f>SUM(N181:N185)</f>
        <v>0</v>
      </c>
      <c r="O186" s="112"/>
      <c r="P186" s="113"/>
      <c r="R186" s="111">
        <f>SUM(R181:R185)</f>
        <v>0</v>
      </c>
      <c r="S186" s="112"/>
      <c r="T186" s="113"/>
      <c r="V186" s="111">
        <f>SUM(V181:V185)</f>
        <v>0</v>
      </c>
      <c r="W186" s="112"/>
      <c r="X186" s="113"/>
      <c r="Z186" s="111">
        <f>SUM(Z181:Z185)</f>
        <v>0</v>
      </c>
      <c r="AA186" s="112"/>
      <c r="AB186" s="113"/>
      <c r="AD186" s="111">
        <f>SUM(AD181:AD185)</f>
        <v>0</v>
      </c>
      <c r="AE186" s="114"/>
      <c r="AF186" s="216">
        <f>SUM(F186+J186+N186+R186+V186+Z186+AD186)</f>
        <v>0</v>
      </c>
      <c r="AG186" s="10"/>
    </row>
    <row r="187" spans="1:34" s="6" customFormat="1" ht="8.25" customHeight="1">
      <c r="A187" s="63"/>
      <c r="B187" s="213"/>
      <c r="C187" s="213"/>
      <c r="D187" s="61"/>
      <c r="E187" s="63"/>
      <c r="F187" s="61"/>
      <c r="G187" s="2"/>
      <c r="H187" s="71"/>
      <c r="I187" s="63"/>
      <c r="J187" s="61"/>
      <c r="K187" s="2"/>
      <c r="L187" s="71"/>
      <c r="M187" s="63"/>
      <c r="N187" s="61"/>
      <c r="O187" s="2"/>
      <c r="P187" s="71"/>
      <c r="Q187" s="63"/>
      <c r="R187" s="61"/>
      <c r="S187" s="2"/>
      <c r="T187" s="71"/>
      <c r="U187" s="63"/>
      <c r="V187" s="61"/>
      <c r="W187" s="2"/>
      <c r="X187" s="71"/>
      <c r="Y187" s="63"/>
      <c r="Z187" s="61"/>
      <c r="AA187" s="2"/>
      <c r="AB187" s="71"/>
      <c r="AC187" s="63"/>
      <c r="AD187" s="61"/>
      <c r="AE187" s="104"/>
      <c r="AF187" s="104"/>
      <c r="AG187" s="63"/>
    </row>
    <row r="188" spans="1:34" ht="18" customHeight="1">
      <c r="A188" s="63"/>
      <c r="B188" s="528">
        <f>B179+1</f>
        <v>21</v>
      </c>
      <c r="C188" s="528"/>
      <c r="D188" s="529" t="s">
        <v>4</v>
      </c>
      <c r="E188" s="529"/>
      <c r="F188" s="529"/>
      <c r="G188" s="56"/>
      <c r="H188" s="529" t="s">
        <v>73</v>
      </c>
      <c r="I188" s="529"/>
      <c r="J188" s="529"/>
      <c r="K188" s="56"/>
      <c r="L188" s="529" t="s">
        <v>6</v>
      </c>
      <c r="M188" s="529"/>
      <c r="N188" s="529"/>
      <c r="O188" s="56"/>
      <c r="P188" s="529" t="s">
        <v>7</v>
      </c>
      <c r="Q188" s="529"/>
      <c r="R188" s="529"/>
      <c r="S188" s="56"/>
      <c r="T188" s="529" t="s">
        <v>8</v>
      </c>
      <c r="U188" s="529"/>
      <c r="V188" s="529"/>
      <c r="W188" s="56"/>
      <c r="X188" s="529" t="s">
        <v>74</v>
      </c>
      <c r="Y188" s="529"/>
      <c r="Z188" s="529"/>
      <c r="AA188" s="56"/>
      <c r="AB188" s="529" t="s">
        <v>10</v>
      </c>
      <c r="AC188" s="529"/>
      <c r="AD188" s="529"/>
      <c r="AE188" s="7"/>
      <c r="AF188" s="125" t="s">
        <v>160</v>
      </c>
      <c r="AG188" s="104"/>
      <c r="AH188" s="7"/>
    </row>
    <row r="189" spans="1:34" ht="18" customHeight="1">
      <c r="A189" s="63"/>
      <c r="B189" s="528"/>
      <c r="C189" s="528"/>
      <c r="D189" s="74" t="s">
        <v>158</v>
      </c>
      <c r="E189" s="62">
        <f>AC180+1</f>
        <v>43920</v>
      </c>
      <c r="F189" s="59"/>
      <c r="G189" s="57"/>
      <c r="H189" s="69" t="s">
        <v>158</v>
      </c>
      <c r="I189" s="62">
        <f>E189+1</f>
        <v>43921</v>
      </c>
      <c r="J189" s="59"/>
      <c r="K189" s="57"/>
      <c r="L189" s="69" t="s">
        <v>158</v>
      </c>
      <c r="M189" s="62">
        <f>I189+1</f>
        <v>43922</v>
      </c>
      <c r="N189" s="59"/>
      <c r="O189" s="57"/>
      <c r="P189" s="69" t="s">
        <v>158</v>
      </c>
      <c r="Q189" s="62">
        <f>M189+1</f>
        <v>43923</v>
      </c>
      <c r="R189" s="59"/>
      <c r="S189" s="57"/>
      <c r="T189" s="69" t="s">
        <v>158</v>
      </c>
      <c r="U189" s="62">
        <f>Q189+1</f>
        <v>43924</v>
      </c>
      <c r="V189" s="59"/>
      <c r="W189" s="57"/>
      <c r="X189" s="69" t="s">
        <v>158</v>
      </c>
      <c r="Y189" s="62">
        <f>U189+1</f>
        <v>43925</v>
      </c>
      <c r="Z189" s="59"/>
      <c r="AA189" s="57"/>
      <c r="AB189" s="69" t="s">
        <v>158</v>
      </c>
      <c r="AC189" s="62">
        <f>Y189+1</f>
        <v>43926</v>
      </c>
      <c r="AD189" s="59"/>
      <c r="AE189" s="14"/>
      <c r="AF189" s="214" t="s">
        <v>160</v>
      </c>
      <c r="AG189" s="144"/>
      <c r="AH189" s="14"/>
    </row>
    <row r="190" spans="1:34" ht="20.25" customHeight="1">
      <c r="A190" s="63"/>
      <c r="B190" s="528"/>
      <c r="C190" s="528"/>
      <c r="D190" s="64"/>
      <c r="E190" s="60"/>
      <c r="F190" s="65"/>
      <c r="G190" s="66"/>
      <c r="H190" s="64"/>
      <c r="I190" s="60"/>
      <c r="J190" s="65"/>
      <c r="K190" s="66"/>
      <c r="L190" s="64"/>
      <c r="M190" s="60"/>
      <c r="N190" s="65"/>
      <c r="O190" s="66"/>
      <c r="P190" s="64"/>
      <c r="Q190" s="60"/>
      <c r="R190" s="65"/>
      <c r="S190" s="66"/>
      <c r="T190" s="64"/>
      <c r="U190" s="60"/>
      <c r="V190" s="65"/>
      <c r="W190" s="66"/>
      <c r="X190" s="64"/>
      <c r="Y190" s="60"/>
      <c r="Z190" s="65"/>
      <c r="AA190" s="66"/>
      <c r="AB190" s="64"/>
      <c r="AC190" s="60"/>
      <c r="AD190" s="65"/>
      <c r="AE190" s="7"/>
      <c r="AF190" s="229">
        <f>AF181</f>
        <v>1</v>
      </c>
      <c r="AG190" s="104"/>
      <c r="AH190" s="7"/>
    </row>
    <row r="191" spans="1:34" ht="20.25" customHeight="1">
      <c r="A191" s="63"/>
      <c r="B191" s="528"/>
      <c r="C191" s="528"/>
      <c r="D191" s="64"/>
      <c r="E191" s="60"/>
      <c r="F191" s="65"/>
      <c r="G191" s="66"/>
      <c r="H191" s="64"/>
      <c r="I191" s="60"/>
      <c r="J191" s="65"/>
      <c r="K191" s="66"/>
      <c r="L191" s="64"/>
      <c r="M191" s="60"/>
      <c r="N191" s="65"/>
      <c r="O191" s="66"/>
      <c r="P191" s="64"/>
      <c r="Q191" s="60"/>
      <c r="R191" s="65"/>
      <c r="S191" s="66"/>
      <c r="T191" s="64"/>
      <c r="U191" s="60"/>
      <c r="V191" s="65"/>
      <c r="W191" s="66"/>
      <c r="X191" s="64"/>
      <c r="Y191" s="60"/>
      <c r="Z191" s="65"/>
      <c r="AA191" s="66"/>
      <c r="AB191" s="64"/>
      <c r="AC191" s="60"/>
      <c r="AD191" s="65"/>
      <c r="AE191" s="14"/>
      <c r="AF191" s="215" t="s">
        <v>161</v>
      </c>
      <c r="AG191" s="144"/>
      <c r="AH191" s="14"/>
    </row>
    <row r="192" spans="1:34" ht="20.25" customHeight="1">
      <c r="A192" s="63"/>
      <c r="B192" s="528"/>
      <c r="C192" s="528"/>
      <c r="D192" s="67"/>
      <c r="E192" s="60"/>
      <c r="F192" s="65"/>
      <c r="G192" s="66"/>
      <c r="H192" s="67"/>
      <c r="I192" s="60"/>
      <c r="J192" s="65"/>
      <c r="K192" s="66"/>
      <c r="L192" s="67"/>
      <c r="M192" s="60"/>
      <c r="N192" s="65"/>
      <c r="O192" s="66"/>
      <c r="P192" s="67"/>
      <c r="Q192" s="60"/>
      <c r="R192" s="65"/>
      <c r="S192" s="66"/>
      <c r="T192" s="67"/>
      <c r="U192" s="60"/>
      <c r="V192" s="65"/>
      <c r="W192" s="66"/>
      <c r="X192" s="67"/>
      <c r="Y192" s="60"/>
      <c r="Z192" s="65"/>
      <c r="AA192" s="66"/>
      <c r="AB192" s="67"/>
      <c r="AC192" s="60"/>
      <c r="AD192" s="65"/>
      <c r="AE192" s="14"/>
      <c r="AF192" s="126">
        <f>AF195/AF190</f>
        <v>0</v>
      </c>
      <c r="AG192" s="144"/>
      <c r="AH192" s="14"/>
    </row>
    <row r="193" spans="1:34" ht="20.25" customHeight="1">
      <c r="A193" s="63"/>
      <c r="B193" s="528"/>
      <c r="C193" s="528"/>
      <c r="D193" s="67"/>
      <c r="E193" s="60"/>
      <c r="F193" s="65"/>
      <c r="G193" s="66"/>
      <c r="H193" s="67"/>
      <c r="I193" s="60"/>
      <c r="J193" s="65"/>
      <c r="K193" s="66"/>
      <c r="L193" s="67"/>
      <c r="M193" s="60"/>
      <c r="N193" s="65"/>
      <c r="O193" s="66"/>
      <c r="P193" s="67"/>
      <c r="Q193" s="60"/>
      <c r="R193" s="65"/>
      <c r="S193" s="66"/>
      <c r="T193" s="67"/>
      <c r="U193" s="60"/>
      <c r="V193" s="65"/>
      <c r="W193" s="66"/>
      <c r="X193" s="67"/>
      <c r="Y193" s="60"/>
      <c r="Z193" s="65"/>
      <c r="AA193" s="66"/>
      <c r="AB193" s="67"/>
      <c r="AC193" s="60"/>
      <c r="AD193" s="65"/>
      <c r="AE193" s="7"/>
      <c r="AF193" s="125" t="s">
        <v>159</v>
      </c>
      <c r="AG193" s="104"/>
      <c r="AH193" s="7"/>
    </row>
    <row r="194" spans="1:34" ht="20.25" customHeight="1">
      <c r="A194" s="63"/>
      <c r="B194" s="528"/>
      <c r="C194" s="528"/>
      <c r="D194" s="67"/>
      <c r="E194" s="60"/>
      <c r="F194" s="65"/>
      <c r="G194" s="66"/>
      <c r="H194" s="67"/>
      <c r="I194" s="60"/>
      <c r="J194" s="65"/>
      <c r="K194" s="66"/>
      <c r="L194" s="67"/>
      <c r="M194" s="60"/>
      <c r="N194" s="65"/>
      <c r="O194" s="66"/>
      <c r="P194" s="67"/>
      <c r="Q194" s="60"/>
      <c r="R194" s="65"/>
      <c r="S194" s="66"/>
      <c r="T194" s="67"/>
      <c r="U194" s="60"/>
      <c r="V194" s="65"/>
      <c r="W194" s="66"/>
      <c r="X194" s="67"/>
      <c r="Y194" s="60"/>
      <c r="Z194" s="65"/>
      <c r="AA194" s="66"/>
      <c r="AB194" s="67"/>
      <c r="AC194" s="60"/>
      <c r="AD194" s="65"/>
      <c r="AE194" s="7"/>
      <c r="AF194" s="214" t="s">
        <v>159</v>
      </c>
      <c r="AG194" s="104"/>
      <c r="AH194" s="7"/>
    </row>
    <row r="195" spans="1:34" s="11" customFormat="1" ht="15.75" customHeight="1">
      <c r="A195" s="10"/>
      <c r="B195" s="212"/>
      <c r="C195" s="212"/>
      <c r="D195" s="5"/>
      <c r="F195" s="111">
        <f>SUM(F190:F194)</f>
        <v>0</v>
      </c>
      <c r="G195" s="112"/>
      <c r="H195" s="113"/>
      <c r="J195" s="111">
        <f>SUM(J190:J194)</f>
        <v>0</v>
      </c>
      <c r="K195" s="112"/>
      <c r="L195" s="113"/>
      <c r="N195" s="111">
        <f>SUM(N190:N194)</f>
        <v>0</v>
      </c>
      <c r="O195" s="112"/>
      <c r="P195" s="113"/>
      <c r="R195" s="111">
        <f>SUM(R190:R194)</f>
        <v>0</v>
      </c>
      <c r="S195" s="112"/>
      <c r="T195" s="113"/>
      <c r="V195" s="111">
        <f>SUM(V190:V194)</f>
        <v>0</v>
      </c>
      <c r="W195" s="112"/>
      <c r="X195" s="113"/>
      <c r="Z195" s="111">
        <f>SUM(Z190:Z194)</f>
        <v>0</v>
      </c>
      <c r="AA195" s="112"/>
      <c r="AB195" s="113"/>
      <c r="AD195" s="111">
        <f>SUM(AD190:AD194)</f>
        <v>0</v>
      </c>
      <c r="AE195" s="114"/>
      <c r="AF195" s="216">
        <f>SUM(F195+J195+N195+R195+V195+Z195+AD195)</f>
        <v>0</v>
      </c>
      <c r="AG195" s="10"/>
    </row>
    <row r="196" spans="1:34" s="6" customFormat="1" ht="8.25" customHeight="1">
      <c r="A196" s="63"/>
      <c r="B196" s="213"/>
      <c r="C196" s="213"/>
      <c r="D196" s="61"/>
      <c r="E196" s="63"/>
      <c r="F196" s="61"/>
      <c r="G196" s="2"/>
      <c r="H196" s="71"/>
      <c r="I196" s="63"/>
      <c r="J196" s="61"/>
      <c r="K196" s="2"/>
      <c r="L196" s="71"/>
      <c r="M196" s="63"/>
      <c r="N196" s="61"/>
      <c r="O196" s="2"/>
      <c r="P196" s="71"/>
      <c r="Q196" s="63"/>
      <c r="R196" s="61"/>
      <c r="S196" s="2"/>
      <c r="T196" s="71"/>
      <c r="U196" s="63"/>
      <c r="V196" s="61"/>
      <c r="W196" s="2"/>
      <c r="X196" s="71"/>
      <c r="Y196" s="63"/>
      <c r="Z196" s="61"/>
      <c r="AA196" s="2"/>
      <c r="AB196" s="71"/>
      <c r="AC196" s="63"/>
      <c r="AD196" s="61"/>
      <c r="AE196" s="104"/>
      <c r="AF196" s="104"/>
      <c r="AG196" s="63"/>
    </row>
    <row r="197" spans="1:34" ht="18" customHeight="1">
      <c r="A197" s="63"/>
      <c r="B197" s="528">
        <f>B188+1</f>
        <v>22</v>
      </c>
      <c r="C197" s="528"/>
      <c r="D197" s="529" t="s">
        <v>4</v>
      </c>
      <c r="E197" s="529"/>
      <c r="F197" s="529"/>
      <c r="G197" s="56"/>
      <c r="H197" s="529" t="s">
        <v>73</v>
      </c>
      <c r="I197" s="529"/>
      <c r="J197" s="529"/>
      <c r="K197" s="56"/>
      <c r="L197" s="529" t="s">
        <v>6</v>
      </c>
      <c r="M197" s="529"/>
      <c r="N197" s="529"/>
      <c r="O197" s="56"/>
      <c r="P197" s="529" t="s">
        <v>7</v>
      </c>
      <c r="Q197" s="529"/>
      <c r="R197" s="529"/>
      <c r="S197" s="56"/>
      <c r="T197" s="529" t="s">
        <v>8</v>
      </c>
      <c r="U197" s="529"/>
      <c r="V197" s="529"/>
      <c r="W197" s="56"/>
      <c r="X197" s="529" t="s">
        <v>74</v>
      </c>
      <c r="Y197" s="529"/>
      <c r="Z197" s="529"/>
      <c r="AA197" s="56"/>
      <c r="AB197" s="529" t="s">
        <v>10</v>
      </c>
      <c r="AC197" s="529"/>
      <c r="AD197" s="529"/>
      <c r="AE197" s="7"/>
      <c r="AF197" s="125" t="s">
        <v>160</v>
      </c>
      <c r="AG197" s="104"/>
      <c r="AH197" s="7"/>
    </row>
    <row r="198" spans="1:34" ht="18" customHeight="1">
      <c r="A198" s="63"/>
      <c r="B198" s="528"/>
      <c r="C198" s="528"/>
      <c r="D198" s="74" t="s">
        <v>158</v>
      </c>
      <c r="E198" s="62">
        <f>AC189+1</f>
        <v>43927</v>
      </c>
      <c r="F198" s="59"/>
      <c r="G198" s="57"/>
      <c r="H198" s="69" t="s">
        <v>158</v>
      </c>
      <c r="I198" s="62">
        <f>E198+1</f>
        <v>43928</v>
      </c>
      <c r="J198" s="59"/>
      <c r="K198" s="57"/>
      <c r="L198" s="69" t="s">
        <v>158</v>
      </c>
      <c r="M198" s="62">
        <f>I198+1</f>
        <v>43929</v>
      </c>
      <c r="N198" s="59"/>
      <c r="O198" s="57"/>
      <c r="P198" s="69" t="s">
        <v>158</v>
      </c>
      <c r="Q198" s="62">
        <f>M198+1</f>
        <v>43930</v>
      </c>
      <c r="R198" s="59"/>
      <c r="S198" s="57"/>
      <c r="T198" s="69" t="s">
        <v>158</v>
      </c>
      <c r="U198" s="62">
        <f>Q198+1</f>
        <v>43931</v>
      </c>
      <c r="V198" s="59"/>
      <c r="W198" s="57"/>
      <c r="X198" s="69" t="s">
        <v>158</v>
      </c>
      <c r="Y198" s="62">
        <f>U198+1</f>
        <v>43932</v>
      </c>
      <c r="Z198" s="59"/>
      <c r="AA198" s="57"/>
      <c r="AB198" s="69" t="s">
        <v>158</v>
      </c>
      <c r="AC198" s="62">
        <f>Y198+1</f>
        <v>43933</v>
      </c>
      <c r="AD198" s="59"/>
      <c r="AE198" s="14"/>
      <c r="AF198" s="214" t="s">
        <v>160</v>
      </c>
      <c r="AG198" s="144"/>
      <c r="AH198" s="14"/>
    </row>
    <row r="199" spans="1:34" ht="20.25" customHeight="1">
      <c r="A199" s="63"/>
      <c r="B199" s="528"/>
      <c r="C199" s="528"/>
      <c r="D199" s="64"/>
      <c r="E199" s="60"/>
      <c r="F199" s="65"/>
      <c r="G199" s="66"/>
      <c r="H199" s="64"/>
      <c r="I199" s="60"/>
      <c r="J199" s="65"/>
      <c r="K199" s="66"/>
      <c r="L199" s="64"/>
      <c r="M199" s="60"/>
      <c r="N199" s="65"/>
      <c r="O199" s="66"/>
      <c r="P199" s="64"/>
      <c r="Q199" s="60"/>
      <c r="R199" s="65"/>
      <c r="S199" s="66"/>
      <c r="T199" s="64"/>
      <c r="U199" s="60"/>
      <c r="V199" s="65"/>
      <c r="W199" s="66"/>
      <c r="X199" s="64"/>
      <c r="Y199" s="60"/>
      <c r="Z199" s="65"/>
      <c r="AA199" s="66"/>
      <c r="AB199" s="64"/>
      <c r="AC199" s="60"/>
      <c r="AD199" s="65"/>
      <c r="AE199" s="7"/>
      <c r="AF199" s="229">
        <f>AF190</f>
        <v>1</v>
      </c>
      <c r="AG199" s="104"/>
      <c r="AH199" s="7"/>
    </row>
    <row r="200" spans="1:34" ht="20.25" customHeight="1">
      <c r="A200" s="63"/>
      <c r="B200" s="528"/>
      <c r="C200" s="528"/>
      <c r="D200" s="64"/>
      <c r="E200" s="60"/>
      <c r="F200" s="65"/>
      <c r="G200" s="66"/>
      <c r="H200" s="64"/>
      <c r="I200" s="60"/>
      <c r="J200" s="65"/>
      <c r="K200" s="66"/>
      <c r="L200" s="64"/>
      <c r="M200" s="60"/>
      <c r="N200" s="65"/>
      <c r="O200" s="66"/>
      <c r="P200" s="64"/>
      <c r="Q200" s="60"/>
      <c r="R200" s="65"/>
      <c r="S200" s="66"/>
      <c r="T200" s="64"/>
      <c r="U200" s="60"/>
      <c r="V200" s="65"/>
      <c r="W200" s="66"/>
      <c r="X200" s="64"/>
      <c r="Y200" s="60"/>
      <c r="Z200" s="65"/>
      <c r="AA200" s="66"/>
      <c r="AB200" s="64"/>
      <c r="AC200" s="60"/>
      <c r="AD200" s="65"/>
      <c r="AE200" s="14"/>
      <c r="AF200" s="215" t="s">
        <v>161</v>
      </c>
      <c r="AG200" s="144"/>
      <c r="AH200" s="14"/>
    </row>
    <row r="201" spans="1:34" ht="20.25" customHeight="1">
      <c r="A201" s="63"/>
      <c r="B201" s="528"/>
      <c r="C201" s="528"/>
      <c r="D201" s="67"/>
      <c r="E201" s="60"/>
      <c r="F201" s="65"/>
      <c r="G201" s="66"/>
      <c r="H201" s="67"/>
      <c r="I201" s="60"/>
      <c r="J201" s="65"/>
      <c r="K201" s="66"/>
      <c r="L201" s="67"/>
      <c r="M201" s="60"/>
      <c r="N201" s="65"/>
      <c r="O201" s="66"/>
      <c r="P201" s="67"/>
      <c r="Q201" s="60"/>
      <c r="R201" s="65"/>
      <c r="S201" s="66"/>
      <c r="T201" s="67"/>
      <c r="U201" s="60"/>
      <c r="V201" s="65"/>
      <c r="W201" s="66"/>
      <c r="X201" s="67"/>
      <c r="Y201" s="60"/>
      <c r="Z201" s="65"/>
      <c r="AA201" s="66"/>
      <c r="AB201" s="67"/>
      <c r="AC201" s="60"/>
      <c r="AD201" s="65"/>
      <c r="AE201" s="14"/>
      <c r="AF201" s="126">
        <f>AF204/AF199</f>
        <v>0</v>
      </c>
      <c r="AG201" s="144"/>
      <c r="AH201" s="14"/>
    </row>
    <row r="202" spans="1:34" ht="20.25" customHeight="1">
      <c r="A202" s="63"/>
      <c r="B202" s="528"/>
      <c r="C202" s="528"/>
      <c r="D202" s="67"/>
      <c r="E202" s="60"/>
      <c r="F202" s="65"/>
      <c r="G202" s="66"/>
      <c r="H202" s="67"/>
      <c r="I202" s="60"/>
      <c r="J202" s="65"/>
      <c r="K202" s="66"/>
      <c r="L202" s="67"/>
      <c r="M202" s="60"/>
      <c r="N202" s="65"/>
      <c r="O202" s="66"/>
      <c r="P202" s="67"/>
      <c r="Q202" s="60"/>
      <c r="R202" s="65"/>
      <c r="S202" s="66"/>
      <c r="T202" s="67"/>
      <c r="U202" s="60"/>
      <c r="V202" s="65"/>
      <c r="W202" s="66"/>
      <c r="X202" s="67"/>
      <c r="Y202" s="60"/>
      <c r="Z202" s="65"/>
      <c r="AA202" s="66"/>
      <c r="AB202" s="67"/>
      <c r="AC202" s="60"/>
      <c r="AD202" s="65"/>
      <c r="AE202" s="7"/>
      <c r="AF202" s="125" t="s">
        <v>159</v>
      </c>
      <c r="AG202" s="104"/>
      <c r="AH202" s="7"/>
    </row>
    <row r="203" spans="1:34" ht="20.25" customHeight="1">
      <c r="A203" s="63"/>
      <c r="B203" s="528"/>
      <c r="C203" s="528"/>
      <c r="D203" s="67"/>
      <c r="E203" s="60"/>
      <c r="F203" s="65"/>
      <c r="G203" s="66"/>
      <c r="H203" s="67"/>
      <c r="I203" s="60"/>
      <c r="J203" s="65"/>
      <c r="K203" s="66"/>
      <c r="L203" s="67"/>
      <c r="M203" s="60"/>
      <c r="N203" s="65"/>
      <c r="O203" s="66"/>
      <c r="P203" s="67"/>
      <c r="Q203" s="60"/>
      <c r="R203" s="65"/>
      <c r="S203" s="66"/>
      <c r="T203" s="67"/>
      <c r="U203" s="60"/>
      <c r="V203" s="65"/>
      <c r="W203" s="66"/>
      <c r="X203" s="67"/>
      <c r="Y203" s="60"/>
      <c r="Z203" s="65"/>
      <c r="AA203" s="66"/>
      <c r="AB203" s="67"/>
      <c r="AC203" s="60"/>
      <c r="AD203" s="65"/>
      <c r="AE203" s="7"/>
      <c r="AF203" s="214" t="s">
        <v>159</v>
      </c>
      <c r="AG203" s="104"/>
      <c r="AH203" s="7"/>
    </row>
    <row r="204" spans="1:34" s="11" customFormat="1" ht="15.75" customHeight="1">
      <c r="A204" s="10"/>
      <c r="B204" s="212"/>
      <c r="C204" s="212"/>
      <c r="D204" s="5"/>
      <c r="F204" s="111">
        <f>SUM(F199:F203)</f>
        <v>0</v>
      </c>
      <c r="G204" s="112"/>
      <c r="H204" s="113"/>
      <c r="J204" s="111">
        <f>SUM(J199:J203)</f>
        <v>0</v>
      </c>
      <c r="K204" s="112"/>
      <c r="L204" s="113"/>
      <c r="N204" s="111">
        <f>SUM(N199:N203)</f>
        <v>0</v>
      </c>
      <c r="O204" s="112"/>
      <c r="P204" s="113"/>
      <c r="R204" s="111">
        <f>SUM(R199:R203)</f>
        <v>0</v>
      </c>
      <c r="S204" s="112"/>
      <c r="T204" s="113"/>
      <c r="V204" s="111">
        <f>SUM(V199:V203)</f>
        <v>0</v>
      </c>
      <c r="W204" s="112"/>
      <c r="X204" s="113"/>
      <c r="Z204" s="111">
        <f>SUM(Z199:Z203)</f>
        <v>0</v>
      </c>
      <c r="AA204" s="112"/>
      <c r="AB204" s="113"/>
      <c r="AD204" s="111">
        <f>SUM(AD199:AD203)</f>
        <v>0</v>
      </c>
      <c r="AE204" s="114"/>
      <c r="AF204" s="216">
        <f>SUM(F204+J204+N204+R204+V204+Z204+AD204)</f>
        <v>0</v>
      </c>
      <c r="AG204" s="10"/>
    </row>
    <row r="205" spans="1:34" s="6" customFormat="1" ht="8.25" customHeight="1">
      <c r="A205" s="63"/>
      <c r="B205" s="213"/>
      <c r="C205" s="213"/>
      <c r="D205" s="61"/>
      <c r="E205" s="63"/>
      <c r="F205" s="61"/>
      <c r="G205" s="2"/>
      <c r="H205" s="71"/>
      <c r="I205" s="63"/>
      <c r="J205" s="61"/>
      <c r="K205" s="2"/>
      <c r="L205" s="71"/>
      <c r="M205" s="63"/>
      <c r="N205" s="61"/>
      <c r="O205" s="2"/>
      <c r="P205" s="71"/>
      <c r="Q205" s="63"/>
      <c r="R205" s="61"/>
      <c r="S205" s="2"/>
      <c r="T205" s="71"/>
      <c r="U205" s="63"/>
      <c r="V205" s="61"/>
      <c r="W205" s="2"/>
      <c r="X205" s="71"/>
      <c r="Y205" s="63"/>
      <c r="Z205" s="61"/>
      <c r="AA205" s="2"/>
      <c r="AB205" s="71"/>
      <c r="AC205" s="63"/>
      <c r="AD205" s="61"/>
      <c r="AE205" s="104"/>
      <c r="AF205" s="104"/>
      <c r="AG205" s="63"/>
    </row>
    <row r="206" spans="1:34" ht="18" customHeight="1">
      <c r="A206" s="63"/>
      <c r="B206" s="528">
        <f>B197+1</f>
        <v>23</v>
      </c>
      <c r="C206" s="528"/>
      <c r="D206" s="529" t="s">
        <v>4</v>
      </c>
      <c r="E206" s="529"/>
      <c r="F206" s="529"/>
      <c r="G206" s="56"/>
      <c r="H206" s="529" t="s">
        <v>73</v>
      </c>
      <c r="I206" s="529"/>
      <c r="J206" s="529"/>
      <c r="K206" s="56"/>
      <c r="L206" s="529" t="s">
        <v>6</v>
      </c>
      <c r="M206" s="529"/>
      <c r="N206" s="529"/>
      <c r="O206" s="56"/>
      <c r="P206" s="529" t="s">
        <v>7</v>
      </c>
      <c r="Q206" s="529"/>
      <c r="R206" s="529"/>
      <c r="S206" s="56"/>
      <c r="T206" s="529" t="s">
        <v>8</v>
      </c>
      <c r="U206" s="529"/>
      <c r="V206" s="529"/>
      <c r="W206" s="56"/>
      <c r="X206" s="529" t="s">
        <v>74</v>
      </c>
      <c r="Y206" s="529"/>
      <c r="Z206" s="529"/>
      <c r="AA206" s="56"/>
      <c r="AB206" s="529" t="s">
        <v>10</v>
      </c>
      <c r="AC206" s="529"/>
      <c r="AD206" s="529"/>
      <c r="AE206" s="7"/>
      <c r="AF206" s="125" t="s">
        <v>160</v>
      </c>
      <c r="AG206" s="104"/>
      <c r="AH206" s="7"/>
    </row>
    <row r="207" spans="1:34" ht="18" customHeight="1">
      <c r="A207" s="63"/>
      <c r="B207" s="528"/>
      <c r="C207" s="528"/>
      <c r="D207" s="74" t="s">
        <v>158</v>
      </c>
      <c r="E207" s="62">
        <f>AC198+1</f>
        <v>43934</v>
      </c>
      <c r="F207" s="59"/>
      <c r="G207" s="57"/>
      <c r="H207" s="69" t="s">
        <v>158</v>
      </c>
      <c r="I207" s="62">
        <f>E207+1</f>
        <v>43935</v>
      </c>
      <c r="J207" s="59"/>
      <c r="K207" s="57"/>
      <c r="L207" s="69" t="s">
        <v>158</v>
      </c>
      <c r="M207" s="62">
        <f>I207+1</f>
        <v>43936</v>
      </c>
      <c r="N207" s="59"/>
      <c r="O207" s="57"/>
      <c r="P207" s="69" t="s">
        <v>158</v>
      </c>
      <c r="Q207" s="62">
        <f>M207+1</f>
        <v>43937</v>
      </c>
      <c r="R207" s="59"/>
      <c r="S207" s="57"/>
      <c r="T207" s="69" t="s">
        <v>158</v>
      </c>
      <c r="U207" s="62">
        <f>Q207+1</f>
        <v>43938</v>
      </c>
      <c r="V207" s="59"/>
      <c r="W207" s="57"/>
      <c r="X207" s="69" t="s">
        <v>158</v>
      </c>
      <c r="Y207" s="62">
        <f>U207+1</f>
        <v>43939</v>
      </c>
      <c r="Z207" s="59"/>
      <c r="AA207" s="57"/>
      <c r="AB207" s="69" t="s">
        <v>158</v>
      </c>
      <c r="AC207" s="62">
        <f>Y207+1</f>
        <v>43940</v>
      </c>
      <c r="AD207" s="59"/>
      <c r="AE207" s="14"/>
      <c r="AF207" s="214" t="s">
        <v>160</v>
      </c>
      <c r="AG207" s="144"/>
      <c r="AH207" s="14"/>
    </row>
    <row r="208" spans="1:34" ht="20.25" customHeight="1">
      <c r="A208" s="63"/>
      <c r="B208" s="528"/>
      <c r="C208" s="528"/>
      <c r="D208" s="64"/>
      <c r="E208" s="60"/>
      <c r="F208" s="65"/>
      <c r="G208" s="66"/>
      <c r="H208" s="64"/>
      <c r="I208" s="60"/>
      <c r="J208" s="65"/>
      <c r="K208" s="66"/>
      <c r="L208" s="64"/>
      <c r="M208" s="60"/>
      <c r="N208" s="65"/>
      <c r="O208" s="66"/>
      <c r="P208" s="64"/>
      <c r="Q208" s="60"/>
      <c r="R208" s="65"/>
      <c r="S208" s="66"/>
      <c r="T208" s="64"/>
      <c r="U208" s="60"/>
      <c r="V208" s="65"/>
      <c r="W208" s="66"/>
      <c r="X208" s="64"/>
      <c r="Y208" s="60"/>
      <c r="Z208" s="65"/>
      <c r="AA208" s="66"/>
      <c r="AB208" s="64"/>
      <c r="AC208" s="60"/>
      <c r="AD208" s="65"/>
      <c r="AE208" s="7"/>
      <c r="AF208" s="229">
        <f>AF199</f>
        <v>1</v>
      </c>
      <c r="AG208" s="104"/>
      <c r="AH208" s="7"/>
    </row>
    <row r="209" spans="1:34" ht="20.25" customHeight="1">
      <c r="A209" s="63"/>
      <c r="B209" s="528"/>
      <c r="C209" s="528"/>
      <c r="D209" s="64"/>
      <c r="E209" s="60"/>
      <c r="F209" s="65"/>
      <c r="G209" s="66"/>
      <c r="H209" s="64"/>
      <c r="I209" s="60"/>
      <c r="J209" s="65"/>
      <c r="K209" s="66"/>
      <c r="L209" s="64"/>
      <c r="M209" s="60"/>
      <c r="N209" s="65"/>
      <c r="O209" s="66"/>
      <c r="P209" s="64"/>
      <c r="Q209" s="60"/>
      <c r="R209" s="65"/>
      <c r="S209" s="66"/>
      <c r="T209" s="64"/>
      <c r="U209" s="60"/>
      <c r="V209" s="65"/>
      <c r="W209" s="66"/>
      <c r="X209" s="64"/>
      <c r="Y209" s="60"/>
      <c r="Z209" s="65"/>
      <c r="AA209" s="66"/>
      <c r="AB209" s="64"/>
      <c r="AC209" s="60"/>
      <c r="AD209" s="65"/>
      <c r="AE209" s="14"/>
      <c r="AF209" s="215" t="s">
        <v>161</v>
      </c>
      <c r="AG209" s="144"/>
      <c r="AH209" s="14"/>
    </row>
    <row r="210" spans="1:34" ht="20.25" customHeight="1">
      <c r="A210" s="63"/>
      <c r="B210" s="528"/>
      <c r="C210" s="528"/>
      <c r="D210" s="67"/>
      <c r="E210" s="60"/>
      <c r="F210" s="65"/>
      <c r="G210" s="66"/>
      <c r="H210" s="67"/>
      <c r="I210" s="60"/>
      <c r="J210" s="65"/>
      <c r="K210" s="66"/>
      <c r="L210" s="67"/>
      <c r="M210" s="60"/>
      <c r="N210" s="65"/>
      <c r="O210" s="66"/>
      <c r="P210" s="67"/>
      <c r="Q210" s="60"/>
      <c r="R210" s="65"/>
      <c r="S210" s="66"/>
      <c r="T210" s="67"/>
      <c r="U210" s="60"/>
      <c r="V210" s="65"/>
      <c r="W210" s="66"/>
      <c r="X210" s="67"/>
      <c r="Y210" s="60"/>
      <c r="Z210" s="65"/>
      <c r="AA210" s="66"/>
      <c r="AB210" s="67"/>
      <c r="AC210" s="60"/>
      <c r="AD210" s="65"/>
      <c r="AE210" s="14"/>
      <c r="AF210" s="126">
        <f>AF213/AF208</f>
        <v>0</v>
      </c>
      <c r="AG210" s="144"/>
      <c r="AH210" s="14"/>
    </row>
    <row r="211" spans="1:34" ht="20.25" customHeight="1">
      <c r="A211" s="63"/>
      <c r="B211" s="528"/>
      <c r="C211" s="528"/>
      <c r="D211" s="67"/>
      <c r="E211" s="60"/>
      <c r="F211" s="65"/>
      <c r="G211" s="66"/>
      <c r="H211" s="67"/>
      <c r="I211" s="60"/>
      <c r="J211" s="65"/>
      <c r="K211" s="66"/>
      <c r="L211" s="67"/>
      <c r="M211" s="60"/>
      <c r="N211" s="65"/>
      <c r="O211" s="66"/>
      <c r="P211" s="67"/>
      <c r="Q211" s="60"/>
      <c r="R211" s="65"/>
      <c r="S211" s="66"/>
      <c r="T211" s="67"/>
      <c r="U211" s="60"/>
      <c r="V211" s="65"/>
      <c r="W211" s="66"/>
      <c r="X211" s="67"/>
      <c r="Y211" s="60"/>
      <c r="Z211" s="65"/>
      <c r="AA211" s="66"/>
      <c r="AB211" s="67"/>
      <c r="AC211" s="60"/>
      <c r="AD211" s="65"/>
      <c r="AE211" s="7"/>
      <c r="AF211" s="125" t="s">
        <v>159</v>
      </c>
      <c r="AG211" s="104"/>
      <c r="AH211" s="7"/>
    </row>
    <row r="212" spans="1:34" ht="20.25" customHeight="1">
      <c r="A212" s="63"/>
      <c r="B212" s="528"/>
      <c r="C212" s="528"/>
      <c r="D212" s="67"/>
      <c r="E212" s="60"/>
      <c r="F212" s="65"/>
      <c r="G212" s="66"/>
      <c r="H212" s="67"/>
      <c r="I212" s="60"/>
      <c r="J212" s="65"/>
      <c r="K212" s="66"/>
      <c r="L212" s="67"/>
      <c r="M212" s="60"/>
      <c r="N212" s="65"/>
      <c r="O212" s="66"/>
      <c r="P212" s="67"/>
      <c r="Q212" s="60"/>
      <c r="R212" s="65"/>
      <c r="S212" s="66"/>
      <c r="T212" s="67"/>
      <c r="U212" s="60"/>
      <c r="V212" s="65"/>
      <c r="W212" s="66"/>
      <c r="X212" s="67"/>
      <c r="Y212" s="60"/>
      <c r="Z212" s="65"/>
      <c r="AA212" s="66"/>
      <c r="AB212" s="67"/>
      <c r="AC212" s="60"/>
      <c r="AD212" s="65"/>
      <c r="AE212" s="7"/>
      <c r="AF212" s="214" t="s">
        <v>159</v>
      </c>
      <c r="AG212" s="104"/>
      <c r="AH212" s="7"/>
    </row>
    <row r="213" spans="1:34" s="11" customFormat="1" ht="15.75" customHeight="1">
      <c r="A213" s="10"/>
      <c r="B213" s="212"/>
      <c r="C213" s="212"/>
      <c r="D213" s="5"/>
      <c r="F213" s="111">
        <f>SUM(F208:F212)</f>
        <v>0</v>
      </c>
      <c r="G213" s="112"/>
      <c r="H213" s="113"/>
      <c r="J213" s="111">
        <f>SUM(J208:J212)</f>
        <v>0</v>
      </c>
      <c r="K213" s="112"/>
      <c r="L213" s="113"/>
      <c r="N213" s="111">
        <f>SUM(N208:N212)</f>
        <v>0</v>
      </c>
      <c r="O213" s="112"/>
      <c r="P213" s="113"/>
      <c r="R213" s="111">
        <f>SUM(R208:R212)</f>
        <v>0</v>
      </c>
      <c r="S213" s="112"/>
      <c r="T213" s="113"/>
      <c r="V213" s="111">
        <f>SUM(V208:V212)</f>
        <v>0</v>
      </c>
      <c r="W213" s="112"/>
      <c r="X213" s="113"/>
      <c r="Z213" s="111">
        <f>SUM(Z208:Z212)</f>
        <v>0</v>
      </c>
      <c r="AA213" s="112"/>
      <c r="AB213" s="113"/>
      <c r="AD213" s="111">
        <f>SUM(AD208:AD212)</f>
        <v>0</v>
      </c>
      <c r="AE213" s="114"/>
      <c r="AF213" s="216">
        <f>SUM(F213+J213+N213+R213+V213+Z213+AD213)</f>
        <v>0</v>
      </c>
      <c r="AG213" s="10"/>
    </row>
    <row r="214" spans="1:34" s="6" customFormat="1" ht="8.25" customHeight="1">
      <c r="A214" s="63"/>
      <c r="B214" s="213"/>
      <c r="C214" s="213"/>
      <c r="D214" s="61"/>
      <c r="E214" s="63"/>
      <c r="F214" s="61"/>
      <c r="G214" s="2"/>
      <c r="H214" s="71"/>
      <c r="I214" s="63"/>
      <c r="J214" s="61"/>
      <c r="K214" s="2"/>
      <c r="L214" s="71"/>
      <c r="M214" s="63"/>
      <c r="N214" s="61"/>
      <c r="O214" s="2"/>
      <c r="P214" s="71"/>
      <c r="Q214" s="63"/>
      <c r="R214" s="61"/>
      <c r="S214" s="2"/>
      <c r="T214" s="71"/>
      <c r="U214" s="63"/>
      <c r="V214" s="61"/>
      <c r="W214" s="2"/>
      <c r="X214" s="71"/>
      <c r="Y214" s="63"/>
      <c r="Z214" s="61"/>
      <c r="AA214" s="2"/>
      <c r="AB214" s="71"/>
      <c r="AC214" s="63"/>
      <c r="AD214" s="61"/>
      <c r="AE214" s="104"/>
      <c r="AF214" s="104"/>
      <c r="AG214" s="63"/>
    </row>
    <row r="215" spans="1:34" ht="18" customHeight="1">
      <c r="A215" s="63"/>
      <c r="B215" s="528">
        <f>B206+1</f>
        <v>24</v>
      </c>
      <c r="C215" s="528"/>
      <c r="D215" s="529" t="s">
        <v>4</v>
      </c>
      <c r="E215" s="529"/>
      <c r="F215" s="529"/>
      <c r="G215" s="56"/>
      <c r="H215" s="529" t="s">
        <v>73</v>
      </c>
      <c r="I215" s="529"/>
      <c r="J215" s="529"/>
      <c r="K215" s="56"/>
      <c r="L215" s="529" t="s">
        <v>6</v>
      </c>
      <c r="M215" s="529"/>
      <c r="N215" s="529"/>
      <c r="O215" s="56"/>
      <c r="P215" s="529" t="s">
        <v>7</v>
      </c>
      <c r="Q215" s="529"/>
      <c r="R215" s="529"/>
      <c r="S215" s="56"/>
      <c r="T215" s="529" t="s">
        <v>8</v>
      </c>
      <c r="U215" s="529"/>
      <c r="V215" s="529"/>
      <c r="W215" s="56"/>
      <c r="X215" s="529" t="s">
        <v>74</v>
      </c>
      <c r="Y215" s="529"/>
      <c r="Z215" s="529"/>
      <c r="AA215" s="56"/>
      <c r="AB215" s="529" t="s">
        <v>10</v>
      </c>
      <c r="AC215" s="529"/>
      <c r="AD215" s="529"/>
      <c r="AE215" s="7"/>
      <c r="AF215" s="125" t="s">
        <v>160</v>
      </c>
      <c r="AG215" s="104"/>
      <c r="AH215" s="7"/>
    </row>
    <row r="216" spans="1:34" ht="18" customHeight="1">
      <c r="A216" s="63"/>
      <c r="B216" s="528"/>
      <c r="C216" s="528"/>
      <c r="D216" s="74" t="s">
        <v>158</v>
      </c>
      <c r="E216" s="62">
        <f>AC207+1</f>
        <v>43941</v>
      </c>
      <c r="F216" s="59"/>
      <c r="G216" s="57"/>
      <c r="H216" s="69" t="s">
        <v>158</v>
      </c>
      <c r="I216" s="62">
        <f>E216+1</f>
        <v>43942</v>
      </c>
      <c r="J216" s="59"/>
      <c r="K216" s="57"/>
      <c r="L216" s="69" t="s">
        <v>158</v>
      </c>
      <c r="M216" s="62">
        <f>I216+1</f>
        <v>43943</v>
      </c>
      <c r="N216" s="59"/>
      <c r="O216" s="57"/>
      <c r="P216" s="69" t="s">
        <v>158</v>
      </c>
      <c r="Q216" s="62">
        <f>M216+1</f>
        <v>43944</v>
      </c>
      <c r="R216" s="59"/>
      <c r="S216" s="57"/>
      <c r="T216" s="69" t="s">
        <v>158</v>
      </c>
      <c r="U216" s="62">
        <f>Q216+1</f>
        <v>43945</v>
      </c>
      <c r="V216" s="59"/>
      <c r="W216" s="57"/>
      <c r="X216" s="69" t="s">
        <v>158</v>
      </c>
      <c r="Y216" s="62">
        <f>U216+1</f>
        <v>43946</v>
      </c>
      <c r="Z216" s="59"/>
      <c r="AA216" s="57"/>
      <c r="AB216" s="69" t="s">
        <v>158</v>
      </c>
      <c r="AC216" s="62">
        <f>Y216+1</f>
        <v>43947</v>
      </c>
      <c r="AD216" s="59"/>
      <c r="AE216" s="14"/>
      <c r="AF216" s="214" t="s">
        <v>160</v>
      </c>
      <c r="AG216" s="144"/>
      <c r="AH216" s="14"/>
    </row>
    <row r="217" spans="1:34" ht="20.25" customHeight="1">
      <c r="A217" s="63"/>
      <c r="B217" s="528"/>
      <c r="C217" s="528"/>
      <c r="D217" s="64"/>
      <c r="E217" s="60"/>
      <c r="F217" s="65"/>
      <c r="G217" s="66"/>
      <c r="H217" s="64"/>
      <c r="I217" s="60"/>
      <c r="J217" s="65"/>
      <c r="K217" s="66"/>
      <c r="L217" s="64"/>
      <c r="M217" s="60"/>
      <c r="N217" s="65"/>
      <c r="O217" s="66"/>
      <c r="P217" s="64"/>
      <c r="Q217" s="60"/>
      <c r="R217" s="65"/>
      <c r="S217" s="66"/>
      <c r="T217" s="64"/>
      <c r="U217" s="60"/>
      <c r="V217" s="65"/>
      <c r="W217" s="66"/>
      <c r="X217" s="64"/>
      <c r="Y217" s="60"/>
      <c r="Z217" s="65"/>
      <c r="AA217" s="66"/>
      <c r="AB217" s="64"/>
      <c r="AC217" s="60"/>
      <c r="AD217" s="65"/>
      <c r="AE217" s="7"/>
      <c r="AF217" s="229">
        <f>AF208</f>
        <v>1</v>
      </c>
      <c r="AG217" s="104"/>
      <c r="AH217" s="7"/>
    </row>
    <row r="218" spans="1:34" ht="20.25" customHeight="1">
      <c r="A218" s="63"/>
      <c r="B218" s="528"/>
      <c r="C218" s="528"/>
      <c r="D218" s="64"/>
      <c r="E218" s="60"/>
      <c r="F218" s="65"/>
      <c r="G218" s="66"/>
      <c r="H218" s="64"/>
      <c r="I218" s="60"/>
      <c r="J218" s="65"/>
      <c r="K218" s="66"/>
      <c r="L218" s="64"/>
      <c r="M218" s="60"/>
      <c r="N218" s="65"/>
      <c r="O218" s="66"/>
      <c r="P218" s="64"/>
      <c r="Q218" s="60"/>
      <c r="R218" s="65"/>
      <c r="S218" s="66"/>
      <c r="T218" s="64"/>
      <c r="U218" s="60"/>
      <c r="V218" s="65"/>
      <c r="W218" s="66"/>
      <c r="X218" s="64"/>
      <c r="Y218" s="60"/>
      <c r="Z218" s="65"/>
      <c r="AA218" s="66"/>
      <c r="AB218" s="64"/>
      <c r="AC218" s="60"/>
      <c r="AD218" s="65"/>
      <c r="AE218" s="14"/>
      <c r="AF218" s="215" t="s">
        <v>161</v>
      </c>
      <c r="AG218" s="144"/>
      <c r="AH218" s="14"/>
    </row>
    <row r="219" spans="1:34" ht="20.25" customHeight="1">
      <c r="A219" s="63"/>
      <c r="B219" s="528"/>
      <c r="C219" s="528"/>
      <c r="D219" s="67"/>
      <c r="E219" s="60"/>
      <c r="F219" s="65"/>
      <c r="G219" s="66"/>
      <c r="H219" s="67"/>
      <c r="I219" s="60"/>
      <c r="J219" s="65"/>
      <c r="K219" s="66"/>
      <c r="L219" s="67"/>
      <c r="M219" s="60"/>
      <c r="N219" s="65"/>
      <c r="O219" s="66"/>
      <c r="P219" s="67"/>
      <c r="Q219" s="60"/>
      <c r="R219" s="65"/>
      <c r="S219" s="66"/>
      <c r="T219" s="67"/>
      <c r="U219" s="60"/>
      <c r="V219" s="65"/>
      <c r="W219" s="66"/>
      <c r="X219" s="67"/>
      <c r="Y219" s="60"/>
      <c r="Z219" s="65"/>
      <c r="AA219" s="66"/>
      <c r="AB219" s="67"/>
      <c r="AC219" s="60"/>
      <c r="AD219" s="65"/>
      <c r="AE219" s="14"/>
      <c r="AF219" s="126">
        <f>AF222/AF217</f>
        <v>0</v>
      </c>
      <c r="AG219" s="144"/>
      <c r="AH219" s="14"/>
    </row>
    <row r="220" spans="1:34" ht="20.25" customHeight="1">
      <c r="A220" s="63"/>
      <c r="B220" s="528"/>
      <c r="C220" s="528"/>
      <c r="D220" s="67"/>
      <c r="E220" s="60"/>
      <c r="F220" s="65"/>
      <c r="G220" s="66"/>
      <c r="H220" s="67"/>
      <c r="I220" s="60"/>
      <c r="J220" s="65"/>
      <c r="K220" s="66"/>
      <c r="L220" s="67"/>
      <c r="M220" s="60"/>
      <c r="N220" s="65"/>
      <c r="O220" s="66"/>
      <c r="P220" s="67"/>
      <c r="Q220" s="60"/>
      <c r="R220" s="65"/>
      <c r="S220" s="66"/>
      <c r="T220" s="67"/>
      <c r="U220" s="60"/>
      <c r="V220" s="65"/>
      <c r="W220" s="66"/>
      <c r="X220" s="67"/>
      <c r="Y220" s="60"/>
      <c r="Z220" s="65"/>
      <c r="AA220" s="66"/>
      <c r="AB220" s="67"/>
      <c r="AC220" s="60"/>
      <c r="AD220" s="65"/>
      <c r="AE220" s="7"/>
      <c r="AF220" s="125" t="s">
        <v>159</v>
      </c>
      <c r="AG220" s="104"/>
      <c r="AH220" s="7"/>
    </row>
    <row r="221" spans="1:34" ht="20.25" customHeight="1">
      <c r="A221" s="63"/>
      <c r="B221" s="528"/>
      <c r="C221" s="528"/>
      <c r="D221" s="67"/>
      <c r="E221" s="60"/>
      <c r="F221" s="65"/>
      <c r="G221" s="66"/>
      <c r="H221" s="67"/>
      <c r="I221" s="60"/>
      <c r="J221" s="65"/>
      <c r="K221" s="66"/>
      <c r="L221" s="67"/>
      <c r="M221" s="60"/>
      <c r="N221" s="65"/>
      <c r="O221" s="66"/>
      <c r="P221" s="67"/>
      <c r="Q221" s="60"/>
      <c r="R221" s="65"/>
      <c r="S221" s="66"/>
      <c r="T221" s="67"/>
      <c r="U221" s="60"/>
      <c r="V221" s="65"/>
      <c r="W221" s="66"/>
      <c r="X221" s="67"/>
      <c r="Y221" s="60"/>
      <c r="Z221" s="65"/>
      <c r="AA221" s="66"/>
      <c r="AB221" s="67"/>
      <c r="AC221" s="60"/>
      <c r="AD221" s="65"/>
      <c r="AE221" s="7"/>
      <c r="AF221" s="214" t="s">
        <v>159</v>
      </c>
      <c r="AG221" s="104"/>
      <c r="AH221" s="7"/>
    </row>
    <row r="222" spans="1:34" s="11" customFormat="1" ht="15.75" customHeight="1">
      <c r="A222" s="10"/>
      <c r="B222" s="212"/>
      <c r="C222" s="212"/>
      <c r="D222" s="5"/>
      <c r="F222" s="111">
        <f>SUM(F217:F221)</f>
        <v>0</v>
      </c>
      <c r="G222" s="112"/>
      <c r="H222" s="113"/>
      <c r="J222" s="111">
        <f>SUM(J217:J221)</f>
        <v>0</v>
      </c>
      <c r="K222" s="112"/>
      <c r="L222" s="113"/>
      <c r="N222" s="111">
        <f>SUM(N217:N221)</f>
        <v>0</v>
      </c>
      <c r="O222" s="112"/>
      <c r="P222" s="113"/>
      <c r="R222" s="111">
        <f>SUM(R217:R221)</f>
        <v>0</v>
      </c>
      <c r="S222" s="112"/>
      <c r="T222" s="113"/>
      <c r="V222" s="111">
        <f>SUM(V217:V221)</f>
        <v>0</v>
      </c>
      <c r="W222" s="112"/>
      <c r="X222" s="113"/>
      <c r="Z222" s="111">
        <f>SUM(Z217:Z221)</f>
        <v>0</v>
      </c>
      <c r="AA222" s="112"/>
      <c r="AB222" s="113"/>
      <c r="AD222" s="111">
        <f>SUM(AD217:AD221)</f>
        <v>0</v>
      </c>
      <c r="AE222" s="114"/>
      <c r="AF222" s="216">
        <f>SUM(F222+J222+N222+R222+V222+Z222+AD222)</f>
        <v>0</v>
      </c>
      <c r="AG222" s="10"/>
    </row>
    <row r="223" spans="1:34" s="6" customFormat="1" ht="8.25" customHeight="1">
      <c r="A223" s="63"/>
      <c r="B223" s="213"/>
      <c r="C223" s="213"/>
      <c r="D223" s="61"/>
      <c r="E223" s="63"/>
      <c r="F223" s="61"/>
      <c r="G223" s="2"/>
      <c r="H223" s="71"/>
      <c r="I223" s="63"/>
      <c r="J223" s="61"/>
      <c r="K223" s="2"/>
      <c r="L223" s="71"/>
      <c r="M223" s="63"/>
      <c r="N223" s="61"/>
      <c r="O223" s="2"/>
      <c r="P223" s="71"/>
      <c r="Q223" s="63"/>
      <c r="R223" s="61"/>
      <c r="S223" s="2"/>
      <c r="T223" s="71"/>
      <c r="U223" s="63"/>
      <c r="V223" s="61"/>
      <c r="W223" s="2"/>
      <c r="X223" s="71"/>
      <c r="Y223" s="63"/>
      <c r="Z223" s="61"/>
      <c r="AA223" s="2"/>
      <c r="AB223" s="71"/>
      <c r="AC223" s="63"/>
      <c r="AD223" s="61"/>
      <c r="AE223" s="104"/>
      <c r="AF223" s="104"/>
      <c r="AG223" s="63"/>
    </row>
    <row r="224" spans="1:34" ht="18" customHeight="1">
      <c r="A224" s="63"/>
      <c r="B224" s="528">
        <f>B215+1</f>
        <v>25</v>
      </c>
      <c r="C224" s="528"/>
      <c r="D224" s="529" t="s">
        <v>4</v>
      </c>
      <c r="E224" s="529"/>
      <c r="F224" s="529"/>
      <c r="G224" s="56"/>
      <c r="H224" s="529" t="s">
        <v>73</v>
      </c>
      <c r="I224" s="529"/>
      <c r="J224" s="529"/>
      <c r="K224" s="56"/>
      <c r="L224" s="529" t="s">
        <v>6</v>
      </c>
      <c r="M224" s="529"/>
      <c r="N224" s="529"/>
      <c r="O224" s="56"/>
      <c r="P224" s="529" t="s">
        <v>7</v>
      </c>
      <c r="Q224" s="529"/>
      <c r="R224" s="529"/>
      <c r="S224" s="56"/>
      <c r="T224" s="529" t="s">
        <v>8</v>
      </c>
      <c r="U224" s="529"/>
      <c r="V224" s="529"/>
      <c r="W224" s="56"/>
      <c r="X224" s="529" t="s">
        <v>74</v>
      </c>
      <c r="Y224" s="529"/>
      <c r="Z224" s="529"/>
      <c r="AA224" s="56"/>
      <c r="AB224" s="529" t="s">
        <v>10</v>
      </c>
      <c r="AC224" s="529"/>
      <c r="AD224" s="529"/>
      <c r="AE224" s="7"/>
      <c r="AF224" s="125" t="s">
        <v>160</v>
      </c>
      <c r="AG224" s="104"/>
      <c r="AH224" s="7"/>
    </row>
    <row r="225" spans="1:34" ht="18" customHeight="1">
      <c r="A225" s="63"/>
      <c r="B225" s="528"/>
      <c r="C225" s="528"/>
      <c r="D225" s="74" t="s">
        <v>158</v>
      </c>
      <c r="E225" s="62">
        <f>AC216+1</f>
        <v>43948</v>
      </c>
      <c r="F225" s="59"/>
      <c r="G225" s="57"/>
      <c r="H225" s="69" t="s">
        <v>158</v>
      </c>
      <c r="I225" s="62">
        <f>E225+1</f>
        <v>43949</v>
      </c>
      <c r="J225" s="59"/>
      <c r="K225" s="57"/>
      <c r="L225" s="69" t="s">
        <v>158</v>
      </c>
      <c r="M225" s="62">
        <f>I225+1</f>
        <v>43950</v>
      </c>
      <c r="N225" s="59"/>
      <c r="O225" s="57"/>
      <c r="P225" s="69" t="s">
        <v>158</v>
      </c>
      <c r="Q225" s="62">
        <f>M225+1</f>
        <v>43951</v>
      </c>
      <c r="R225" s="59"/>
      <c r="S225" s="57"/>
      <c r="T225" s="69" t="s">
        <v>158</v>
      </c>
      <c r="U225" s="62">
        <f>Q225+1</f>
        <v>43952</v>
      </c>
      <c r="V225" s="59"/>
      <c r="W225" s="57"/>
      <c r="X225" s="69" t="s">
        <v>158</v>
      </c>
      <c r="Y225" s="62">
        <f>U225+1</f>
        <v>43953</v>
      </c>
      <c r="Z225" s="59"/>
      <c r="AA225" s="57"/>
      <c r="AB225" s="69" t="s">
        <v>158</v>
      </c>
      <c r="AC225" s="62">
        <f>Y225+1</f>
        <v>43954</v>
      </c>
      <c r="AD225" s="59"/>
      <c r="AE225" s="14"/>
      <c r="AF225" s="214" t="s">
        <v>160</v>
      </c>
      <c r="AG225" s="144"/>
      <c r="AH225" s="14"/>
    </row>
    <row r="226" spans="1:34" ht="20.25" customHeight="1">
      <c r="A226" s="63"/>
      <c r="B226" s="528"/>
      <c r="C226" s="528"/>
      <c r="D226" s="64"/>
      <c r="E226" s="60"/>
      <c r="F226" s="65"/>
      <c r="G226" s="66"/>
      <c r="H226" s="64"/>
      <c r="I226" s="60"/>
      <c r="J226" s="65"/>
      <c r="K226" s="66"/>
      <c r="L226" s="64"/>
      <c r="M226" s="60"/>
      <c r="N226" s="65"/>
      <c r="O226" s="66"/>
      <c r="P226" s="64"/>
      <c r="Q226" s="60"/>
      <c r="R226" s="65"/>
      <c r="S226" s="66"/>
      <c r="T226" s="64"/>
      <c r="U226" s="60"/>
      <c r="V226" s="65"/>
      <c r="W226" s="66"/>
      <c r="X226" s="64"/>
      <c r="Y226" s="60"/>
      <c r="Z226" s="65"/>
      <c r="AA226" s="66"/>
      <c r="AB226" s="64"/>
      <c r="AC226" s="60"/>
      <c r="AD226" s="65"/>
      <c r="AE226" s="7"/>
      <c r="AF226" s="229">
        <f>AF217</f>
        <v>1</v>
      </c>
      <c r="AG226" s="104"/>
      <c r="AH226" s="7"/>
    </row>
    <row r="227" spans="1:34" ht="20.25" customHeight="1">
      <c r="A227" s="63"/>
      <c r="B227" s="528"/>
      <c r="C227" s="528"/>
      <c r="D227" s="64"/>
      <c r="E227" s="60"/>
      <c r="F227" s="65"/>
      <c r="G227" s="66"/>
      <c r="H227" s="64"/>
      <c r="I227" s="60"/>
      <c r="J227" s="65"/>
      <c r="K227" s="66"/>
      <c r="L227" s="64"/>
      <c r="M227" s="60"/>
      <c r="N227" s="65"/>
      <c r="O227" s="66"/>
      <c r="P227" s="64"/>
      <c r="Q227" s="60"/>
      <c r="R227" s="65"/>
      <c r="S227" s="66"/>
      <c r="T227" s="64"/>
      <c r="U227" s="60"/>
      <c r="V227" s="65"/>
      <c r="W227" s="66"/>
      <c r="X227" s="64"/>
      <c r="Y227" s="60"/>
      <c r="Z227" s="65"/>
      <c r="AA227" s="66"/>
      <c r="AB227" s="64"/>
      <c r="AC227" s="60"/>
      <c r="AD227" s="65"/>
      <c r="AE227" s="14"/>
      <c r="AF227" s="215" t="s">
        <v>161</v>
      </c>
      <c r="AG227" s="144"/>
      <c r="AH227" s="14"/>
    </row>
    <row r="228" spans="1:34" ht="20.25" customHeight="1">
      <c r="A228" s="63"/>
      <c r="B228" s="528"/>
      <c r="C228" s="528"/>
      <c r="D228" s="67"/>
      <c r="E228" s="60"/>
      <c r="F228" s="65"/>
      <c r="G228" s="66"/>
      <c r="H228" s="67"/>
      <c r="I228" s="60"/>
      <c r="J228" s="65"/>
      <c r="K228" s="66"/>
      <c r="L228" s="67"/>
      <c r="M228" s="60"/>
      <c r="N228" s="65"/>
      <c r="O228" s="66"/>
      <c r="P228" s="67"/>
      <c r="Q228" s="60"/>
      <c r="R228" s="65"/>
      <c r="S228" s="66"/>
      <c r="T228" s="67"/>
      <c r="U228" s="60"/>
      <c r="V228" s="65"/>
      <c r="W228" s="66"/>
      <c r="X228" s="67"/>
      <c r="Y228" s="60"/>
      <c r="Z228" s="65"/>
      <c r="AA228" s="66"/>
      <c r="AB228" s="67"/>
      <c r="AC228" s="60"/>
      <c r="AD228" s="65"/>
      <c r="AE228" s="14"/>
      <c r="AF228" s="126">
        <f>AF231/AF226</f>
        <v>0</v>
      </c>
      <c r="AG228" s="144"/>
      <c r="AH228" s="14"/>
    </row>
    <row r="229" spans="1:34" ht="20.25" customHeight="1">
      <c r="A229" s="63"/>
      <c r="B229" s="528"/>
      <c r="C229" s="528"/>
      <c r="D229" s="67"/>
      <c r="E229" s="60"/>
      <c r="F229" s="65"/>
      <c r="G229" s="66"/>
      <c r="H229" s="67"/>
      <c r="I229" s="60"/>
      <c r="J229" s="65"/>
      <c r="K229" s="66"/>
      <c r="L229" s="67"/>
      <c r="M229" s="60"/>
      <c r="N229" s="65"/>
      <c r="O229" s="66"/>
      <c r="P229" s="67"/>
      <c r="Q229" s="60"/>
      <c r="R229" s="65"/>
      <c r="S229" s="66"/>
      <c r="T229" s="67"/>
      <c r="U229" s="60"/>
      <c r="V229" s="65"/>
      <c r="W229" s="66"/>
      <c r="X229" s="67"/>
      <c r="Y229" s="60"/>
      <c r="Z229" s="65"/>
      <c r="AA229" s="66"/>
      <c r="AB229" s="67"/>
      <c r="AC229" s="60"/>
      <c r="AD229" s="65"/>
      <c r="AE229" s="7"/>
      <c r="AF229" s="125" t="s">
        <v>159</v>
      </c>
      <c r="AG229" s="104"/>
      <c r="AH229" s="7"/>
    </row>
    <row r="230" spans="1:34" ht="20.25" customHeight="1">
      <c r="A230" s="63"/>
      <c r="B230" s="528"/>
      <c r="C230" s="528"/>
      <c r="D230" s="67"/>
      <c r="E230" s="60"/>
      <c r="F230" s="65"/>
      <c r="G230" s="66"/>
      <c r="H230" s="67"/>
      <c r="I230" s="60"/>
      <c r="J230" s="65"/>
      <c r="K230" s="66"/>
      <c r="L230" s="67"/>
      <c r="M230" s="60"/>
      <c r="N230" s="65"/>
      <c r="O230" s="66"/>
      <c r="P230" s="67"/>
      <c r="Q230" s="60"/>
      <c r="R230" s="65"/>
      <c r="S230" s="66"/>
      <c r="T230" s="67"/>
      <c r="U230" s="60"/>
      <c r="V230" s="65"/>
      <c r="W230" s="66"/>
      <c r="X230" s="67"/>
      <c r="Y230" s="60"/>
      <c r="Z230" s="65"/>
      <c r="AA230" s="66"/>
      <c r="AB230" s="67"/>
      <c r="AC230" s="60"/>
      <c r="AD230" s="65"/>
      <c r="AE230" s="7"/>
      <c r="AF230" s="214" t="s">
        <v>159</v>
      </c>
      <c r="AG230" s="104"/>
      <c r="AH230" s="7"/>
    </row>
    <row r="231" spans="1:34" s="11" customFormat="1" ht="15.75" customHeight="1">
      <c r="A231" s="10"/>
      <c r="B231" s="212"/>
      <c r="C231" s="212"/>
      <c r="D231" s="5"/>
      <c r="F231" s="111">
        <f>SUM(F226:F230)</f>
        <v>0</v>
      </c>
      <c r="G231" s="112"/>
      <c r="H231" s="113"/>
      <c r="J231" s="111">
        <f>SUM(J226:J230)</f>
        <v>0</v>
      </c>
      <c r="K231" s="112"/>
      <c r="L231" s="113"/>
      <c r="N231" s="111">
        <f>SUM(N226:N230)</f>
        <v>0</v>
      </c>
      <c r="O231" s="112"/>
      <c r="P231" s="113"/>
      <c r="R231" s="111">
        <f>SUM(R226:R230)</f>
        <v>0</v>
      </c>
      <c r="S231" s="112"/>
      <c r="T231" s="113"/>
      <c r="V231" s="111">
        <f>SUM(V226:V230)</f>
        <v>0</v>
      </c>
      <c r="W231" s="112"/>
      <c r="X231" s="113"/>
      <c r="Z231" s="111">
        <f>SUM(Z226:Z230)</f>
        <v>0</v>
      </c>
      <c r="AA231" s="112"/>
      <c r="AB231" s="113"/>
      <c r="AD231" s="111">
        <f>SUM(AD226:AD230)</f>
        <v>0</v>
      </c>
      <c r="AE231" s="114"/>
      <c r="AF231" s="216">
        <f>SUM(F231+J231+N231+R231+V231+Z231+AD231)</f>
        <v>0</v>
      </c>
      <c r="AG231" s="10"/>
    </row>
    <row r="232" spans="1:34" s="6" customFormat="1" ht="8.25" customHeight="1">
      <c r="A232" s="63"/>
      <c r="B232" s="213"/>
      <c r="C232" s="213"/>
      <c r="D232" s="61"/>
      <c r="E232" s="63"/>
      <c r="F232" s="61"/>
      <c r="G232" s="2"/>
      <c r="H232" s="71"/>
      <c r="I232" s="63"/>
      <c r="J232" s="61"/>
      <c r="K232" s="2"/>
      <c r="L232" s="71"/>
      <c r="M232" s="63"/>
      <c r="N232" s="61"/>
      <c r="O232" s="2"/>
      <c r="P232" s="71"/>
      <c r="Q232" s="63"/>
      <c r="R232" s="61"/>
      <c r="S232" s="2"/>
      <c r="T232" s="71"/>
      <c r="U232" s="63"/>
      <c r="V232" s="61"/>
      <c r="W232" s="2"/>
      <c r="X232" s="71"/>
      <c r="Y232" s="63"/>
      <c r="Z232" s="61"/>
      <c r="AA232" s="2"/>
      <c r="AB232" s="71"/>
      <c r="AC232" s="63"/>
      <c r="AD232" s="61"/>
      <c r="AE232" s="104"/>
      <c r="AF232" s="104"/>
      <c r="AG232" s="63"/>
    </row>
    <row r="233" spans="1:34" ht="18" customHeight="1">
      <c r="A233" s="63"/>
      <c r="B233" s="528">
        <f>B224+1</f>
        <v>26</v>
      </c>
      <c r="C233" s="528"/>
      <c r="D233" s="529" t="s">
        <v>4</v>
      </c>
      <c r="E233" s="529"/>
      <c r="F233" s="529"/>
      <c r="G233" s="56"/>
      <c r="H233" s="529" t="s">
        <v>73</v>
      </c>
      <c r="I233" s="529"/>
      <c r="J233" s="529"/>
      <c r="K233" s="56"/>
      <c r="L233" s="529" t="s">
        <v>6</v>
      </c>
      <c r="M233" s="529"/>
      <c r="N233" s="529"/>
      <c r="O233" s="56"/>
      <c r="P233" s="529" t="s">
        <v>7</v>
      </c>
      <c r="Q233" s="529"/>
      <c r="R233" s="529"/>
      <c r="S233" s="56"/>
      <c r="T233" s="529" t="s">
        <v>8</v>
      </c>
      <c r="U233" s="529"/>
      <c r="V233" s="529"/>
      <c r="W233" s="56"/>
      <c r="X233" s="529" t="s">
        <v>74</v>
      </c>
      <c r="Y233" s="529"/>
      <c r="Z233" s="529"/>
      <c r="AA233" s="56"/>
      <c r="AB233" s="529" t="s">
        <v>10</v>
      </c>
      <c r="AC233" s="529"/>
      <c r="AD233" s="529"/>
      <c r="AE233" s="7"/>
      <c r="AF233" s="125" t="s">
        <v>160</v>
      </c>
      <c r="AG233" s="104"/>
      <c r="AH233" s="7"/>
    </row>
    <row r="234" spans="1:34" ht="18" customHeight="1">
      <c r="A234" s="63"/>
      <c r="B234" s="528"/>
      <c r="C234" s="528"/>
      <c r="D234" s="74" t="s">
        <v>158</v>
      </c>
      <c r="E234" s="62">
        <f>AC225+1</f>
        <v>43955</v>
      </c>
      <c r="F234" s="59"/>
      <c r="G234" s="57"/>
      <c r="H234" s="69" t="s">
        <v>158</v>
      </c>
      <c r="I234" s="62">
        <f>E234+1</f>
        <v>43956</v>
      </c>
      <c r="J234" s="59"/>
      <c r="K234" s="57"/>
      <c r="L234" s="69" t="s">
        <v>158</v>
      </c>
      <c r="M234" s="62">
        <f>I234+1</f>
        <v>43957</v>
      </c>
      <c r="N234" s="59"/>
      <c r="O234" s="57"/>
      <c r="P234" s="69" t="s">
        <v>158</v>
      </c>
      <c r="Q234" s="62">
        <f>M234+1</f>
        <v>43958</v>
      </c>
      <c r="R234" s="59"/>
      <c r="S234" s="57"/>
      <c r="T234" s="69" t="s">
        <v>158</v>
      </c>
      <c r="U234" s="62">
        <f>Q234+1</f>
        <v>43959</v>
      </c>
      <c r="V234" s="59"/>
      <c r="W234" s="57"/>
      <c r="X234" s="69" t="s">
        <v>158</v>
      </c>
      <c r="Y234" s="62">
        <f>U234+1</f>
        <v>43960</v>
      </c>
      <c r="Z234" s="59"/>
      <c r="AA234" s="57"/>
      <c r="AB234" s="69" t="s">
        <v>158</v>
      </c>
      <c r="AC234" s="62">
        <f>Y234+1</f>
        <v>43961</v>
      </c>
      <c r="AD234" s="59"/>
      <c r="AE234" s="14"/>
      <c r="AF234" s="214" t="s">
        <v>160</v>
      </c>
      <c r="AG234" s="144"/>
      <c r="AH234" s="14"/>
    </row>
    <row r="235" spans="1:34" ht="20.25" customHeight="1">
      <c r="A235" s="63"/>
      <c r="B235" s="528"/>
      <c r="C235" s="528"/>
      <c r="D235" s="64"/>
      <c r="E235" s="60"/>
      <c r="F235" s="65"/>
      <c r="G235" s="66"/>
      <c r="H235" s="64"/>
      <c r="I235" s="60"/>
      <c r="J235" s="65"/>
      <c r="K235" s="66"/>
      <c r="L235" s="64"/>
      <c r="M235" s="60"/>
      <c r="N235" s="65"/>
      <c r="O235" s="66"/>
      <c r="P235" s="64"/>
      <c r="Q235" s="60"/>
      <c r="R235" s="65"/>
      <c r="S235" s="66"/>
      <c r="T235" s="64"/>
      <c r="U235" s="60"/>
      <c r="V235" s="65"/>
      <c r="W235" s="66"/>
      <c r="X235" s="64"/>
      <c r="Y235" s="60"/>
      <c r="Z235" s="65"/>
      <c r="AA235" s="66"/>
      <c r="AB235" s="64"/>
      <c r="AC235" s="60"/>
      <c r="AD235" s="65"/>
      <c r="AE235" s="7"/>
      <c r="AF235" s="229">
        <f>AF226</f>
        <v>1</v>
      </c>
      <c r="AG235" s="104"/>
      <c r="AH235" s="7"/>
    </row>
    <row r="236" spans="1:34" ht="20.25" customHeight="1">
      <c r="A236" s="63"/>
      <c r="B236" s="528"/>
      <c r="C236" s="528"/>
      <c r="D236" s="64"/>
      <c r="E236" s="60"/>
      <c r="F236" s="65"/>
      <c r="G236" s="66"/>
      <c r="H236" s="64"/>
      <c r="I236" s="60"/>
      <c r="J236" s="65"/>
      <c r="K236" s="66"/>
      <c r="L236" s="64"/>
      <c r="M236" s="60"/>
      <c r="N236" s="65"/>
      <c r="O236" s="66"/>
      <c r="P236" s="64"/>
      <c r="Q236" s="60"/>
      <c r="R236" s="65"/>
      <c r="S236" s="66"/>
      <c r="T236" s="64"/>
      <c r="U236" s="60"/>
      <c r="V236" s="65"/>
      <c r="W236" s="66"/>
      <c r="X236" s="64"/>
      <c r="Y236" s="60"/>
      <c r="Z236" s="65"/>
      <c r="AA236" s="66"/>
      <c r="AB236" s="64"/>
      <c r="AC236" s="60"/>
      <c r="AD236" s="65"/>
      <c r="AE236" s="14"/>
      <c r="AF236" s="215" t="s">
        <v>161</v>
      </c>
      <c r="AG236" s="144"/>
      <c r="AH236" s="14"/>
    </row>
    <row r="237" spans="1:34" ht="20.25" customHeight="1">
      <c r="A237" s="63"/>
      <c r="B237" s="528"/>
      <c r="C237" s="528"/>
      <c r="D237" s="67"/>
      <c r="E237" s="60"/>
      <c r="F237" s="65"/>
      <c r="G237" s="66"/>
      <c r="H237" s="67"/>
      <c r="I237" s="60"/>
      <c r="J237" s="65"/>
      <c r="K237" s="66"/>
      <c r="L237" s="67"/>
      <c r="M237" s="60"/>
      <c r="N237" s="65"/>
      <c r="O237" s="66"/>
      <c r="P237" s="67"/>
      <c r="Q237" s="60"/>
      <c r="R237" s="65"/>
      <c r="S237" s="66"/>
      <c r="T237" s="67"/>
      <c r="U237" s="60"/>
      <c r="V237" s="65"/>
      <c r="W237" s="66"/>
      <c r="X237" s="67"/>
      <c r="Y237" s="60"/>
      <c r="Z237" s="65"/>
      <c r="AA237" s="66"/>
      <c r="AB237" s="67"/>
      <c r="AC237" s="60"/>
      <c r="AD237" s="65"/>
      <c r="AE237" s="14"/>
      <c r="AF237" s="126">
        <f>AF240/AF235</f>
        <v>0</v>
      </c>
      <c r="AG237" s="144"/>
      <c r="AH237" s="14"/>
    </row>
    <row r="238" spans="1:34" ht="20.25" customHeight="1">
      <c r="A238" s="63"/>
      <c r="B238" s="528"/>
      <c r="C238" s="528"/>
      <c r="D238" s="67"/>
      <c r="E238" s="60"/>
      <c r="F238" s="65"/>
      <c r="G238" s="66"/>
      <c r="H238" s="67"/>
      <c r="I238" s="60"/>
      <c r="J238" s="65"/>
      <c r="K238" s="66"/>
      <c r="L238" s="67"/>
      <c r="M238" s="60"/>
      <c r="N238" s="65"/>
      <c r="O238" s="66"/>
      <c r="P238" s="67"/>
      <c r="Q238" s="60"/>
      <c r="R238" s="65"/>
      <c r="S238" s="66"/>
      <c r="T238" s="67"/>
      <c r="U238" s="60"/>
      <c r="V238" s="65"/>
      <c r="W238" s="66"/>
      <c r="X238" s="67"/>
      <c r="Y238" s="60"/>
      <c r="Z238" s="65"/>
      <c r="AA238" s="66"/>
      <c r="AB238" s="67"/>
      <c r="AC238" s="60"/>
      <c r="AD238" s="65"/>
      <c r="AE238" s="7"/>
      <c r="AF238" s="125" t="s">
        <v>159</v>
      </c>
      <c r="AG238" s="104"/>
      <c r="AH238" s="7"/>
    </row>
    <row r="239" spans="1:34" ht="20.25" customHeight="1">
      <c r="A239" s="63"/>
      <c r="B239" s="528"/>
      <c r="C239" s="528"/>
      <c r="D239" s="67"/>
      <c r="E239" s="60"/>
      <c r="F239" s="65"/>
      <c r="G239" s="66"/>
      <c r="H239" s="67"/>
      <c r="I239" s="60"/>
      <c r="J239" s="65"/>
      <c r="K239" s="66"/>
      <c r="L239" s="67"/>
      <c r="M239" s="60"/>
      <c r="N239" s="65"/>
      <c r="O239" s="66"/>
      <c r="P239" s="67"/>
      <c r="Q239" s="60"/>
      <c r="R239" s="65"/>
      <c r="S239" s="66"/>
      <c r="T239" s="67"/>
      <c r="U239" s="60"/>
      <c r="V239" s="65"/>
      <c r="W239" s="66"/>
      <c r="X239" s="67"/>
      <c r="Y239" s="60"/>
      <c r="Z239" s="65"/>
      <c r="AA239" s="66"/>
      <c r="AB239" s="67"/>
      <c r="AC239" s="60"/>
      <c r="AD239" s="65"/>
      <c r="AE239" s="7"/>
      <c r="AF239" s="214" t="s">
        <v>159</v>
      </c>
      <c r="AG239" s="104"/>
      <c r="AH239" s="7"/>
    </row>
    <row r="240" spans="1:34" s="11" customFormat="1" ht="15.75" customHeight="1">
      <c r="A240" s="10"/>
      <c r="B240" s="212"/>
      <c r="C240" s="212"/>
      <c r="D240" s="5"/>
      <c r="F240" s="111">
        <f>SUM(F235:F239)</f>
        <v>0</v>
      </c>
      <c r="G240" s="112"/>
      <c r="H240" s="113"/>
      <c r="J240" s="111">
        <f>SUM(J235:J239)</f>
        <v>0</v>
      </c>
      <c r="K240" s="112"/>
      <c r="L240" s="113"/>
      <c r="N240" s="111">
        <f>SUM(N235:N239)</f>
        <v>0</v>
      </c>
      <c r="O240" s="112"/>
      <c r="P240" s="113"/>
      <c r="R240" s="111">
        <f>SUM(R235:R239)</f>
        <v>0</v>
      </c>
      <c r="S240" s="112"/>
      <c r="T240" s="113"/>
      <c r="V240" s="111">
        <f>SUM(V235:V239)</f>
        <v>0</v>
      </c>
      <c r="W240" s="112"/>
      <c r="X240" s="113"/>
      <c r="Z240" s="111">
        <f>SUM(Z235:Z239)</f>
        <v>0</v>
      </c>
      <c r="AA240" s="112"/>
      <c r="AB240" s="113"/>
      <c r="AD240" s="111">
        <f>SUM(AD235:AD239)</f>
        <v>0</v>
      </c>
      <c r="AE240" s="114"/>
      <c r="AF240" s="216">
        <f>SUM(F240+J240+N240+R240+V240+Z240+AD240)</f>
        <v>0</v>
      </c>
      <c r="AG240" s="10"/>
    </row>
    <row r="241" spans="1:34" s="6" customFormat="1" ht="8.25" customHeight="1">
      <c r="A241" s="63"/>
      <c r="B241" s="213"/>
      <c r="C241" s="213"/>
      <c r="D241" s="61"/>
      <c r="E241" s="63"/>
      <c r="F241" s="61"/>
      <c r="G241" s="2"/>
      <c r="H241" s="71"/>
      <c r="I241" s="63"/>
      <c r="J241" s="61"/>
      <c r="K241" s="2"/>
      <c r="L241" s="71"/>
      <c r="M241" s="63"/>
      <c r="N241" s="61"/>
      <c r="O241" s="2"/>
      <c r="P241" s="71"/>
      <c r="Q241" s="63"/>
      <c r="R241" s="61"/>
      <c r="S241" s="2"/>
      <c r="T241" s="71"/>
      <c r="U241" s="63"/>
      <c r="V241" s="61"/>
      <c r="W241" s="2"/>
      <c r="X241" s="71"/>
      <c r="Y241" s="63"/>
      <c r="Z241" s="61"/>
      <c r="AA241" s="2"/>
      <c r="AB241" s="71"/>
      <c r="AC241" s="63"/>
      <c r="AD241" s="61"/>
      <c r="AE241" s="104"/>
      <c r="AF241" s="104"/>
      <c r="AG241" s="63"/>
    </row>
    <row r="242" spans="1:34" ht="18" customHeight="1">
      <c r="A242" s="63"/>
      <c r="B242" s="528">
        <f>B233+1</f>
        <v>27</v>
      </c>
      <c r="C242" s="528"/>
      <c r="D242" s="529" t="s">
        <v>4</v>
      </c>
      <c r="E242" s="529"/>
      <c r="F242" s="529"/>
      <c r="G242" s="56"/>
      <c r="H242" s="529" t="s">
        <v>73</v>
      </c>
      <c r="I242" s="529"/>
      <c r="J242" s="529"/>
      <c r="K242" s="56"/>
      <c r="L242" s="529" t="s">
        <v>6</v>
      </c>
      <c r="M242" s="529"/>
      <c r="N242" s="529"/>
      <c r="O242" s="56"/>
      <c r="P242" s="529" t="s">
        <v>7</v>
      </c>
      <c r="Q242" s="529"/>
      <c r="R242" s="529"/>
      <c r="S242" s="56"/>
      <c r="T242" s="529" t="s">
        <v>8</v>
      </c>
      <c r="U242" s="529"/>
      <c r="V242" s="529"/>
      <c r="W242" s="56"/>
      <c r="X242" s="529" t="s">
        <v>74</v>
      </c>
      <c r="Y242" s="529"/>
      <c r="Z242" s="529"/>
      <c r="AA242" s="56"/>
      <c r="AB242" s="529" t="s">
        <v>10</v>
      </c>
      <c r="AC242" s="529"/>
      <c r="AD242" s="529"/>
      <c r="AE242" s="7"/>
      <c r="AF242" s="125" t="s">
        <v>160</v>
      </c>
      <c r="AG242" s="104"/>
      <c r="AH242" s="7"/>
    </row>
    <row r="243" spans="1:34" ht="18" customHeight="1">
      <c r="A243" s="63"/>
      <c r="B243" s="528"/>
      <c r="C243" s="528"/>
      <c r="D243" s="74" t="s">
        <v>158</v>
      </c>
      <c r="E243" s="62">
        <f>AC234+1</f>
        <v>43962</v>
      </c>
      <c r="F243" s="59"/>
      <c r="G243" s="57"/>
      <c r="H243" s="69" t="s">
        <v>158</v>
      </c>
      <c r="I243" s="62">
        <f>E243+1</f>
        <v>43963</v>
      </c>
      <c r="J243" s="59"/>
      <c r="K243" s="57"/>
      <c r="L243" s="69" t="s">
        <v>158</v>
      </c>
      <c r="M243" s="62">
        <f>I243+1</f>
        <v>43964</v>
      </c>
      <c r="N243" s="59"/>
      <c r="O243" s="57"/>
      <c r="P243" s="69" t="s">
        <v>158</v>
      </c>
      <c r="Q243" s="62">
        <f>M243+1</f>
        <v>43965</v>
      </c>
      <c r="R243" s="59"/>
      <c r="S243" s="57"/>
      <c r="T243" s="69" t="s">
        <v>158</v>
      </c>
      <c r="U243" s="62">
        <f>Q243+1</f>
        <v>43966</v>
      </c>
      <c r="V243" s="59"/>
      <c r="W243" s="57"/>
      <c r="X243" s="69" t="s">
        <v>158</v>
      </c>
      <c r="Y243" s="62">
        <f>U243+1</f>
        <v>43967</v>
      </c>
      <c r="Z243" s="59"/>
      <c r="AA243" s="57"/>
      <c r="AB243" s="69" t="s">
        <v>158</v>
      </c>
      <c r="AC243" s="62">
        <f>Y243+1</f>
        <v>43968</v>
      </c>
      <c r="AD243" s="59"/>
      <c r="AE243" s="14"/>
      <c r="AF243" s="214" t="s">
        <v>160</v>
      </c>
      <c r="AG243" s="144"/>
      <c r="AH243" s="14"/>
    </row>
    <row r="244" spans="1:34" ht="20.25" customHeight="1">
      <c r="A244" s="63"/>
      <c r="B244" s="528"/>
      <c r="C244" s="528"/>
      <c r="D244" s="64"/>
      <c r="E244" s="60"/>
      <c r="F244" s="65"/>
      <c r="G244" s="66"/>
      <c r="H244" s="64"/>
      <c r="I244" s="60"/>
      <c r="J244" s="65"/>
      <c r="K244" s="66"/>
      <c r="L244" s="64"/>
      <c r="M244" s="60"/>
      <c r="N244" s="65"/>
      <c r="O244" s="66"/>
      <c r="P244" s="64"/>
      <c r="Q244" s="60"/>
      <c r="R244" s="65"/>
      <c r="S244" s="66"/>
      <c r="T244" s="64"/>
      <c r="U244" s="60"/>
      <c r="V244" s="65"/>
      <c r="W244" s="66"/>
      <c r="X244" s="64"/>
      <c r="Y244" s="60"/>
      <c r="Z244" s="65"/>
      <c r="AA244" s="66"/>
      <c r="AB244" s="64"/>
      <c r="AC244" s="60"/>
      <c r="AD244" s="65"/>
      <c r="AE244" s="7"/>
      <c r="AF244" s="229">
        <f>AF235</f>
        <v>1</v>
      </c>
      <c r="AG244" s="104"/>
      <c r="AH244" s="7"/>
    </row>
    <row r="245" spans="1:34" ht="20.25" customHeight="1">
      <c r="A245" s="63"/>
      <c r="B245" s="528"/>
      <c r="C245" s="528"/>
      <c r="D245" s="64"/>
      <c r="E245" s="60"/>
      <c r="F245" s="65"/>
      <c r="G245" s="66"/>
      <c r="H245" s="64"/>
      <c r="I245" s="60"/>
      <c r="J245" s="65"/>
      <c r="K245" s="66"/>
      <c r="L245" s="64"/>
      <c r="M245" s="60"/>
      <c r="N245" s="65"/>
      <c r="O245" s="66"/>
      <c r="P245" s="64"/>
      <c r="Q245" s="60"/>
      <c r="R245" s="65"/>
      <c r="S245" s="66"/>
      <c r="T245" s="64"/>
      <c r="U245" s="60"/>
      <c r="V245" s="65"/>
      <c r="W245" s="66"/>
      <c r="X245" s="64"/>
      <c r="Y245" s="60"/>
      <c r="Z245" s="65"/>
      <c r="AA245" s="66"/>
      <c r="AB245" s="64"/>
      <c r="AC245" s="60"/>
      <c r="AD245" s="65"/>
      <c r="AE245" s="14"/>
      <c r="AF245" s="215" t="s">
        <v>161</v>
      </c>
      <c r="AG245" s="144"/>
      <c r="AH245" s="14"/>
    </row>
    <row r="246" spans="1:34" ht="20.25" customHeight="1">
      <c r="A246" s="63"/>
      <c r="B246" s="528"/>
      <c r="C246" s="528"/>
      <c r="D246" s="67"/>
      <c r="E246" s="60"/>
      <c r="F246" s="65"/>
      <c r="G246" s="66"/>
      <c r="H246" s="67"/>
      <c r="I246" s="60"/>
      <c r="J246" s="65"/>
      <c r="K246" s="66"/>
      <c r="L246" s="67"/>
      <c r="M246" s="60"/>
      <c r="N246" s="65"/>
      <c r="O246" s="66"/>
      <c r="P246" s="67"/>
      <c r="Q246" s="60"/>
      <c r="R246" s="65"/>
      <c r="S246" s="66"/>
      <c r="T246" s="67"/>
      <c r="U246" s="60"/>
      <c r="V246" s="65"/>
      <c r="W246" s="66"/>
      <c r="X246" s="67"/>
      <c r="Y246" s="60"/>
      <c r="Z246" s="65"/>
      <c r="AA246" s="66"/>
      <c r="AB246" s="67"/>
      <c r="AC246" s="60"/>
      <c r="AD246" s="65"/>
      <c r="AE246" s="14"/>
      <c r="AF246" s="126">
        <f>AF249/AF244</f>
        <v>0</v>
      </c>
      <c r="AG246" s="144"/>
      <c r="AH246" s="14"/>
    </row>
    <row r="247" spans="1:34" ht="20.25" customHeight="1">
      <c r="A247" s="63"/>
      <c r="B247" s="528"/>
      <c r="C247" s="528"/>
      <c r="D247" s="67"/>
      <c r="E247" s="60"/>
      <c r="F247" s="65"/>
      <c r="G247" s="66"/>
      <c r="H247" s="67"/>
      <c r="I247" s="60"/>
      <c r="J247" s="65"/>
      <c r="K247" s="66"/>
      <c r="L247" s="67"/>
      <c r="M247" s="60"/>
      <c r="N247" s="65"/>
      <c r="O247" s="66"/>
      <c r="P247" s="67"/>
      <c r="Q247" s="60"/>
      <c r="R247" s="65"/>
      <c r="S247" s="66"/>
      <c r="T247" s="67"/>
      <c r="U247" s="60"/>
      <c r="V247" s="65"/>
      <c r="W247" s="66"/>
      <c r="X247" s="67"/>
      <c r="Y247" s="60"/>
      <c r="Z247" s="65"/>
      <c r="AA247" s="66"/>
      <c r="AB247" s="67"/>
      <c r="AC247" s="60"/>
      <c r="AD247" s="65"/>
      <c r="AE247" s="7"/>
      <c r="AF247" s="125" t="s">
        <v>159</v>
      </c>
      <c r="AG247" s="104"/>
      <c r="AH247" s="7"/>
    </row>
    <row r="248" spans="1:34" ht="20.25" customHeight="1">
      <c r="A248" s="63"/>
      <c r="B248" s="528"/>
      <c r="C248" s="528"/>
      <c r="D248" s="67"/>
      <c r="E248" s="60"/>
      <c r="F248" s="65"/>
      <c r="G248" s="66"/>
      <c r="H248" s="67"/>
      <c r="I248" s="60"/>
      <c r="J248" s="65"/>
      <c r="K248" s="66"/>
      <c r="L248" s="67"/>
      <c r="M248" s="60"/>
      <c r="N248" s="65"/>
      <c r="O248" s="66"/>
      <c r="P248" s="67"/>
      <c r="Q248" s="60"/>
      <c r="R248" s="65"/>
      <c r="S248" s="66"/>
      <c r="T248" s="67"/>
      <c r="U248" s="60"/>
      <c r="V248" s="65"/>
      <c r="W248" s="66"/>
      <c r="X248" s="67"/>
      <c r="Y248" s="60"/>
      <c r="Z248" s="65"/>
      <c r="AA248" s="66"/>
      <c r="AB248" s="67"/>
      <c r="AC248" s="60"/>
      <c r="AD248" s="65"/>
      <c r="AE248" s="7"/>
      <c r="AF248" s="214" t="s">
        <v>159</v>
      </c>
      <c r="AG248" s="104"/>
      <c r="AH248" s="7"/>
    </row>
    <row r="249" spans="1:34" s="11" customFormat="1" ht="15.75" customHeight="1">
      <c r="A249" s="10"/>
      <c r="B249" s="212"/>
      <c r="C249" s="212"/>
      <c r="D249" s="5"/>
      <c r="F249" s="111">
        <f>SUM(F244:F248)</f>
        <v>0</v>
      </c>
      <c r="G249" s="112"/>
      <c r="H249" s="113"/>
      <c r="J249" s="111">
        <f>SUM(J244:J248)</f>
        <v>0</v>
      </c>
      <c r="K249" s="112"/>
      <c r="L249" s="113"/>
      <c r="N249" s="111">
        <f>SUM(N244:N248)</f>
        <v>0</v>
      </c>
      <c r="O249" s="112"/>
      <c r="P249" s="113"/>
      <c r="R249" s="111">
        <f>SUM(R244:R248)</f>
        <v>0</v>
      </c>
      <c r="S249" s="112"/>
      <c r="T249" s="113"/>
      <c r="V249" s="111">
        <f>SUM(V244:V248)</f>
        <v>0</v>
      </c>
      <c r="W249" s="112"/>
      <c r="X249" s="113"/>
      <c r="Z249" s="111">
        <f>SUM(Z244:Z248)</f>
        <v>0</v>
      </c>
      <c r="AA249" s="112"/>
      <c r="AB249" s="113"/>
      <c r="AD249" s="111">
        <f>SUM(AD244:AD248)</f>
        <v>0</v>
      </c>
      <c r="AE249" s="114"/>
      <c r="AF249" s="216">
        <f>SUM(F249+J249+N249+R249+V249+Z249+AD249)</f>
        <v>0</v>
      </c>
      <c r="AG249" s="10"/>
    </row>
    <row r="250" spans="1:34" s="6" customFormat="1" ht="8.25" customHeight="1">
      <c r="A250" s="63"/>
      <c r="B250" s="213"/>
      <c r="C250" s="213"/>
      <c r="D250" s="61"/>
      <c r="E250" s="63"/>
      <c r="F250" s="61"/>
      <c r="G250" s="2"/>
      <c r="H250" s="71"/>
      <c r="I250" s="63"/>
      <c r="J250" s="61"/>
      <c r="K250" s="2"/>
      <c r="L250" s="71"/>
      <c r="M250" s="63"/>
      <c r="N250" s="61"/>
      <c r="O250" s="2"/>
      <c r="P250" s="71"/>
      <c r="Q250" s="63"/>
      <c r="R250" s="61"/>
      <c r="S250" s="2"/>
      <c r="T250" s="71"/>
      <c r="U250" s="63"/>
      <c r="V250" s="61"/>
      <c r="W250" s="2"/>
      <c r="X250" s="71"/>
      <c r="Y250" s="63"/>
      <c r="Z250" s="61"/>
      <c r="AA250" s="2"/>
      <c r="AB250" s="71"/>
      <c r="AC250" s="63"/>
      <c r="AD250" s="61"/>
      <c r="AE250" s="104"/>
      <c r="AF250" s="104"/>
      <c r="AG250" s="63"/>
    </row>
    <row r="251" spans="1:34" ht="18" customHeight="1">
      <c r="A251" s="63"/>
      <c r="B251" s="528">
        <f>B242+1</f>
        <v>28</v>
      </c>
      <c r="C251" s="528"/>
      <c r="D251" s="529" t="s">
        <v>4</v>
      </c>
      <c r="E251" s="529"/>
      <c r="F251" s="529"/>
      <c r="G251" s="56"/>
      <c r="H251" s="529" t="s">
        <v>73</v>
      </c>
      <c r="I251" s="529"/>
      <c r="J251" s="529"/>
      <c r="K251" s="56"/>
      <c r="L251" s="529" t="s">
        <v>6</v>
      </c>
      <c r="M251" s="529"/>
      <c r="N251" s="529"/>
      <c r="O251" s="56"/>
      <c r="P251" s="529" t="s">
        <v>7</v>
      </c>
      <c r="Q251" s="529"/>
      <c r="R251" s="529"/>
      <c r="S251" s="56"/>
      <c r="T251" s="529" t="s">
        <v>8</v>
      </c>
      <c r="U251" s="529"/>
      <c r="V251" s="529"/>
      <c r="W251" s="56"/>
      <c r="X251" s="529" t="s">
        <v>74</v>
      </c>
      <c r="Y251" s="529"/>
      <c r="Z251" s="529"/>
      <c r="AA251" s="56"/>
      <c r="AB251" s="529" t="s">
        <v>10</v>
      </c>
      <c r="AC251" s="529"/>
      <c r="AD251" s="529"/>
      <c r="AE251" s="7"/>
      <c r="AF251" s="125" t="s">
        <v>160</v>
      </c>
      <c r="AG251" s="104"/>
      <c r="AH251" s="7"/>
    </row>
    <row r="252" spans="1:34" ht="18" customHeight="1">
      <c r="A252" s="63"/>
      <c r="B252" s="528"/>
      <c r="C252" s="528"/>
      <c r="D252" s="74" t="s">
        <v>158</v>
      </c>
      <c r="E252" s="62">
        <f>AC243+1</f>
        <v>43969</v>
      </c>
      <c r="F252" s="59"/>
      <c r="G252" s="57"/>
      <c r="H252" s="69" t="s">
        <v>158</v>
      </c>
      <c r="I252" s="62">
        <f>E252+1</f>
        <v>43970</v>
      </c>
      <c r="J252" s="59"/>
      <c r="K252" s="57"/>
      <c r="L252" s="69" t="s">
        <v>158</v>
      </c>
      <c r="M252" s="62">
        <f>I252+1</f>
        <v>43971</v>
      </c>
      <c r="N252" s="59"/>
      <c r="O252" s="57"/>
      <c r="P252" s="69" t="s">
        <v>158</v>
      </c>
      <c r="Q252" s="62">
        <f>M252+1</f>
        <v>43972</v>
      </c>
      <c r="R252" s="59"/>
      <c r="S252" s="57"/>
      <c r="T252" s="69" t="s">
        <v>158</v>
      </c>
      <c r="U252" s="62">
        <f>Q252+1</f>
        <v>43973</v>
      </c>
      <c r="V252" s="59"/>
      <c r="W252" s="57"/>
      <c r="X252" s="69" t="s">
        <v>158</v>
      </c>
      <c r="Y252" s="62">
        <f>U252+1</f>
        <v>43974</v>
      </c>
      <c r="Z252" s="59"/>
      <c r="AA252" s="57"/>
      <c r="AB252" s="69" t="s">
        <v>158</v>
      </c>
      <c r="AC252" s="62">
        <f>Y252+1</f>
        <v>43975</v>
      </c>
      <c r="AD252" s="59"/>
      <c r="AE252" s="14"/>
      <c r="AF252" s="214" t="s">
        <v>160</v>
      </c>
      <c r="AG252" s="144"/>
      <c r="AH252" s="14"/>
    </row>
    <row r="253" spans="1:34" ht="20.25" customHeight="1">
      <c r="A253" s="63"/>
      <c r="B253" s="528"/>
      <c r="C253" s="528"/>
      <c r="D253" s="64"/>
      <c r="E253" s="60"/>
      <c r="F253" s="65"/>
      <c r="G253" s="66"/>
      <c r="H253" s="64"/>
      <c r="I253" s="60"/>
      <c r="J253" s="65"/>
      <c r="K253" s="66"/>
      <c r="L253" s="64"/>
      <c r="M253" s="60"/>
      <c r="N253" s="65"/>
      <c r="O253" s="66"/>
      <c r="P253" s="64"/>
      <c r="Q253" s="60"/>
      <c r="R253" s="65"/>
      <c r="S253" s="66"/>
      <c r="T253" s="64"/>
      <c r="U253" s="60"/>
      <c r="V253" s="65"/>
      <c r="W253" s="66"/>
      <c r="X253" s="64"/>
      <c r="Y253" s="60"/>
      <c r="Z253" s="65"/>
      <c r="AA253" s="66"/>
      <c r="AB253" s="64"/>
      <c r="AC253" s="60"/>
      <c r="AD253" s="65"/>
      <c r="AE253" s="7"/>
      <c r="AF253" s="229">
        <f>AF244</f>
        <v>1</v>
      </c>
      <c r="AG253" s="104"/>
      <c r="AH253" s="7"/>
    </row>
    <row r="254" spans="1:34" ht="20.25" customHeight="1">
      <c r="A254" s="63"/>
      <c r="B254" s="528"/>
      <c r="C254" s="528"/>
      <c r="D254" s="64"/>
      <c r="E254" s="60"/>
      <c r="F254" s="65"/>
      <c r="G254" s="66"/>
      <c r="H254" s="64"/>
      <c r="I254" s="60"/>
      <c r="J254" s="65"/>
      <c r="K254" s="66"/>
      <c r="L254" s="64"/>
      <c r="M254" s="60"/>
      <c r="N254" s="65"/>
      <c r="O254" s="66"/>
      <c r="P254" s="64"/>
      <c r="Q254" s="60"/>
      <c r="R254" s="65"/>
      <c r="S254" s="66"/>
      <c r="T254" s="64"/>
      <c r="U254" s="60"/>
      <c r="V254" s="65"/>
      <c r="W254" s="66"/>
      <c r="X254" s="64"/>
      <c r="Y254" s="60"/>
      <c r="Z254" s="65"/>
      <c r="AA254" s="66"/>
      <c r="AB254" s="64"/>
      <c r="AC254" s="60"/>
      <c r="AD254" s="65"/>
      <c r="AE254" s="14"/>
      <c r="AF254" s="215" t="s">
        <v>161</v>
      </c>
      <c r="AG254" s="144"/>
      <c r="AH254" s="14"/>
    </row>
    <row r="255" spans="1:34" ht="20.25" customHeight="1">
      <c r="A255" s="63"/>
      <c r="B255" s="528"/>
      <c r="C255" s="528"/>
      <c r="D255" s="67"/>
      <c r="E255" s="60"/>
      <c r="F255" s="65"/>
      <c r="G255" s="66"/>
      <c r="H255" s="67"/>
      <c r="I255" s="60"/>
      <c r="J255" s="65"/>
      <c r="K255" s="66"/>
      <c r="L255" s="67"/>
      <c r="M255" s="60"/>
      <c r="N255" s="65"/>
      <c r="O255" s="66"/>
      <c r="P255" s="67"/>
      <c r="Q255" s="60"/>
      <c r="R255" s="65"/>
      <c r="S255" s="66"/>
      <c r="T255" s="67"/>
      <c r="U255" s="60"/>
      <c r="V255" s="65"/>
      <c r="W255" s="66"/>
      <c r="X255" s="67"/>
      <c r="Y255" s="60"/>
      <c r="Z255" s="65"/>
      <c r="AA255" s="66"/>
      <c r="AB255" s="67"/>
      <c r="AC255" s="60"/>
      <c r="AD255" s="65"/>
      <c r="AE255" s="14"/>
      <c r="AF255" s="126">
        <f>AF258/AF253</f>
        <v>0</v>
      </c>
      <c r="AG255" s="144"/>
      <c r="AH255" s="14"/>
    </row>
    <row r="256" spans="1:34" ht="20.25" customHeight="1">
      <c r="A256" s="63"/>
      <c r="B256" s="528"/>
      <c r="C256" s="528"/>
      <c r="D256" s="67"/>
      <c r="E256" s="60"/>
      <c r="F256" s="65"/>
      <c r="G256" s="66"/>
      <c r="H256" s="67"/>
      <c r="I256" s="60"/>
      <c r="J256" s="65"/>
      <c r="K256" s="66"/>
      <c r="L256" s="67"/>
      <c r="M256" s="60"/>
      <c r="N256" s="65"/>
      <c r="O256" s="66"/>
      <c r="P256" s="67"/>
      <c r="Q256" s="60"/>
      <c r="R256" s="65"/>
      <c r="S256" s="66"/>
      <c r="T256" s="67"/>
      <c r="U256" s="60"/>
      <c r="V256" s="65"/>
      <c r="W256" s="66"/>
      <c r="X256" s="67"/>
      <c r="Y256" s="60"/>
      <c r="Z256" s="65"/>
      <c r="AA256" s="66"/>
      <c r="AB256" s="67"/>
      <c r="AC256" s="60"/>
      <c r="AD256" s="65"/>
      <c r="AE256" s="7"/>
      <c r="AF256" s="125" t="s">
        <v>159</v>
      </c>
      <c r="AG256" s="104"/>
      <c r="AH256" s="7"/>
    </row>
    <row r="257" spans="1:34" ht="20.25" customHeight="1">
      <c r="A257" s="63"/>
      <c r="B257" s="528"/>
      <c r="C257" s="528"/>
      <c r="D257" s="67"/>
      <c r="E257" s="60"/>
      <c r="F257" s="65"/>
      <c r="G257" s="66"/>
      <c r="H257" s="67"/>
      <c r="I257" s="60"/>
      <c r="J257" s="65"/>
      <c r="K257" s="66"/>
      <c r="L257" s="67"/>
      <c r="M257" s="60"/>
      <c r="N257" s="65"/>
      <c r="O257" s="66"/>
      <c r="P257" s="67"/>
      <c r="Q257" s="60"/>
      <c r="R257" s="65"/>
      <c r="S257" s="66"/>
      <c r="T257" s="67"/>
      <c r="U257" s="60"/>
      <c r="V257" s="65"/>
      <c r="W257" s="66"/>
      <c r="X257" s="67"/>
      <c r="Y257" s="60"/>
      <c r="Z257" s="65"/>
      <c r="AA257" s="66"/>
      <c r="AB257" s="67"/>
      <c r="AC257" s="60"/>
      <c r="AD257" s="65"/>
      <c r="AE257" s="7"/>
      <c r="AF257" s="214" t="s">
        <v>159</v>
      </c>
      <c r="AG257" s="104"/>
      <c r="AH257" s="7"/>
    </row>
    <row r="258" spans="1:34" s="11" customFormat="1" ht="15.75" customHeight="1">
      <c r="A258" s="10"/>
      <c r="B258" s="212"/>
      <c r="C258" s="212"/>
      <c r="D258" s="5"/>
      <c r="F258" s="111">
        <f>SUM(F253:F257)</f>
        <v>0</v>
      </c>
      <c r="G258" s="112"/>
      <c r="H258" s="113"/>
      <c r="J258" s="111">
        <f>SUM(J253:J257)</f>
        <v>0</v>
      </c>
      <c r="K258" s="112"/>
      <c r="L258" s="113"/>
      <c r="N258" s="111">
        <f>SUM(N253:N257)</f>
        <v>0</v>
      </c>
      <c r="O258" s="112"/>
      <c r="P258" s="113"/>
      <c r="R258" s="111">
        <f>SUM(R253:R257)</f>
        <v>0</v>
      </c>
      <c r="S258" s="112"/>
      <c r="T258" s="113"/>
      <c r="V258" s="111">
        <f>SUM(V253:V257)</f>
        <v>0</v>
      </c>
      <c r="W258" s="112"/>
      <c r="X258" s="113"/>
      <c r="Z258" s="111">
        <f>SUM(Z253:Z257)</f>
        <v>0</v>
      </c>
      <c r="AA258" s="112"/>
      <c r="AB258" s="113"/>
      <c r="AD258" s="111">
        <f>SUM(AD253:AD257)</f>
        <v>0</v>
      </c>
      <c r="AE258" s="114"/>
      <c r="AF258" s="216">
        <f>SUM(F258+J258+N258+R258+V258+Z258+AD258)</f>
        <v>0</v>
      </c>
      <c r="AG258" s="10"/>
    </row>
    <row r="259" spans="1:34" s="6" customFormat="1" ht="8.25" customHeight="1">
      <c r="A259" s="63"/>
      <c r="B259" s="213"/>
      <c r="C259" s="213"/>
      <c r="D259" s="61"/>
      <c r="E259" s="63"/>
      <c r="F259" s="61"/>
      <c r="G259" s="2"/>
      <c r="H259" s="71"/>
      <c r="I259" s="63"/>
      <c r="J259" s="61"/>
      <c r="K259" s="2"/>
      <c r="L259" s="71"/>
      <c r="M259" s="63"/>
      <c r="N259" s="61"/>
      <c r="O259" s="2"/>
      <c r="P259" s="71"/>
      <c r="Q259" s="63"/>
      <c r="R259" s="61"/>
      <c r="S259" s="2"/>
      <c r="T259" s="71"/>
      <c r="U259" s="63"/>
      <c r="V259" s="61"/>
      <c r="W259" s="2"/>
      <c r="X259" s="71"/>
      <c r="Y259" s="63"/>
      <c r="Z259" s="61"/>
      <c r="AA259" s="2"/>
      <c r="AB259" s="71"/>
      <c r="AC259" s="63"/>
      <c r="AD259" s="61"/>
      <c r="AE259" s="104"/>
      <c r="AF259" s="104"/>
      <c r="AG259" s="63"/>
    </row>
    <row r="260" spans="1:34" ht="18" customHeight="1">
      <c r="A260" s="63"/>
      <c r="B260" s="528">
        <f>B251+1</f>
        <v>29</v>
      </c>
      <c r="C260" s="528"/>
      <c r="D260" s="529" t="s">
        <v>4</v>
      </c>
      <c r="E260" s="529"/>
      <c r="F260" s="529"/>
      <c r="G260" s="56"/>
      <c r="H260" s="529" t="s">
        <v>73</v>
      </c>
      <c r="I260" s="529"/>
      <c r="J260" s="529"/>
      <c r="K260" s="56"/>
      <c r="L260" s="529" t="s">
        <v>6</v>
      </c>
      <c r="M260" s="529"/>
      <c r="N260" s="529"/>
      <c r="O260" s="56"/>
      <c r="P260" s="529" t="s">
        <v>7</v>
      </c>
      <c r="Q260" s="529"/>
      <c r="R260" s="529"/>
      <c r="S260" s="56"/>
      <c r="T260" s="529" t="s">
        <v>8</v>
      </c>
      <c r="U260" s="529"/>
      <c r="V260" s="529"/>
      <c r="W260" s="56"/>
      <c r="X260" s="529" t="s">
        <v>74</v>
      </c>
      <c r="Y260" s="529"/>
      <c r="Z260" s="529"/>
      <c r="AA260" s="56"/>
      <c r="AB260" s="529" t="s">
        <v>10</v>
      </c>
      <c r="AC260" s="529"/>
      <c r="AD260" s="529"/>
      <c r="AE260" s="7"/>
      <c r="AF260" s="125" t="s">
        <v>160</v>
      </c>
      <c r="AG260" s="104"/>
      <c r="AH260" s="7"/>
    </row>
    <row r="261" spans="1:34" ht="18" customHeight="1">
      <c r="A261" s="63"/>
      <c r="B261" s="528"/>
      <c r="C261" s="528"/>
      <c r="D261" s="74" t="s">
        <v>158</v>
      </c>
      <c r="E261" s="62">
        <f>AC252+1</f>
        <v>43976</v>
      </c>
      <c r="F261" s="59"/>
      <c r="G261" s="57"/>
      <c r="H261" s="69" t="s">
        <v>158</v>
      </c>
      <c r="I261" s="62">
        <f>E261+1</f>
        <v>43977</v>
      </c>
      <c r="J261" s="59"/>
      <c r="K261" s="57"/>
      <c r="L261" s="69" t="s">
        <v>158</v>
      </c>
      <c r="M261" s="62">
        <f>I261+1</f>
        <v>43978</v>
      </c>
      <c r="N261" s="59"/>
      <c r="O261" s="57"/>
      <c r="P261" s="69" t="s">
        <v>158</v>
      </c>
      <c r="Q261" s="62">
        <f>M261+1</f>
        <v>43979</v>
      </c>
      <c r="R261" s="59"/>
      <c r="S261" s="57"/>
      <c r="T261" s="69" t="s">
        <v>158</v>
      </c>
      <c r="U261" s="62">
        <f>Q261+1</f>
        <v>43980</v>
      </c>
      <c r="V261" s="59"/>
      <c r="W261" s="57"/>
      <c r="X261" s="69" t="s">
        <v>158</v>
      </c>
      <c r="Y261" s="62">
        <f>U261+1</f>
        <v>43981</v>
      </c>
      <c r="Z261" s="59"/>
      <c r="AA261" s="57"/>
      <c r="AB261" s="69" t="s">
        <v>158</v>
      </c>
      <c r="AC261" s="62">
        <f>Y261+1</f>
        <v>43982</v>
      </c>
      <c r="AD261" s="59"/>
      <c r="AE261" s="14"/>
      <c r="AF261" s="214" t="s">
        <v>160</v>
      </c>
      <c r="AG261" s="144"/>
      <c r="AH261" s="14"/>
    </row>
    <row r="262" spans="1:34" ht="20.25" customHeight="1">
      <c r="A262" s="63"/>
      <c r="B262" s="528"/>
      <c r="C262" s="528"/>
      <c r="D262" s="64"/>
      <c r="E262" s="60"/>
      <c r="F262" s="65"/>
      <c r="G262" s="66"/>
      <c r="H262" s="64"/>
      <c r="I262" s="60"/>
      <c r="J262" s="65"/>
      <c r="K262" s="66"/>
      <c r="L262" s="64"/>
      <c r="M262" s="60"/>
      <c r="N262" s="65"/>
      <c r="O262" s="66"/>
      <c r="P262" s="64"/>
      <c r="Q262" s="60"/>
      <c r="R262" s="65"/>
      <c r="S262" s="66"/>
      <c r="T262" s="64"/>
      <c r="U262" s="60"/>
      <c r="V262" s="65"/>
      <c r="W262" s="66"/>
      <c r="X262" s="64"/>
      <c r="Y262" s="60"/>
      <c r="Z262" s="65"/>
      <c r="AA262" s="66"/>
      <c r="AB262" s="64"/>
      <c r="AC262" s="60"/>
      <c r="AD262" s="65"/>
      <c r="AE262" s="7"/>
      <c r="AF262" s="229">
        <f>AF253</f>
        <v>1</v>
      </c>
      <c r="AG262" s="104"/>
      <c r="AH262" s="7"/>
    </row>
    <row r="263" spans="1:34" ht="20.25" customHeight="1">
      <c r="A263" s="63"/>
      <c r="B263" s="528"/>
      <c r="C263" s="528"/>
      <c r="D263" s="64"/>
      <c r="E263" s="60"/>
      <c r="F263" s="65"/>
      <c r="G263" s="66"/>
      <c r="H263" s="64"/>
      <c r="I263" s="60"/>
      <c r="J263" s="65"/>
      <c r="K263" s="66"/>
      <c r="L263" s="64"/>
      <c r="M263" s="60"/>
      <c r="N263" s="65"/>
      <c r="O263" s="66"/>
      <c r="P263" s="64"/>
      <c r="Q263" s="60"/>
      <c r="R263" s="65"/>
      <c r="S263" s="66"/>
      <c r="T263" s="64"/>
      <c r="U263" s="60"/>
      <c r="V263" s="65"/>
      <c r="W263" s="66"/>
      <c r="X263" s="64"/>
      <c r="Y263" s="60"/>
      <c r="Z263" s="65"/>
      <c r="AA263" s="66"/>
      <c r="AB263" s="64"/>
      <c r="AC263" s="60"/>
      <c r="AD263" s="65"/>
      <c r="AE263" s="14"/>
      <c r="AF263" s="215" t="s">
        <v>161</v>
      </c>
      <c r="AG263" s="144"/>
      <c r="AH263" s="14"/>
    </row>
    <row r="264" spans="1:34" ht="20.25" customHeight="1">
      <c r="A264" s="63"/>
      <c r="B264" s="528"/>
      <c r="C264" s="528"/>
      <c r="D264" s="67"/>
      <c r="E264" s="60"/>
      <c r="F264" s="65"/>
      <c r="G264" s="66"/>
      <c r="H264" s="67"/>
      <c r="I264" s="60"/>
      <c r="J264" s="65"/>
      <c r="K264" s="66"/>
      <c r="L264" s="67"/>
      <c r="M264" s="60"/>
      <c r="N264" s="65"/>
      <c r="O264" s="66"/>
      <c r="P264" s="67"/>
      <c r="Q264" s="60"/>
      <c r="R264" s="65"/>
      <c r="S264" s="66"/>
      <c r="T264" s="67"/>
      <c r="U264" s="60"/>
      <c r="V264" s="65"/>
      <c r="W264" s="66"/>
      <c r="X264" s="67"/>
      <c r="Y264" s="60"/>
      <c r="Z264" s="65"/>
      <c r="AA264" s="66"/>
      <c r="AB264" s="67"/>
      <c r="AC264" s="60"/>
      <c r="AD264" s="65"/>
      <c r="AE264" s="14"/>
      <c r="AF264" s="126">
        <f>AF267/AF262</f>
        <v>0</v>
      </c>
      <c r="AG264" s="144"/>
      <c r="AH264" s="14"/>
    </row>
    <row r="265" spans="1:34" ht="20.25" customHeight="1">
      <c r="A265" s="63"/>
      <c r="B265" s="528"/>
      <c r="C265" s="528"/>
      <c r="D265" s="67"/>
      <c r="E265" s="60"/>
      <c r="F265" s="65"/>
      <c r="G265" s="66"/>
      <c r="H265" s="67"/>
      <c r="I265" s="60"/>
      <c r="J265" s="65"/>
      <c r="K265" s="66"/>
      <c r="L265" s="67"/>
      <c r="M265" s="60"/>
      <c r="N265" s="65"/>
      <c r="O265" s="66"/>
      <c r="P265" s="67"/>
      <c r="Q265" s="60"/>
      <c r="R265" s="65"/>
      <c r="S265" s="66"/>
      <c r="T265" s="67"/>
      <c r="U265" s="60"/>
      <c r="V265" s="65"/>
      <c r="W265" s="66"/>
      <c r="X265" s="67"/>
      <c r="Y265" s="60"/>
      <c r="Z265" s="65"/>
      <c r="AA265" s="66"/>
      <c r="AB265" s="67"/>
      <c r="AC265" s="60"/>
      <c r="AD265" s="65"/>
      <c r="AE265" s="7"/>
      <c r="AF265" s="125" t="s">
        <v>159</v>
      </c>
      <c r="AG265" s="104"/>
      <c r="AH265" s="7"/>
    </row>
    <row r="266" spans="1:34" ht="20.25" customHeight="1">
      <c r="A266" s="63"/>
      <c r="B266" s="528"/>
      <c r="C266" s="528"/>
      <c r="D266" s="67"/>
      <c r="E266" s="60"/>
      <c r="F266" s="65"/>
      <c r="G266" s="66"/>
      <c r="H266" s="67"/>
      <c r="I266" s="60"/>
      <c r="J266" s="65"/>
      <c r="K266" s="66"/>
      <c r="L266" s="67"/>
      <c r="M266" s="60"/>
      <c r="N266" s="65"/>
      <c r="O266" s="66"/>
      <c r="P266" s="67"/>
      <c r="Q266" s="60"/>
      <c r="R266" s="65"/>
      <c r="S266" s="66"/>
      <c r="T266" s="67"/>
      <c r="U266" s="60"/>
      <c r="V266" s="65"/>
      <c r="W266" s="66"/>
      <c r="X266" s="67"/>
      <c r="Y266" s="60"/>
      <c r="Z266" s="65"/>
      <c r="AA266" s="66"/>
      <c r="AB266" s="67"/>
      <c r="AC266" s="60"/>
      <c r="AD266" s="65"/>
      <c r="AE266" s="7"/>
      <c r="AF266" s="214" t="s">
        <v>159</v>
      </c>
      <c r="AG266" s="104"/>
      <c r="AH266" s="7"/>
    </row>
    <row r="267" spans="1:34" s="11" customFormat="1" ht="15.75" customHeight="1">
      <c r="A267" s="10"/>
      <c r="B267" s="212"/>
      <c r="C267" s="212"/>
      <c r="D267" s="5"/>
      <c r="F267" s="111">
        <f>SUM(F262:F266)</f>
        <v>0</v>
      </c>
      <c r="G267" s="112"/>
      <c r="H267" s="113"/>
      <c r="J267" s="111">
        <f>SUM(J262:J266)</f>
        <v>0</v>
      </c>
      <c r="K267" s="112"/>
      <c r="L267" s="113"/>
      <c r="N267" s="111">
        <f>SUM(N262:N266)</f>
        <v>0</v>
      </c>
      <c r="O267" s="112"/>
      <c r="P267" s="113"/>
      <c r="R267" s="111">
        <f>SUM(R262:R266)</f>
        <v>0</v>
      </c>
      <c r="S267" s="112"/>
      <c r="T267" s="113"/>
      <c r="V267" s="111">
        <f>SUM(V262:V266)</f>
        <v>0</v>
      </c>
      <c r="W267" s="112"/>
      <c r="X267" s="113"/>
      <c r="Z267" s="111">
        <f>SUM(Z262:Z266)</f>
        <v>0</v>
      </c>
      <c r="AA267" s="112"/>
      <c r="AB267" s="113"/>
      <c r="AD267" s="111">
        <f>SUM(AD262:AD266)</f>
        <v>0</v>
      </c>
      <c r="AE267" s="114"/>
      <c r="AF267" s="216">
        <f>SUM(F267+J267+N267+R267+V267+Z267+AD267)</f>
        <v>0</v>
      </c>
      <c r="AG267" s="10"/>
    </row>
    <row r="268" spans="1:34" s="6" customFormat="1" ht="8.25" customHeight="1">
      <c r="A268" s="63"/>
      <c r="B268" s="213"/>
      <c r="C268" s="213"/>
      <c r="D268" s="61"/>
      <c r="E268" s="63"/>
      <c r="F268" s="61"/>
      <c r="G268" s="2"/>
      <c r="H268" s="71"/>
      <c r="I268" s="63"/>
      <c r="J268" s="61"/>
      <c r="K268" s="2"/>
      <c r="L268" s="71"/>
      <c r="M268" s="63"/>
      <c r="N268" s="61"/>
      <c r="O268" s="2"/>
      <c r="P268" s="71"/>
      <c r="Q268" s="63"/>
      <c r="R268" s="61"/>
      <c r="S268" s="2"/>
      <c r="T268" s="71"/>
      <c r="U268" s="63"/>
      <c r="V268" s="61"/>
      <c r="W268" s="2"/>
      <c r="X268" s="71"/>
      <c r="Y268" s="63"/>
      <c r="Z268" s="61"/>
      <c r="AA268" s="2"/>
      <c r="AB268" s="71"/>
      <c r="AC268" s="63"/>
      <c r="AD268" s="61"/>
      <c r="AE268" s="104"/>
      <c r="AF268" s="104"/>
      <c r="AG268" s="63"/>
    </row>
    <row r="269" spans="1:34" ht="18" customHeight="1">
      <c r="A269" s="63"/>
      <c r="B269" s="528">
        <f>B260+1</f>
        <v>30</v>
      </c>
      <c r="C269" s="528"/>
      <c r="D269" s="529" t="s">
        <v>4</v>
      </c>
      <c r="E269" s="529"/>
      <c r="F269" s="529"/>
      <c r="G269" s="56"/>
      <c r="H269" s="529" t="s">
        <v>73</v>
      </c>
      <c r="I269" s="529"/>
      <c r="J269" s="529"/>
      <c r="K269" s="56"/>
      <c r="L269" s="529" t="s">
        <v>6</v>
      </c>
      <c r="M269" s="529"/>
      <c r="N269" s="529"/>
      <c r="O269" s="56"/>
      <c r="P269" s="529" t="s">
        <v>7</v>
      </c>
      <c r="Q269" s="529"/>
      <c r="R269" s="529"/>
      <c r="S269" s="56"/>
      <c r="T269" s="529" t="s">
        <v>8</v>
      </c>
      <c r="U269" s="529"/>
      <c r="V269" s="529"/>
      <c r="W269" s="56"/>
      <c r="X269" s="529" t="s">
        <v>74</v>
      </c>
      <c r="Y269" s="529"/>
      <c r="Z269" s="529"/>
      <c r="AA269" s="56"/>
      <c r="AB269" s="529" t="s">
        <v>10</v>
      </c>
      <c r="AC269" s="529"/>
      <c r="AD269" s="529"/>
      <c r="AE269" s="7"/>
      <c r="AF269" s="125" t="s">
        <v>160</v>
      </c>
      <c r="AG269" s="104"/>
      <c r="AH269" s="7"/>
    </row>
    <row r="270" spans="1:34" ht="18" customHeight="1">
      <c r="A270" s="63"/>
      <c r="B270" s="528"/>
      <c r="C270" s="528"/>
      <c r="D270" s="74" t="s">
        <v>158</v>
      </c>
      <c r="E270" s="62">
        <f>AC261+1</f>
        <v>43983</v>
      </c>
      <c r="F270" s="59"/>
      <c r="G270" s="57"/>
      <c r="H270" s="69" t="s">
        <v>158</v>
      </c>
      <c r="I270" s="62">
        <f>E270+1</f>
        <v>43984</v>
      </c>
      <c r="J270" s="59"/>
      <c r="K270" s="57"/>
      <c r="L270" s="69" t="s">
        <v>158</v>
      </c>
      <c r="M270" s="62">
        <f>I270+1</f>
        <v>43985</v>
      </c>
      <c r="N270" s="59"/>
      <c r="O270" s="57"/>
      <c r="P270" s="69" t="s">
        <v>158</v>
      </c>
      <c r="Q270" s="62">
        <f>M270+1</f>
        <v>43986</v>
      </c>
      <c r="R270" s="59"/>
      <c r="S270" s="57"/>
      <c r="T270" s="69" t="s">
        <v>158</v>
      </c>
      <c r="U270" s="62">
        <f>Q270+1</f>
        <v>43987</v>
      </c>
      <c r="V270" s="59"/>
      <c r="W270" s="57"/>
      <c r="X270" s="69" t="s">
        <v>158</v>
      </c>
      <c r="Y270" s="62">
        <f>U270+1</f>
        <v>43988</v>
      </c>
      <c r="Z270" s="59"/>
      <c r="AA270" s="57"/>
      <c r="AB270" s="69" t="s">
        <v>158</v>
      </c>
      <c r="AC270" s="62">
        <f>Y270+1</f>
        <v>43989</v>
      </c>
      <c r="AD270" s="59"/>
      <c r="AE270" s="14"/>
      <c r="AF270" s="214" t="s">
        <v>160</v>
      </c>
      <c r="AG270" s="144"/>
      <c r="AH270" s="14"/>
    </row>
    <row r="271" spans="1:34" ht="20.25" customHeight="1">
      <c r="A271" s="63"/>
      <c r="B271" s="528"/>
      <c r="C271" s="528"/>
      <c r="D271" s="64"/>
      <c r="E271" s="60"/>
      <c r="F271" s="65"/>
      <c r="G271" s="66"/>
      <c r="H271" s="64"/>
      <c r="I271" s="60"/>
      <c r="J271" s="65"/>
      <c r="K271" s="66"/>
      <c r="L271" s="64"/>
      <c r="M271" s="60"/>
      <c r="N271" s="65"/>
      <c r="O271" s="66"/>
      <c r="P271" s="64"/>
      <c r="Q271" s="60"/>
      <c r="R271" s="65"/>
      <c r="S271" s="66"/>
      <c r="T271" s="64"/>
      <c r="U271" s="60"/>
      <c r="V271" s="65"/>
      <c r="W271" s="66"/>
      <c r="X271" s="64"/>
      <c r="Y271" s="60"/>
      <c r="Z271" s="65"/>
      <c r="AA271" s="66"/>
      <c r="AB271" s="64"/>
      <c r="AC271" s="60"/>
      <c r="AD271" s="65"/>
      <c r="AE271" s="7"/>
      <c r="AF271" s="229">
        <f>AF262</f>
        <v>1</v>
      </c>
      <c r="AG271" s="104"/>
      <c r="AH271" s="7"/>
    </row>
    <row r="272" spans="1:34" ht="20.25" customHeight="1">
      <c r="A272" s="63"/>
      <c r="B272" s="528"/>
      <c r="C272" s="528"/>
      <c r="D272" s="64"/>
      <c r="E272" s="60"/>
      <c r="F272" s="65"/>
      <c r="G272" s="66"/>
      <c r="H272" s="64"/>
      <c r="I272" s="60"/>
      <c r="J272" s="65"/>
      <c r="K272" s="66"/>
      <c r="L272" s="64"/>
      <c r="M272" s="60"/>
      <c r="N272" s="65"/>
      <c r="O272" s="66"/>
      <c r="P272" s="64"/>
      <c r="Q272" s="60"/>
      <c r="R272" s="65"/>
      <c r="S272" s="66"/>
      <c r="T272" s="64"/>
      <c r="U272" s="60"/>
      <c r="V272" s="65"/>
      <c r="W272" s="66"/>
      <c r="X272" s="64"/>
      <c r="Y272" s="60"/>
      <c r="Z272" s="65"/>
      <c r="AA272" s="66"/>
      <c r="AB272" s="64"/>
      <c r="AC272" s="60"/>
      <c r="AD272" s="65"/>
      <c r="AE272" s="14"/>
      <c r="AF272" s="215" t="s">
        <v>161</v>
      </c>
      <c r="AG272" s="144"/>
      <c r="AH272" s="14"/>
    </row>
    <row r="273" spans="1:34" ht="20.25" customHeight="1">
      <c r="A273" s="63"/>
      <c r="B273" s="528"/>
      <c r="C273" s="528"/>
      <c r="D273" s="67"/>
      <c r="E273" s="60"/>
      <c r="F273" s="65"/>
      <c r="G273" s="66"/>
      <c r="H273" s="67"/>
      <c r="I273" s="60"/>
      <c r="J273" s="65"/>
      <c r="K273" s="66"/>
      <c r="L273" s="67"/>
      <c r="M273" s="60"/>
      <c r="N273" s="65"/>
      <c r="O273" s="66"/>
      <c r="P273" s="67"/>
      <c r="Q273" s="60"/>
      <c r="R273" s="65"/>
      <c r="S273" s="66"/>
      <c r="T273" s="67"/>
      <c r="U273" s="60"/>
      <c r="V273" s="65"/>
      <c r="W273" s="66"/>
      <c r="X273" s="67"/>
      <c r="Y273" s="60"/>
      <c r="Z273" s="65"/>
      <c r="AA273" s="66"/>
      <c r="AB273" s="67"/>
      <c r="AC273" s="60"/>
      <c r="AD273" s="65"/>
      <c r="AE273" s="14"/>
      <c r="AF273" s="126">
        <f>AF276/AF271</f>
        <v>0</v>
      </c>
      <c r="AG273" s="144"/>
      <c r="AH273" s="14"/>
    </row>
    <row r="274" spans="1:34" ht="20.25" customHeight="1">
      <c r="A274" s="63"/>
      <c r="B274" s="528"/>
      <c r="C274" s="528"/>
      <c r="D274" s="67"/>
      <c r="E274" s="60"/>
      <c r="F274" s="65"/>
      <c r="G274" s="66"/>
      <c r="H274" s="67"/>
      <c r="I274" s="60"/>
      <c r="J274" s="65"/>
      <c r="K274" s="66"/>
      <c r="L274" s="67"/>
      <c r="M274" s="60"/>
      <c r="N274" s="65"/>
      <c r="O274" s="66"/>
      <c r="P274" s="67"/>
      <c r="Q274" s="60"/>
      <c r="R274" s="65"/>
      <c r="S274" s="66"/>
      <c r="T274" s="67"/>
      <c r="U274" s="60"/>
      <c r="V274" s="65"/>
      <c r="W274" s="66"/>
      <c r="X274" s="67"/>
      <c r="Y274" s="60"/>
      <c r="Z274" s="65"/>
      <c r="AA274" s="66"/>
      <c r="AB274" s="67"/>
      <c r="AC274" s="60"/>
      <c r="AD274" s="65"/>
      <c r="AE274" s="7"/>
      <c r="AF274" s="125" t="s">
        <v>159</v>
      </c>
      <c r="AG274" s="104"/>
      <c r="AH274" s="7"/>
    </row>
    <row r="275" spans="1:34" ht="20.25" customHeight="1">
      <c r="A275" s="63"/>
      <c r="B275" s="528"/>
      <c r="C275" s="528"/>
      <c r="D275" s="67"/>
      <c r="E275" s="60"/>
      <c r="F275" s="65"/>
      <c r="G275" s="66"/>
      <c r="H275" s="67"/>
      <c r="I275" s="60"/>
      <c r="J275" s="65"/>
      <c r="K275" s="66"/>
      <c r="L275" s="67"/>
      <c r="M275" s="60"/>
      <c r="N275" s="65"/>
      <c r="O275" s="66"/>
      <c r="P275" s="67"/>
      <c r="Q275" s="60"/>
      <c r="R275" s="65"/>
      <c r="S275" s="66"/>
      <c r="T275" s="67"/>
      <c r="U275" s="60"/>
      <c r="V275" s="65"/>
      <c r="W275" s="66"/>
      <c r="X275" s="67"/>
      <c r="Y275" s="60"/>
      <c r="Z275" s="65"/>
      <c r="AA275" s="66"/>
      <c r="AB275" s="67"/>
      <c r="AC275" s="60"/>
      <c r="AD275" s="65"/>
      <c r="AE275" s="7"/>
      <c r="AF275" s="214" t="s">
        <v>159</v>
      </c>
      <c r="AG275" s="104"/>
      <c r="AH275" s="7"/>
    </row>
    <row r="276" spans="1:34" s="11" customFormat="1" ht="15.75" customHeight="1">
      <c r="A276" s="10"/>
      <c r="B276" s="212"/>
      <c r="C276" s="212"/>
      <c r="D276" s="5"/>
      <c r="F276" s="111">
        <f>SUM(F271:F275)</f>
        <v>0</v>
      </c>
      <c r="G276" s="112"/>
      <c r="H276" s="113"/>
      <c r="J276" s="111">
        <f>SUM(J271:J275)</f>
        <v>0</v>
      </c>
      <c r="K276" s="112"/>
      <c r="L276" s="113"/>
      <c r="N276" s="111">
        <f>SUM(N271:N275)</f>
        <v>0</v>
      </c>
      <c r="O276" s="112"/>
      <c r="P276" s="113"/>
      <c r="R276" s="111">
        <f>SUM(R271:R275)</f>
        <v>0</v>
      </c>
      <c r="S276" s="112"/>
      <c r="T276" s="113"/>
      <c r="V276" s="111">
        <f>SUM(V271:V275)</f>
        <v>0</v>
      </c>
      <c r="W276" s="112"/>
      <c r="X276" s="113"/>
      <c r="Z276" s="111">
        <f>SUM(Z271:Z275)</f>
        <v>0</v>
      </c>
      <c r="AA276" s="112"/>
      <c r="AB276" s="113"/>
      <c r="AD276" s="111">
        <f>SUM(AD271:AD275)</f>
        <v>0</v>
      </c>
      <c r="AE276" s="114"/>
      <c r="AF276" s="216">
        <f>SUM(F276+J276+N276+R276+V276+Z276+AD276)</f>
        <v>0</v>
      </c>
      <c r="AG276" s="10"/>
    </row>
    <row r="277" spans="1:34" s="6" customFormat="1" ht="8.25" customHeight="1">
      <c r="A277" s="63"/>
      <c r="B277" s="213"/>
      <c r="C277" s="213"/>
      <c r="D277" s="61"/>
      <c r="E277" s="63"/>
      <c r="F277" s="61"/>
      <c r="G277" s="2"/>
      <c r="H277" s="71"/>
      <c r="I277" s="63"/>
      <c r="J277" s="61"/>
      <c r="K277" s="2"/>
      <c r="L277" s="71"/>
      <c r="M277" s="63"/>
      <c r="N277" s="61"/>
      <c r="O277" s="2"/>
      <c r="P277" s="71"/>
      <c r="Q277" s="63"/>
      <c r="R277" s="61"/>
      <c r="S277" s="2"/>
      <c r="T277" s="71"/>
      <c r="U277" s="63"/>
      <c r="V277" s="61"/>
      <c r="W277" s="2"/>
      <c r="X277" s="71"/>
      <c r="Y277" s="63"/>
      <c r="Z277" s="61"/>
      <c r="AA277" s="2"/>
      <c r="AB277" s="71"/>
      <c r="AC277" s="63"/>
      <c r="AD277" s="61"/>
      <c r="AE277" s="104"/>
      <c r="AF277" s="104"/>
      <c r="AG277" s="63"/>
    </row>
    <row r="278" spans="1:34" ht="18" customHeight="1">
      <c r="A278" s="63"/>
      <c r="B278" s="528">
        <f>B269+1</f>
        <v>31</v>
      </c>
      <c r="C278" s="528"/>
      <c r="D278" s="529" t="s">
        <v>4</v>
      </c>
      <c r="E278" s="529"/>
      <c r="F278" s="529"/>
      <c r="G278" s="56"/>
      <c r="H278" s="529" t="s">
        <v>73</v>
      </c>
      <c r="I278" s="529"/>
      <c r="J278" s="529"/>
      <c r="K278" s="56"/>
      <c r="L278" s="529" t="s">
        <v>6</v>
      </c>
      <c r="M278" s="529"/>
      <c r="N278" s="529"/>
      <c r="O278" s="56"/>
      <c r="P278" s="529" t="s">
        <v>7</v>
      </c>
      <c r="Q278" s="529"/>
      <c r="R278" s="529"/>
      <c r="S278" s="56"/>
      <c r="T278" s="529" t="s">
        <v>8</v>
      </c>
      <c r="U278" s="529"/>
      <c r="V278" s="529"/>
      <c r="W278" s="56"/>
      <c r="X278" s="529" t="s">
        <v>74</v>
      </c>
      <c r="Y278" s="529"/>
      <c r="Z278" s="529"/>
      <c r="AA278" s="56"/>
      <c r="AB278" s="529" t="s">
        <v>10</v>
      </c>
      <c r="AC278" s="529"/>
      <c r="AD278" s="529"/>
      <c r="AE278" s="7"/>
      <c r="AF278" s="125" t="s">
        <v>160</v>
      </c>
      <c r="AG278" s="104"/>
      <c r="AH278" s="7"/>
    </row>
    <row r="279" spans="1:34" ht="18" customHeight="1">
      <c r="A279" s="63"/>
      <c r="B279" s="528"/>
      <c r="C279" s="528"/>
      <c r="D279" s="74" t="s">
        <v>158</v>
      </c>
      <c r="E279" s="62">
        <f>AC270+1</f>
        <v>43990</v>
      </c>
      <c r="F279" s="59"/>
      <c r="G279" s="57"/>
      <c r="H279" s="69" t="s">
        <v>158</v>
      </c>
      <c r="I279" s="62">
        <f>E279+1</f>
        <v>43991</v>
      </c>
      <c r="J279" s="59"/>
      <c r="K279" s="57"/>
      <c r="L279" s="69" t="s">
        <v>158</v>
      </c>
      <c r="M279" s="62">
        <f>I279+1</f>
        <v>43992</v>
      </c>
      <c r="N279" s="59"/>
      <c r="O279" s="57"/>
      <c r="P279" s="69" t="s">
        <v>158</v>
      </c>
      <c r="Q279" s="62">
        <f>M279+1</f>
        <v>43993</v>
      </c>
      <c r="R279" s="59"/>
      <c r="S279" s="57"/>
      <c r="T279" s="69" t="s">
        <v>158</v>
      </c>
      <c r="U279" s="62">
        <f>Q279+1</f>
        <v>43994</v>
      </c>
      <c r="V279" s="59"/>
      <c r="W279" s="57"/>
      <c r="X279" s="69" t="s">
        <v>158</v>
      </c>
      <c r="Y279" s="62">
        <f>U279+1</f>
        <v>43995</v>
      </c>
      <c r="Z279" s="59"/>
      <c r="AA279" s="57"/>
      <c r="AB279" s="69" t="s">
        <v>158</v>
      </c>
      <c r="AC279" s="62">
        <f>Y279+1</f>
        <v>43996</v>
      </c>
      <c r="AD279" s="59"/>
      <c r="AE279" s="14"/>
      <c r="AF279" s="214" t="s">
        <v>160</v>
      </c>
      <c r="AG279" s="144"/>
      <c r="AH279" s="14"/>
    </row>
    <row r="280" spans="1:34" ht="20.25" customHeight="1">
      <c r="A280" s="63"/>
      <c r="B280" s="528"/>
      <c r="C280" s="528"/>
      <c r="D280" s="64"/>
      <c r="E280" s="60"/>
      <c r="F280" s="65"/>
      <c r="G280" s="66"/>
      <c r="H280" s="64"/>
      <c r="I280" s="60"/>
      <c r="J280" s="65"/>
      <c r="K280" s="66"/>
      <c r="L280" s="64"/>
      <c r="M280" s="60"/>
      <c r="N280" s="65"/>
      <c r="O280" s="66"/>
      <c r="P280" s="64"/>
      <c r="Q280" s="60"/>
      <c r="R280" s="65"/>
      <c r="S280" s="66"/>
      <c r="T280" s="64"/>
      <c r="U280" s="60"/>
      <c r="V280" s="65"/>
      <c r="W280" s="66"/>
      <c r="X280" s="64"/>
      <c r="Y280" s="60"/>
      <c r="Z280" s="65"/>
      <c r="AA280" s="66"/>
      <c r="AB280" s="64"/>
      <c r="AC280" s="60"/>
      <c r="AD280" s="65"/>
      <c r="AE280" s="7"/>
      <c r="AF280" s="229">
        <f>AF271</f>
        <v>1</v>
      </c>
      <c r="AG280" s="104"/>
      <c r="AH280" s="7"/>
    </row>
    <row r="281" spans="1:34" ht="20.25" customHeight="1">
      <c r="A281" s="63"/>
      <c r="B281" s="528"/>
      <c r="C281" s="528"/>
      <c r="D281" s="64"/>
      <c r="E281" s="60"/>
      <c r="F281" s="65"/>
      <c r="G281" s="66"/>
      <c r="H281" s="64"/>
      <c r="I281" s="60"/>
      <c r="J281" s="65"/>
      <c r="K281" s="66"/>
      <c r="L281" s="64"/>
      <c r="M281" s="60"/>
      <c r="N281" s="65"/>
      <c r="O281" s="66"/>
      <c r="P281" s="64"/>
      <c r="Q281" s="60"/>
      <c r="R281" s="65"/>
      <c r="S281" s="66"/>
      <c r="T281" s="64"/>
      <c r="U281" s="60"/>
      <c r="V281" s="65"/>
      <c r="W281" s="66"/>
      <c r="X281" s="64"/>
      <c r="Y281" s="60"/>
      <c r="Z281" s="65"/>
      <c r="AA281" s="66"/>
      <c r="AB281" s="64"/>
      <c r="AC281" s="60"/>
      <c r="AD281" s="65"/>
      <c r="AE281" s="14"/>
      <c r="AF281" s="215" t="s">
        <v>161</v>
      </c>
      <c r="AG281" s="144"/>
      <c r="AH281" s="14"/>
    </row>
    <row r="282" spans="1:34" ht="20.25" customHeight="1">
      <c r="A282" s="63"/>
      <c r="B282" s="528"/>
      <c r="C282" s="528"/>
      <c r="D282" s="67"/>
      <c r="E282" s="60"/>
      <c r="F282" s="65"/>
      <c r="G282" s="66"/>
      <c r="H282" s="67"/>
      <c r="I282" s="60"/>
      <c r="J282" s="65"/>
      <c r="K282" s="66"/>
      <c r="L282" s="67"/>
      <c r="M282" s="60"/>
      <c r="N282" s="65"/>
      <c r="O282" s="66"/>
      <c r="P282" s="67"/>
      <c r="Q282" s="60"/>
      <c r="R282" s="65"/>
      <c r="S282" s="66"/>
      <c r="T282" s="67"/>
      <c r="U282" s="60"/>
      <c r="V282" s="65"/>
      <c r="W282" s="66"/>
      <c r="X282" s="67"/>
      <c r="Y282" s="60"/>
      <c r="Z282" s="65"/>
      <c r="AA282" s="66"/>
      <c r="AB282" s="67"/>
      <c r="AC282" s="60"/>
      <c r="AD282" s="65"/>
      <c r="AE282" s="14"/>
      <c r="AF282" s="126">
        <f>AF285/AF280</f>
        <v>0</v>
      </c>
      <c r="AG282" s="144"/>
      <c r="AH282" s="14"/>
    </row>
    <row r="283" spans="1:34" ht="20.25" customHeight="1">
      <c r="A283" s="63"/>
      <c r="B283" s="528"/>
      <c r="C283" s="528"/>
      <c r="D283" s="67"/>
      <c r="E283" s="60"/>
      <c r="F283" s="65"/>
      <c r="G283" s="66"/>
      <c r="H283" s="67"/>
      <c r="I283" s="60"/>
      <c r="J283" s="65"/>
      <c r="K283" s="66"/>
      <c r="L283" s="67"/>
      <c r="M283" s="60"/>
      <c r="N283" s="65"/>
      <c r="O283" s="66"/>
      <c r="P283" s="67"/>
      <c r="Q283" s="60"/>
      <c r="R283" s="65"/>
      <c r="S283" s="66"/>
      <c r="T283" s="67"/>
      <c r="U283" s="60"/>
      <c r="V283" s="65"/>
      <c r="W283" s="66"/>
      <c r="X283" s="67"/>
      <c r="Y283" s="60"/>
      <c r="Z283" s="65"/>
      <c r="AA283" s="66"/>
      <c r="AB283" s="67"/>
      <c r="AC283" s="60"/>
      <c r="AD283" s="65"/>
      <c r="AE283" s="7"/>
      <c r="AF283" s="125" t="s">
        <v>159</v>
      </c>
      <c r="AG283" s="104"/>
      <c r="AH283" s="7"/>
    </row>
    <row r="284" spans="1:34" ht="20.25" customHeight="1">
      <c r="A284" s="63"/>
      <c r="B284" s="528"/>
      <c r="C284" s="528"/>
      <c r="D284" s="67"/>
      <c r="E284" s="60"/>
      <c r="F284" s="65"/>
      <c r="G284" s="66"/>
      <c r="H284" s="67"/>
      <c r="I284" s="60"/>
      <c r="J284" s="65"/>
      <c r="K284" s="66"/>
      <c r="L284" s="67"/>
      <c r="M284" s="60"/>
      <c r="N284" s="65"/>
      <c r="O284" s="66"/>
      <c r="P284" s="67"/>
      <c r="Q284" s="60"/>
      <c r="R284" s="65"/>
      <c r="S284" s="66"/>
      <c r="T284" s="67"/>
      <c r="U284" s="60"/>
      <c r="V284" s="65"/>
      <c r="W284" s="66"/>
      <c r="X284" s="67"/>
      <c r="Y284" s="60"/>
      <c r="Z284" s="65"/>
      <c r="AA284" s="66"/>
      <c r="AB284" s="67"/>
      <c r="AC284" s="60"/>
      <c r="AD284" s="65"/>
      <c r="AE284" s="7"/>
      <c r="AF284" s="214" t="s">
        <v>159</v>
      </c>
      <c r="AG284" s="104"/>
      <c r="AH284" s="7"/>
    </row>
    <row r="285" spans="1:34" s="11" customFormat="1" ht="15.75" customHeight="1">
      <c r="A285" s="10"/>
      <c r="B285" s="212"/>
      <c r="C285" s="212"/>
      <c r="D285" s="5"/>
      <c r="F285" s="111">
        <f>SUM(F280:F284)</f>
        <v>0</v>
      </c>
      <c r="G285" s="112"/>
      <c r="H285" s="113"/>
      <c r="J285" s="111">
        <f>SUM(J280:J284)</f>
        <v>0</v>
      </c>
      <c r="K285" s="112"/>
      <c r="L285" s="113"/>
      <c r="N285" s="111">
        <f>SUM(N280:N284)</f>
        <v>0</v>
      </c>
      <c r="O285" s="112"/>
      <c r="P285" s="113"/>
      <c r="R285" s="111">
        <f>SUM(R280:R284)</f>
        <v>0</v>
      </c>
      <c r="S285" s="112"/>
      <c r="T285" s="113"/>
      <c r="V285" s="111">
        <f>SUM(V280:V284)</f>
        <v>0</v>
      </c>
      <c r="W285" s="112"/>
      <c r="X285" s="113"/>
      <c r="Z285" s="111">
        <f>SUM(Z280:Z284)</f>
        <v>0</v>
      </c>
      <c r="AA285" s="112"/>
      <c r="AB285" s="113"/>
      <c r="AD285" s="111">
        <f>SUM(AD280:AD284)</f>
        <v>0</v>
      </c>
      <c r="AE285" s="114"/>
      <c r="AF285" s="216">
        <f>SUM(F285+J285+N285+R285+V285+Z285+AD285)</f>
        <v>0</v>
      </c>
      <c r="AG285" s="10"/>
    </row>
    <row r="286" spans="1:34" s="6" customFormat="1" ht="8.25" customHeight="1">
      <c r="A286" s="63"/>
      <c r="B286" s="213"/>
      <c r="C286" s="213"/>
      <c r="D286" s="61"/>
      <c r="E286" s="63"/>
      <c r="F286" s="61"/>
      <c r="G286" s="2"/>
      <c r="H286" s="71"/>
      <c r="I286" s="63"/>
      <c r="J286" s="61"/>
      <c r="K286" s="2"/>
      <c r="L286" s="71"/>
      <c r="M286" s="63"/>
      <c r="N286" s="61"/>
      <c r="O286" s="2"/>
      <c r="P286" s="71"/>
      <c r="Q286" s="63"/>
      <c r="R286" s="61"/>
      <c r="S286" s="2"/>
      <c r="T286" s="71"/>
      <c r="U286" s="63"/>
      <c r="V286" s="61"/>
      <c r="W286" s="2"/>
      <c r="X286" s="71"/>
      <c r="Y286" s="63"/>
      <c r="Z286" s="61"/>
      <c r="AA286" s="2"/>
      <c r="AB286" s="71"/>
      <c r="AC286" s="63"/>
      <c r="AD286" s="61"/>
      <c r="AE286" s="104"/>
      <c r="AF286" s="104"/>
      <c r="AG286" s="63"/>
    </row>
    <row r="287" spans="1:34" ht="18" customHeight="1">
      <c r="A287" s="63"/>
      <c r="B287" s="528">
        <f>B278+1</f>
        <v>32</v>
      </c>
      <c r="C287" s="528"/>
      <c r="D287" s="529" t="s">
        <v>4</v>
      </c>
      <c r="E287" s="529"/>
      <c r="F287" s="529"/>
      <c r="G287" s="56"/>
      <c r="H287" s="529" t="s">
        <v>73</v>
      </c>
      <c r="I287" s="529"/>
      <c r="J287" s="529"/>
      <c r="K287" s="56"/>
      <c r="L287" s="529" t="s">
        <v>6</v>
      </c>
      <c r="M287" s="529"/>
      <c r="N287" s="529"/>
      <c r="O287" s="56"/>
      <c r="P287" s="529" t="s">
        <v>7</v>
      </c>
      <c r="Q287" s="529"/>
      <c r="R287" s="529"/>
      <c r="S287" s="56"/>
      <c r="T287" s="529" t="s">
        <v>8</v>
      </c>
      <c r="U287" s="529"/>
      <c r="V287" s="529"/>
      <c r="W287" s="56"/>
      <c r="X287" s="529" t="s">
        <v>74</v>
      </c>
      <c r="Y287" s="529"/>
      <c r="Z287" s="529"/>
      <c r="AA287" s="56"/>
      <c r="AB287" s="529" t="s">
        <v>10</v>
      </c>
      <c r="AC287" s="529"/>
      <c r="AD287" s="529"/>
      <c r="AE287" s="7"/>
      <c r="AF287" s="125" t="s">
        <v>160</v>
      </c>
      <c r="AG287" s="104"/>
      <c r="AH287" s="7"/>
    </row>
    <row r="288" spans="1:34" ht="18" customHeight="1">
      <c r="A288" s="63"/>
      <c r="B288" s="528"/>
      <c r="C288" s="528"/>
      <c r="D288" s="74" t="s">
        <v>158</v>
      </c>
      <c r="E288" s="62">
        <f>AC279+1</f>
        <v>43997</v>
      </c>
      <c r="F288" s="59"/>
      <c r="G288" s="57"/>
      <c r="H288" s="69" t="s">
        <v>158</v>
      </c>
      <c r="I288" s="62">
        <f>E288+1</f>
        <v>43998</v>
      </c>
      <c r="J288" s="59"/>
      <c r="K288" s="57"/>
      <c r="L288" s="69" t="s">
        <v>158</v>
      </c>
      <c r="M288" s="62">
        <f>I288+1</f>
        <v>43999</v>
      </c>
      <c r="N288" s="59"/>
      <c r="O288" s="57"/>
      <c r="P288" s="69" t="s">
        <v>158</v>
      </c>
      <c r="Q288" s="62">
        <f>M288+1</f>
        <v>44000</v>
      </c>
      <c r="R288" s="59"/>
      <c r="S288" s="57"/>
      <c r="T288" s="69" t="s">
        <v>158</v>
      </c>
      <c r="U288" s="62">
        <f>Q288+1</f>
        <v>44001</v>
      </c>
      <c r="V288" s="59"/>
      <c r="W288" s="57"/>
      <c r="X288" s="69" t="s">
        <v>158</v>
      </c>
      <c r="Y288" s="62">
        <f>U288+1</f>
        <v>44002</v>
      </c>
      <c r="Z288" s="59"/>
      <c r="AA288" s="57"/>
      <c r="AB288" s="69" t="s">
        <v>158</v>
      </c>
      <c r="AC288" s="62">
        <f>Y288+1</f>
        <v>44003</v>
      </c>
      <c r="AD288" s="59"/>
      <c r="AE288" s="14"/>
      <c r="AF288" s="214" t="s">
        <v>160</v>
      </c>
      <c r="AG288" s="144"/>
      <c r="AH288" s="14"/>
    </row>
    <row r="289" spans="1:34" ht="20.25" customHeight="1">
      <c r="A289" s="63"/>
      <c r="B289" s="528"/>
      <c r="C289" s="528"/>
      <c r="D289" s="64"/>
      <c r="E289" s="60"/>
      <c r="F289" s="65"/>
      <c r="G289" s="66"/>
      <c r="H289" s="64"/>
      <c r="I289" s="60"/>
      <c r="J289" s="65"/>
      <c r="K289" s="66"/>
      <c r="L289" s="64"/>
      <c r="M289" s="60"/>
      <c r="N289" s="65"/>
      <c r="O289" s="66"/>
      <c r="P289" s="64"/>
      <c r="Q289" s="60"/>
      <c r="R289" s="65"/>
      <c r="S289" s="66"/>
      <c r="T289" s="64"/>
      <c r="U289" s="60"/>
      <c r="V289" s="65"/>
      <c r="W289" s="66"/>
      <c r="X289" s="64"/>
      <c r="Y289" s="60"/>
      <c r="Z289" s="65"/>
      <c r="AA289" s="66"/>
      <c r="AB289" s="64"/>
      <c r="AC289" s="60"/>
      <c r="AD289" s="65"/>
      <c r="AE289" s="7"/>
      <c r="AF289" s="229">
        <f>AF280</f>
        <v>1</v>
      </c>
      <c r="AG289" s="104"/>
      <c r="AH289" s="7"/>
    </row>
    <row r="290" spans="1:34" ht="20.25" customHeight="1">
      <c r="A290" s="63"/>
      <c r="B290" s="528"/>
      <c r="C290" s="528"/>
      <c r="D290" s="64"/>
      <c r="E290" s="60"/>
      <c r="F290" s="65"/>
      <c r="G290" s="66"/>
      <c r="H290" s="64"/>
      <c r="I290" s="60"/>
      <c r="J290" s="65"/>
      <c r="K290" s="66"/>
      <c r="L290" s="64"/>
      <c r="M290" s="60"/>
      <c r="N290" s="65"/>
      <c r="O290" s="66"/>
      <c r="P290" s="64"/>
      <c r="Q290" s="60"/>
      <c r="R290" s="65"/>
      <c r="S290" s="66"/>
      <c r="T290" s="64"/>
      <c r="U290" s="60"/>
      <c r="V290" s="65"/>
      <c r="W290" s="66"/>
      <c r="X290" s="64"/>
      <c r="Y290" s="60"/>
      <c r="Z290" s="65"/>
      <c r="AA290" s="66"/>
      <c r="AB290" s="64"/>
      <c r="AC290" s="60"/>
      <c r="AD290" s="65"/>
      <c r="AE290" s="14"/>
      <c r="AF290" s="215" t="s">
        <v>161</v>
      </c>
      <c r="AG290" s="144"/>
      <c r="AH290" s="14"/>
    </row>
    <row r="291" spans="1:34" ht="20.25" customHeight="1">
      <c r="A291" s="63"/>
      <c r="B291" s="528"/>
      <c r="C291" s="528"/>
      <c r="D291" s="67"/>
      <c r="E291" s="60"/>
      <c r="F291" s="65"/>
      <c r="G291" s="66"/>
      <c r="H291" s="67"/>
      <c r="I291" s="60"/>
      <c r="J291" s="65"/>
      <c r="K291" s="66"/>
      <c r="L291" s="67"/>
      <c r="M291" s="60"/>
      <c r="N291" s="65"/>
      <c r="O291" s="66"/>
      <c r="P291" s="67"/>
      <c r="Q291" s="60"/>
      <c r="R291" s="65"/>
      <c r="S291" s="66"/>
      <c r="T291" s="67"/>
      <c r="U291" s="60"/>
      <c r="V291" s="65"/>
      <c r="W291" s="66"/>
      <c r="X291" s="67"/>
      <c r="Y291" s="60"/>
      <c r="Z291" s="65"/>
      <c r="AA291" s="66"/>
      <c r="AB291" s="67"/>
      <c r="AC291" s="60"/>
      <c r="AD291" s="65"/>
      <c r="AE291" s="14"/>
      <c r="AF291" s="126">
        <f>AF294/AF289</f>
        <v>0</v>
      </c>
      <c r="AG291" s="144"/>
      <c r="AH291" s="14"/>
    </row>
    <row r="292" spans="1:34" ht="20.25" customHeight="1">
      <c r="A292" s="63"/>
      <c r="B292" s="528"/>
      <c r="C292" s="528"/>
      <c r="D292" s="67"/>
      <c r="E292" s="60"/>
      <c r="F292" s="65"/>
      <c r="G292" s="66"/>
      <c r="H292" s="67"/>
      <c r="I292" s="60"/>
      <c r="J292" s="65"/>
      <c r="K292" s="66"/>
      <c r="L292" s="67"/>
      <c r="M292" s="60"/>
      <c r="N292" s="65"/>
      <c r="O292" s="66"/>
      <c r="P292" s="67"/>
      <c r="Q292" s="60"/>
      <c r="R292" s="65"/>
      <c r="S292" s="66"/>
      <c r="T292" s="67"/>
      <c r="U292" s="60"/>
      <c r="V292" s="65"/>
      <c r="W292" s="66"/>
      <c r="X292" s="67"/>
      <c r="Y292" s="60"/>
      <c r="Z292" s="65"/>
      <c r="AA292" s="66"/>
      <c r="AB292" s="67"/>
      <c r="AC292" s="60"/>
      <c r="AD292" s="65"/>
      <c r="AE292" s="7"/>
      <c r="AF292" s="125" t="s">
        <v>159</v>
      </c>
      <c r="AG292" s="104"/>
      <c r="AH292" s="7"/>
    </row>
    <row r="293" spans="1:34" ht="20.25" customHeight="1">
      <c r="A293" s="63"/>
      <c r="B293" s="528"/>
      <c r="C293" s="528"/>
      <c r="D293" s="67"/>
      <c r="E293" s="60"/>
      <c r="F293" s="65"/>
      <c r="G293" s="66"/>
      <c r="H293" s="67"/>
      <c r="I293" s="60"/>
      <c r="J293" s="65"/>
      <c r="K293" s="66"/>
      <c r="L293" s="67"/>
      <c r="M293" s="60"/>
      <c r="N293" s="65"/>
      <c r="O293" s="66"/>
      <c r="P293" s="67"/>
      <c r="Q293" s="60"/>
      <c r="R293" s="65"/>
      <c r="S293" s="66"/>
      <c r="T293" s="67"/>
      <c r="U293" s="60"/>
      <c r="V293" s="65"/>
      <c r="W293" s="66"/>
      <c r="X293" s="67"/>
      <c r="Y293" s="60"/>
      <c r="Z293" s="65"/>
      <c r="AA293" s="66"/>
      <c r="AB293" s="67"/>
      <c r="AC293" s="60"/>
      <c r="AD293" s="65"/>
      <c r="AE293" s="7"/>
      <c r="AF293" s="214" t="s">
        <v>159</v>
      </c>
      <c r="AG293" s="104"/>
      <c r="AH293" s="7"/>
    </row>
    <row r="294" spans="1:34" s="11" customFormat="1" ht="15.75" customHeight="1">
      <c r="A294" s="10"/>
      <c r="B294" s="212"/>
      <c r="C294" s="212"/>
      <c r="D294" s="5"/>
      <c r="F294" s="111">
        <f>SUM(F289:F293)</f>
        <v>0</v>
      </c>
      <c r="G294" s="112"/>
      <c r="H294" s="113"/>
      <c r="J294" s="111">
        <f>SUM(J289:J293)</f>
        <v>0</v>
      </c>
      <c r="K294" s="112"/>
      <c r="L294" s="113"/>
      <c r="N294" s="111">
        <f>SUM(N289:N293)</f>
        <v>0</v>
      </c>
      <c r="O294" s="112"/>
      <c r="P294" s="113"/>
      <c r="R294" s="111">
        <f>SUM(R289:R293)</f>
        <v>0</v>
      </c>
      <c r="S294" s="112"/>
      <c r="T294" s="113"/>
      <c r="V294" s="111">
        <f>SUM(V289:V293)</f>
        <v>0</v>
      </c>
      <c r="W294" s="112"/>
      <c r="X294" s="113"/>
      <c r="Z294" s="111">
        <f>SUM(Z289:Z293)</f>
        <v>0</v>
      </c>
      <c r="AA294" s="112"/>
      <c r="AB294" s="113"/>
      <c r="AD294" s="111">
        <f>SUM(AD289:AD293)</f>
        <v>0</v>
      </c>
      <c r="AE294" s="114"/>
      <c r="AF294" s="216">
        <f>SUM(F294+J294+N294+R294+V294+Z294+AD294)</f>
        <v>0</v>
      </c>
      <c r="AG294" s="10"/>
    </row>
    <row r="295" spans="1:34" s="6" customFormat="1" ht="8.25" customHeight="1">
      <c r="A295" s="63"/>
      <c r="B295" s="213"/>
      <c r="C295" s="213"/>
      <c r="D295" s="61"/>
      <c r="E295" s="63"/>
      <c r="F295" s="61"/>
      <c r="G295" s="2"/>
      <c r="H295" s="71"/>
      <c r="I295" s="63"/>
      <c r="J295" s="61"/>
      <c r="K295" s="2"/>
      <c r="L295" s="71"/>
      <c r="M295" s="63"/>
      <c r="N295" s="61"/>
      <c r="O295" s="2"/>
      <c r="P295" s="71"/>
      <c r="Q295" s="63"/>
      <c r="R295" s="61"/>
      <c r="S295" s="2"/>
      <c r="T295" s="71"/>
      <c r="U295" s="63"/>
      <c r="V295" s="61"/>
      <c r="W295" s="2"/>
      <c r="X295" s="71"/>
      <c r="Y295" s="63"/>
      <c r="Z295" s="61"/>
      <c r="AA295" s="2"/>
      <c r="AB295" s="71"/>
      <c r="AC295" s="63"/>
      <c r="AD295" s="61"/>
      <c r="AE295" s="104"/>
      <c r="AF295" s="104"/>
      <c r="AG295" s="63"/>
    </row>
    <row r="296" spans="1:34" ht="18" customHeight="1">
      <c r="A296" s="63"/>
      <c r="B296" s="528">
        <f>B287+1</f>
        <v>33</v>
      </c>
      <c r="C296" s="528"/>
      <c r="D296" s="529" t="s">
        <v>4</v>
      </c>
      <c r="E296" s="529"/>
      <c r="F296" s="529"/>
      <c r="G296" s="56"/>
      <c r="H296" s="529" t="s">
        <v>73</v>
      </c>
      <c r="I296" s="529"/>
      <c r="J296" s="529"/>
      <c r="K296" s="56"/>
      <c r="L296" s="529" t="s">
        <v>6</v>
      </c>
      <c r="M296" s="529"/>
      <c r="N296" s="529"/>
      <c r="O296" s="56"/>
      <c r="P296" s="529" t="s">
        <v>7</v>
      </c>
      <c r="Q296" s="529"/>
      <c r="R296" s="529"/>
      <c r="S296" s="56"/>
      <c r="T296" s="529" t="s">
        <v>8</v>
      </c>
      <c r="U296" s="529"/>
      <c r="V296" s="529"/>
      <c r="W296" s="56"/>
      <c r="X296" s="529" t="s">
        <v>74</v>
      </c>
      <c r="Y296" s="529"/>
      <c r="Z296" s="529"/>
      <c r="AA296" s="56"/>
      <c r="AB296" s="529" t="s">
        <v>10</v>
      </c>
      <c r="AC296" s="529"/>
      <c r="AD296" s="529"/>
      <c r="AE296" s="7"/>
      <c r="AF296" s="125" t="s">
        <v>160</v>
      </c>
      <c r="AG296" s="104"/>
      <c r="AH296" s="7"/>
    </row>
    <row r="297" spans="1:34" ht="18" customHeight="1">
      <c r="A297" s="63"/>
      <c r="B297" s="528"/>
      <c r="C297" s="528"/>
      <c r="D297" s="74" t="s">
        <v>158</v>
      </c>
      <c r="E297" s="62">
        <f>AC288+1</f>
        <v>44004</v>
      </c>
      <c r="F297" s="59"/>
      <c r="G297" s="57"/>
      <c r="H297" s="69" t="s">
        <v>158</v>
      </c>
      <c r="I297" s="62">
        <f>E297+1</f>
        <v>44005</v>
      </c>
      <c r="J297" s="59"/>
      <c r="K297" s="57"/>
      <c r="L297" s="69" t="s">
        <v>158</v>
      </c>
      <c r="M297" s="62">
        <f>I297+1</f>
        <v>44006</v>
      </c>
      <c r="N297" s="59"/>
      <c r="O297" s="57"/>
      <c r="P297" s="69" t="s">
        <v>158</v>
      </c>
      <c r="Q297" s="62">
        <f>M297+1</f>
        <v>44007</v>
      </c>
      <c r="R297" s="59"/>
      <c r="S297" s="57"/>
      <c r="T297" s="69" t="s">
        <v>158</v>
      </c>
      <c r="U297" s="62">
        <f>Q297+1</f>
        <v>44008</v>
      </c>
      <c r="V297" s="59"/>
      <c r="W297" s="57"/>
      <c r="X297" s="69" t="s">
        <v>158</v>
      </c>
      <c r="Y297" s="62">
        <f>U297+1</f>
        <v>44009</v>
      </c>
      <c r="Z297" s="59"/>
      <c r="AA297" s="57"/>
      <c r="AB297" s="69" t="s">
        <v>158</v>
      </c>
      <c r="AC297" s="62">
        <f>Y297+1</f>
        <v>44010</v>
      </c>
      <c r="AD297" s="59"/>
      <c r="AE297" s="14"/>
      <c r="AF297" s="214" t="s">
        <v>160</v>
      </c>
      <c r="AG297" s="144"/>
      <c r="AH297" s="14"/>
    </row>
    <row r="298" spans="1:34" ht="20.25" customHeight="1">
      <c r="A298" s="63"/>
      <c r="B298" s="528"/>
      <c r="C298" s="528"/>
      <c r="D298" s="64"/>
      <c r="E298" s="60"/>
      <c r="F298" s="65"/>
      <c r="G298" s="66"/>
      <c r="H298" s="64"/>
      <c r="I298" s="60"/>
      <c r="J298" s="65"/>
      <c r="K298" s="66"/>
      <c r="L298" s="64"/>
      <c r="M298" s="60"/>
      <c r="N298" s="65"/>
      <c r="O298" s="66"/>
      <c r="P298" s="64"/>
      <c r="Q298" s="60"/>
      <c r="R298" s="65"/>
      <c r="S298" s="66"/>
      <c r="T298" s="64"/>
      <c r="U298" s="60"/>
      <c r="V298" s="65"/>
      <c r="W298" s="66"/>
      <c r="X298" s="64"/>
      <c r="Y298" s="60"/>
      <c r="Z298" s="65"/>
      <c r="AA298" s="66"/>
      <c r="AB298" s="64"/>
      <c r="AC298" s="60"/>
      <c r="AD298" s="65"/>
      <c r="AE298" s="7"/>
      <c r="AF298" s="229">
        <f>AF289</f>
        <v>1</v>
      </c>
      <c r="AG298" s="104"/>
      <c r="AH298" s="7"/>
    </row>
    <row r="299" spans="1:34" ht="20.25" customHeight="1">
      <c r="A299" s="63"/>
      <c r="B299" s="528"/>
      <c r="C299" s="528"/>
      <c r="D299" s="64"/>
      <c r="E299" s="60"/>
      <c r="F299" s="65"/>
      <c r="G299" s="66"/>
      <c r="H299" s="64"/>
      <c r="I299" s="60"/>
      <c r="J299" s="65"/>
      <c r="K299" s="66"/>
      <c r="L299" s="64"/>
      <c r="M299" s="60"/>
      <c r="N299" s="65"/>
      <c r="O299" s="66"/>
      <c r="P299" s="64"/>
      <c r="Q299" s="60"/>
      <c r="R299" s="65"/>
      <c r="S299" s="66"/>
      <c r="T299" s="64"/>
      <c r="U299" s="60"/>
      <c r="V299" s="65"/>
      <c r="W299" s="66"/>
      <c r="X299" s="64"/>
      <c r="Y299" s="60"/>
      <c r="Z299" s="65"/>
      <c r="AA299" s="66"/>
      <c r="AB299" s="64"/>
      <c r="AC299" s="60"/>
      <c r="AD299" s="65"/>
      <c r="AE299" s="14"/>
      <c r="AF299" s="215" t="s">
        <v>161</v>
      </c>
      <c r="AG299" s="144"/>
      <c r="AH299" s="14"/>
    </row>
    <row r="300" spans="1:34" ht="20.25" customHeight="1">
      <c r="A300" s="63"/>
      <c r="B300" s="528"/>
      <c r="C300" s="528"/>
      <c r="D300" s="67"/>
      <c r="E300" s="60"/>
      <c r="F300" s="65"/>
      <c r="G300" s="66"/>
      <c r="H300" s="67"/>
      <c r="I300" s="60"/>
      <c r="J300" s="65"/>
      <c r="K300" s="66"/>
      <c r="L300" s="67"/>
      <c r="M300" s="60"/>
      <c r="N300" s="65"/>
      <c r="O300" s="66"/>
      <c r="P300" s="67"/>
      <c r="Q300" s="60"/>
      <c r="R300" s="65"/>
      <c r="S300" s="66"/>
      <c r="T300" s="67"/>
      <c r="U300" s="60"/>
      <c r="V300" s="65"/>
      <c r="W300" s="66"/>
      <c r="X300" s="67"/>
      <c r="Y300" s="60"/>
      <c r="Z300" s="65"/>
      <c r="AA300" s="66"/>
      <c r="AB300" s="67"/>
      <c r="AC300" s="60"/>
      <c r="AD300" s="65"/>
      <c r="AE300" s="14"/>
      <c r="AF300" s="126">
        <f>AF303/AF298</f>
        <v>0</v>
      </c>
      <c r="AG300" s="144"/>
      <c r="AH300" s="14"/>
    </row>
    <row r="301" spans="1:34" ht="20.25" customHeight="1">
      <c r="A301" s="63"/>
      <c r="B301" s="528"/>
      <c r="C301" s="528"/>
      <c r="D301" s="67"/>
      <c r="E301" s="60"/>
      <c r="F301" s="65"/>
      <c r="G301" s="66"/>
      <c r="H301" s="67"/>
      <c r="I301" s="60"/>
      <c r="J301" s="65"/>
      <c r="K301" s="66"/>
      <c r="L301" s="67"/>
      <c r="M301" s="60"/>
      <c r="N301" s="65"/>
      <c r="O301" s="66"/>
      <c r="P301" s="67"/>
      <c r="Q301" s="60"/>
      <c r="R301" s="65"/>
      <c r="S301" s="66"/>
      <c r="T301" s="67"/>
      <c r="U301" s="60"/>
      <c r="V301" s="65"/>
      <c r="W301" s="66"/>
      <c r="X301" s="67"/>
      <c r="Y301" s="60"/>
      <c r="Z301" s="65"/>
      <c r="AA301" s="66"/>
      <c r="AB301" s="67"/>
      <c r="AC301" s="60"/>
      <c r="AD301" s="65"/>
      <c r="AE301" s="7"/>
      <c r="AF301" s="125" t="s">
        <v>159</v>
      </c>
      <c r="AG301" s="104"/>
      <c r="AH301" s="7"/>
    </row>
    <row r="302" spans="1:34" ht="20.25" customHeight="1">
      <c r="A302" s="63"/>
      <c r="B302" s="528"/>
      <c r="C302" s="528"/>
      <c r="D302" s="67"/>
      <c r="E302" s="60"/>
      <c r="F302" s="65"/>
      <c r="G302" s="66"/>
      <c r="H302" s="67"/>
      <c r="I302" s="60"/>
      <c r="J302" s="65"/>
      <c r="K302" s="66"/>
      <c r="L302" s="67"/>
      <c r="M302" s="60"/>
      <c r="N302" s="65"/>
      <c r="O302" s="66"/>
      <c r="P302" s="67"/>
      <c r="Q302" s="60"/>
      <c r="R302" s="65"/>
      <c r="S302" s="66"/>
      <c r="T302" s="67"/>
      <c r="U302" s="60"/>
      <c r="V302" s="65"/>
      <c r="W302" s="66"/>
      <c r="X302" s="67"/>
      <c r="Y302" s="60"/>
      <c r="Z302" s="65"/>
      <c r="AA302" s="66"/>
      <c r="AB302" s="67"/>
      <c r="AC302" s="60"/>
      <c r="AD302" s="65"/>
      <c r="AE302" s="7"/>
      <c r="AF302" s="214" t="s">
        <v>159</v>
      </c>
      <c r="AG302" s="104"/>
      <c r="AH302" s="7"/>
    </row>
    <row r="303" spans="1:34" s="11" customFormat="1" ht="15.75" customHeight="1">
      <c r="A303" s="10"/>
      <c r="B303" s="212"/>
      <c r="C303" s="212"/>
      <c r="D303" s="5"/>
      <c r="F303" s="111">
        <f>SUM(F298:F302)</f>
        <v>0</v>
      </c>
      <c r="G303" s="112"/>
      <c r="H303" s="113"/>
      <c r="J303" s="111">
        <f>SUM(J298:J302)</f>
        <v>0</v>
      </c>
      <c r="K303" s="112"/>
      <c r="L303" s="113"/>
      <c r="N303" s="111">
        <f>SUM(N298:N302)</f>
        <v>0</v>
      </c>
      <c r="O303" s="112"/>
      <c r="P303" s="113"/>
      <c r="R303" s="111">
        <f>SUM(R298:R302)</f>
        <v>0</v>
      </c>
      <c r="S303" s="112"/>
      <c r="T303" s="113"/>
      <c r="V303" s="111">
        <f>SUM(V298:V302)</f>
        <v>0</v>
      </c>
      <c r="W303" s="112"/>
      <c r="X303" s="113"/>
      <c r="Z303" s="111">
        <f>SUM(Z298:Z302)</f>
        <v>0</v>
      </c>
      <c r="AA303" s="112"/>
      <c r="AB303" s="113"/>
      <c r="AD303" s="111">
        <f>SUM(AD298:AD302)</f>
        <v>0</v>
      </c>
      <c r="AE303" s="114"/>
      <c r="AF303" s="216">
        <f>SUM(F303+J303+N303+R303+V303+Z303+AD303)</f>
        <v>0</v>
      </c>
      <c r="AG303" s="10"/>
    </row>
    <row r="304" spans="1:34" s="6" customFormat="1" ht="8.25" customHeight="1">
      <c r="A304" s="63"/>
      <c r="B304" s="61"/>
      <c r="C304" s="61"/>
      <c r="D304" s="61"/>
      <c r="E304" s="63"/>
      <c r="F304" s="61"/>
      <c r="G304" s="2"/>
      <c r="H304" s="71"/>
      <c r="I304" s="63"/>
      <c r="J304" s="61"/>
      <c r="K304" s="2"/>
      <c r="L304" s="71"/>
      <c r="M304" s="63"/>
      <c r="N304" s="61"/>
      <c r="O304" s="2"/>
      <c r="P304" s="71"/>
      <c r="Q304" s="63"/>
      <c r="R304" s="61"/>
      <c r="S304" s="2"/>
      <c r="T304" s="71"/>
      <c r="U304" s="63"/>
      <c r="V304" s="61"/>
      <c r="W304" s="2"/>
      <c r="X304" s="71"/>
      <c r="Y304" s="63"/>
      <c r="Z304" s="61"/>
      <c r="AA304" s="2"/>
      <c r="AB304" s="71"/>
      <c r="AC304" s="63"/>
      <c r="AD304" s="61"/>
      <c r="AE304" s="104"/>
      <c r="AF304" s="104"/>
      <c r="AG304" s="63"/>
    </row>
    <row r="305" spans="2:30" s="6" customFormat="1" ht="15.75" customHeight="1">
      <c r="B305" s="1"/>
      <c r="C305" s="1"/>
      <c r="D305" s="1"/>
      <c r="F305" s="1"/>
      <c r="G305" s="58"/>
      <c r="H305" s="70"/>
      <c r="J305" s="1"/>
      <c r="K305" s="58"/>
      <c r="L305" s="70"/>
      <c r="N305" s="1"/>
      <c r="O305" s="58"/>
      <c r="P305" s="70"/>
      <c r="R305" s="1"/>
      <c r="S305" s="58"/>
      <c r="T305" s="70"/>
      <c r="V305" s="1"/>
      <c r="W305" s="58"/>
      <c r="X305" s="70"/>
      <c r="Z305" s="1"/>
      <c r="AA305" s="58"/>
      <c r="AB305" s="70"/>
      <c r="AD305" s="1"/>
    </row>
    <row r="306" spans="2:30" s="6" customFormat="1" ht="15.75" customHeight="1">
      <c r="B306" s="1"/>
      <c r="C306" s="1"/>
      <c r="D306" s="1"/>
      <c r="F306" s="1"/>
      <c r="G306" s="58"/>
      <c r="H306" s="70"/>
      <c r="J306" s="1"/>
      <c r="K306" s="58"/>
      <c r="L306" s="70"/>
      <c r="N306" s="1"/>
      <c r="O306" s="58"/>
      <c r="P306" s="70"/>
      <c r="R306" s="1"/>
      <c r="S306" s="58"/>
      <c r="T306" s="70"/>
      <c r="V306" s="1"/>
      <c r="W306" s="58"/>
      <c r="X306" s="70"/>
      <c r="Z306" s="1"/>
      <c r="AA306" s="58"/>
      <c r="AB306" s="70"/>
      <c r="AD306" s="1"/>
    </row>
    <row r="307" spans="2:30" s="6" customFormat="1" ht="15.75" customHeight="1">
      <c r="B307" s="1"/>
      <c r="C307" s="1"/>
      <c r="D307" s="1"/>
      <c r="F307" s="1"/>
      <c r="G307" s="58"/>
      <c r="H307" s="70"/>
      <c r="J307" s="1"/>
      <c r="K307" s="58"/>
      <c r="L307" s="70"/>
      <c r="N307" s="1"/>
      <c r="O307" s="58"/>
      <c r="P307" s="70"/>
      <c r="R307" s="1"/>
      <c r="S307" s="58"/>
      <c r="T307" s="70"/>
      <c r="V307" s="1"/>
      <c r="W307" s="58"/>
      <c r="X307" s="70"/>
      <c r="Z307" s="1"/>
      <c r="AA307" s="58"/>
      <c r="AB307" s="70"/>
      <c r="AD307" s="1"/>
    </row>
    <row r="308" spans="2:30" s="6" customFormat="1" ht="15.75" customHeight="1">
      <c r="B308" s="1"/>
      <c r="C308" s="1"/>
      <c r="D308" s="1"/>
      <c r="F308" s="1"/>
      <c r="G308" s="58"/>
      <c r="H308" s="70"/>
      <c r="J308" s="1"/>
      <c r="K308" s="58"/>
      <c r="L308" s="70"/>
      <c r="N308" s="1"/>
      <c r="O308" s="58"/>
      <c r="P308" s="70"/>
      <c r="R308" s="1"/>
      <c r="S308" s="58"/>
      <c r="T308" s="70"/>
      <c r="V308" s="1"/>
      <c r="W308" s="58"/>
      <c r="X308" s="70"/>
      <c r="Z308" s="1"/>
      <c r="AA308" s="58"/>
      <c r="AB308" s="70"/>
      <c r="AD308" s="1"/>
    </row>
    <row r="309" spans="2:30" s="6" customFormat="1" ht="15.75" customHeight="1">
      <c r="B309" s="1"/>
      <c r="C309" s="1"/>
      <c r="D309" s="1"/>
      <c r="F309" s="1"/>
      <c r="G309" s="58"/>
      <c r="H309" s="70"/>
      <c r="J309" s="1"/>
      <c r="K309" s="58"/>
      <c r="L309" s="70"/>
      <c r="N309" s="1"/>
      <c r="O309" s="58"/>
      <c r="P309" s="70"/>
      <c r="R309" s="1"/>
      <c r="S309" s="58"/>
      <c r="T309" s="70"/>
      <c r="V309" s="1"/>
      <c r="W309" s="58"/>
      <c r="X309" s="70"/>
      <c r="Z309" s="1"/>
      <c r="AA309" s="58"/>
      <c r="AB309" s="70"/>
      <c r="AD309" s="1"/>
    </row>
    <row r="310" spans="2:30" s="6" customFormat="1" ht="15.75" customHeight="1">
      <c r="B310" s="1"/>
      <c r="C310" s="1"/>
      <c r="D310" s="1"/>
      <c r="F310" s="1"/>
      <c r="G310" s="58"/>
      <c r="H310" s="70"/>
      <c r="J310" s="1"/>
      <c r="K310" s="58"/>
      <c r="L310" s="70"/>
      <c r="N310" s="1"/>
      <c r="O310" s="58"/>
      <c r="P310" s="70"/>
      <c r="R310" s="1"/>
      <c r="S310" s="58"/>
      <c r="T310" s="70"/>
      <c r="V310" s="1"/>
      <c r="W310" s="58"/>
      <c r="X310" s="70"/>
      <c r="Z310" s="1"/>
      <c r="AA310" s="58"/>
      <c r="AB310" s="70"/>
      <c r="AD310" s="1"/>
    </row>
    <row r="311" spans="2:30" s="6" customFormat="1" ht="15.75" customHeight="1">
      <c r="B311" s="1"/>
      <c r="C311" s="1"/>
      <c r="D311" s="1"/>
      <c r="F311" s="1"/>
      <c r="G311" s="58"/>
      <c r="H311" s="70"/>
      <c r="J311" s="1"/>
      <c r="K311" s="58"/>
      <c r="L311" s="70"/>
      <c r="N311" s="1"/>
      <c r="O311" s="58"/>
      <c r="P311" s="70"/>
      <c r="R311" s="1"/>
      <c r="S311" s="58"/>
      <c r="T311" s="70"/>
      <c r="V311" s="1"/>
      <c r="W311" s="58"/>
      <c r="X311" s="70"/>
      <c r="Z311" s="1"/>
      <c r="AA311" s="58"/>
      <c r="AB311" s="70"/>
      <c r="AD311" s="1"/>
    </row>
    <row r="312" spans="2:30" s="6" customFormat="1" ht="15.75" customHeight="1">
      <c r="B312" s="1"/>
      <c r="C312" s="1"/>
      <c r="D312" s="1"/>
      <c r="F312" s="1"/>
      <c r="G312" s="58"/>
      <c r="H312" s="70"/>
      <c r="J312" s="1"/>
      <c r="K312" s="58"/>
      <c r="L312" s="70"/>
      <c r="N312" s="1"/>
      <c r="O312" s="58"/>
      <c r="P312" s="70"/>
      <c r="R312" s="1"/>
      <c r="S312" s="58"/>
      <c r="T312" s="70"/>
      <c r="V312" s="1"/>
      <c r="W312" s="58"/>
      <c r="X312" s="70"/>
      <c r="Z312" s="1"/>
      <c r="AA312" s="58"/>
      <c r="AB312" s="70"/>
      <c r="AD312" s="1"/>
    </row>
    <row r="313" spans="2:30" s="6" customFormat="1" ht="15.75" customHeight="1">
      <c r="B313" s="1"/>
      <c r="C313" s="1"/>
      <c r="D313" s="1"/>
      <c r="F313" s="1"/>
      <c r="G313" s="58"/>
      <c r="H313" s="70"/>
      <c r="J313" s="1"/>
      <c r="K313" s="58"/>
      <c r="L313" s="70"/>
      <c r="N313" s="1"/>
      <c r="O313" s="58"/>
      <c r="P313" s="70"/>
      <c r="R313" s="1"/>
      <c r="S313" s="58"/>
      <c r="T313" s="70"/>
      <c r="V313" s="1"/>
      <c r="W313" s="58"/>
      <c r="X313" s="70"/>
      <c r="Z313" s="1"/>
      <c r="AA313" s="58"/>
      <c r="AB313" s="70"/>
      <c r="AD313" s="1"/>
    </row>
    <row r="314" spans="2:30" s="6" customFormat="1" ht="15.75" customHeight="1">
      <c r="B314" s="1"/>
      <c r="C314" s="1"/>
      <c r="D314" s="1"/>
      <c r="F314" s="1"/>
      <c r="G314" s="58"/>
      <c r="H314" s="70"/>
      <c r="J314" s="1"/>
      <c r="K314" s="58"/>
      <c r="L314" s="70"/>
      <c r="N314" s="1"/>
      <c r="O314" s="58"/>
      <c r="P314" s="70"/>
      <c r="R314" s="1"/>
      <c r="S314" s="58"/>
      <c r="T314" s="70"/>
      <c r="V314" s="1"/>
      <c r="W314" s="58"/>
      <c r="X314" s="70"/>
      <c r="Z314" s="1"/>
      <c r="AA314" s="58"/>
      <c r="AB314" s="70"/>
      <c r="AD314" s="1"/>
    </row>
    <row r="315" spans="2:30" s="6" customFormat="1" ht="15.75" customHeight="1">
      <c r="B315" s="1"/>
      <c r="C315" s="1"/>
      <c r="D315" s="1"/>
      <c r="F315" s="1"/>
      <c r="G315" s="58"/>
      <c r="H315" s="70"/>
      <c r="J315" s="1"/>
      <c r="K315" s="58"/>
      <c r="L315" s="70"/>
      <c r="N315" s="1"/>
      <c r="O315" s="58"/>
      <c r="P315" s="70"/>
      <c r="R315" s="1"/>
      <c r="S315" s="58"/>
      <c r="T315" s="70"/>
      <c r="V315" s="1"/>
      <c r="W315" s="58"/>
      <c r="X315" s="70"/>
      <c r="Z315" s="1"/>
      <c r="AA315" s="58"/>
      <c r="AB315" s="70"/>
      <c r="AD315" s="1"/>
    </row>
    <row r="316" spans="2:30" s="6" customFormat="1" ht="15.75" customHeight="1">
      <c r="B316" s="1"/>
      <c r="C316" s="1"/>
      <c r="D316" s="1"/>
      <c r="F316" s="1"/>
      <c r="G316" s="58"/>
      <c r="H316" s="70"/>
      <c r="J316" s="1"/>
      <c r="K316" s="58"/>
      <c r="L316" s="70"/>
      <c r="N316" s="1"/>
      <c r="O316" s="58"/>
      <c r="P316" s="70"/>
      <c r="R316" s="1"/>
      <c r="S316" s="58"/>
      <c r="T316" s="70"/>
      <c r="V316" s="1"/>
      <c r="W316" s="58"/>
      <c r="X316" s="70"/>
      <c r="Z316" s="1"/>
      <c r="AA316" s="58"/>
      <c r="AB316" s="70"/>
      <c r="AD316" s="1"/>
    </row>
    <row r="317" spans="2:30" s="6" customFormat="1" ht="15.75" customHeight="1">
      <c r="B317" s="1"/>
      <c r="C317" s="1"/>
      <c r="D317" s="1"/>
      <c r="F317" s="1"/>
      <c r="G317" s="58"/>
      <c r="H317" s="70"/>
      <c r="J317" s="1"/>
      <c r="K317" s="58"/>
      <c r="L317" s="70"/>
      <c r="N317" s="1"/>
      <c r="O317" s="58"/>
      <c r="P317" s="70"/>
      <c r="R317" s="1"/>
      <c r="S317" s="58"/>
      <c r="T317" s="70"/>
      <c r="V317" s="1"/>
      <c r="W317" s="58"/>
      <c r="X317" s="70"/>
      <c r="Z317" s="1"/>
      <c r="AA317" s="58"/>
      <c r="AB317" s="70"/>
      <c r="AD317" s="1"/>
    </row>
    <row r="318" spans="2:30" s="6" customFormat="1" ht="15.75" customHeight="1">
      <c r="B318" s="1"/>
      <c r="C318" s="1"/>
      <c r="D318" s="1"/>
      <c r="F318" s="1"/>
      <c r="G318" s="58"/>
      <c r="H318" s="70"/>
      <c r="J318" s="1"/>
      <c r="K318" s="58"/>
      <c r="L318" s="70"/>
      <c r="N318" s="1"/>
      <c r="O318" s="58"/>
      <c r="P318" s="70"/>
      <c r="R318" s="1"/>
      <c r="S318" s="58"/>
      <c r="T318" s="70"/>
      <c r="V318" s="1"/>
      <c r="W318" s="58"/>
      <c r="X318" s="70"/>
      <c r="Z318" s="1"/>
      <c r="AA318" s="58"/>
      <c r="AB318" s="70"/>
      <c r="AD318" s="1"/>
    </row>
    <row r="319" spans="2:30" s="6" customFormat="1" ht="15.75" customHeight="1">
      <c r="B319" s="1"/>
      <c r="C319" s="1"/>
      <c r="D319" s="1"/>
      <c r="F319" s="1"/>
      <c r="G319" s="58"/>
      <c r="H319" s="70"/>
      <c r="J319" s="1"/>
      <c r="K319" s="58"/>
      <c r="L319" s="70"/>
      <c r="N319" s="1"/>
      <c r="O319" s="58"/>
      <c r="P319" s="70"/>
      <c r="R319" s="1"/>
      <c r="S319" s="58"/>
      <c r="T319" s="70"/>
      <c r="V319" s="1"/>
      <c r="W319" s="58"/>
      <c r="X319" s="70"/>
      <c r="Z319" s="1"/>
      <c r="AA319" s="58"/>
      <c r="AB319" s="70"/>
      <c r="AD319" s="1"/>
    </row>
    <row r="320" spans="2:30" s="6" customFormat="1" ht="15.75" customHeight="1">
      <c r="B320" s="1"/>
      <c r="C320" s="1"/>
      <c r="D320" s="1"/>
      <c r="F320" s="1"/>
      <c r="G320" s="58"/>
      <c r="H320" s="70"/>
      <c r="J320" s="1"/>
      <c r="K320" s="58"/>
      <c r="L320" s="70"/>
      <c r="N320" s="1"/>
      <c r="O320" s="58"/>
      <c r="P320" s="70"/>
      <c r="R320" s="1"/>
      <c r="S320" s="58"/>
      <c r="T320" s="70"/>
      <c r="V320" s="1"/>
      <c r="W320" s="58"/>
      <c r="X320" s="70"/>
      <c r="Z320" s="1"/>
      <c r="AA320" s="58"/>
      <c r="AB320" s="70"/>
      <c r="AD320" s="1"/>
    </row>
    <row r="321" spans="2:30" s="6" customFormat="1" ht="15.75" customHeight="1">
      <c r="B321" s="1"/>
      <c r="C321" s="1"/>
      <c r="D321" s="1"/>
      <c r="F321" s="1"/>
      <c r="G321" s="58"/>
      <c r="H321" s="70"/>
      <c r="J321" s="1"/>
      <c r="K321" s="58"/>
      <c r="L321" s="70"/>
      <c r="N321" s="1"/>
      <c r="O321" s="58"/>
      <c r="P321" s="70"/>
      <c r="R321" s="1"/>
      <c r="S321" s="58"/>
      <c r="T321" s="70"/>
      <c r="V321" s="1"/>
      <c r="W321" s="58"/>
      <c r="X321" s="70"/>
      <c r="Z321" s="1"/>
      <c r="AA321" s="58"/>
      <c r="AB321" s="70"/>
      <c r="AD321" s="1"/>
    </row>
    <row r="322" spans="2:30" s="6" customFormat="1" ht="15.75" customHeight="1">
      <c r="B322" s="1"/>
      <c r="C322" s="1"/>
      <c r="D322" s="1"/>
      <c r="F322" s="1"/>
      <c r="G322" s="58"/>
      <c r="H322" s="70"/>
      <c r="J322" s="1"/>
      <c r="K322" s="58"/>
      <c r="L322" s="70"/>
      <c r="N322" s="1"/>
      <c r="O322" s="58"/>
      <c r="P322" s="70"/>
      <c r="R322" s="1"/>
      <c r="S322" s="58"/>
      <c r="T322" s="70"/>
      <c r="V322" s="1"/>
      <c r="W322" s="58"/>
      <c r="X322" s="70"/>
      <c r="Z322" s="1"/>
      <c r="AA322" s="58"/>
      <c r="AB322" s="70"/>
      <c r="AD322" s="1"/>
    </row>
    <row r="323" spans="2:30" s="6" customFormat="1" ht="15.75" customHeight="1">
      <c r="B323" s="1"/>
      <c r="C323" s="1"/>
      <c r="D323" s="1"/>
      <c r="F323" s="1"/>
      <c r="G323" s="58"/>
      <c r="H323" s="70"/>
      <c r="J323" s="1"/>
      <c r="K323" s="58"/>
      <c r="L323" s="70"/>
      <c r="N323" s="1"/>
      <c r="O323" s="58"/>
      <c r="P323" s="70"/>
      <c r="R323" s="1"/>
      <c r="S323" s="58"/>
      <c r="T323" s="70"/>
      <c r="V323" s="1"/>
      <c r="W323" s="58"/>
      <c r="X323" s="70"/>
      <c r="Z323" s="1"/>
      <c r="AA323" s="58"/>
      <c r="AB323" s="70"/>
      <c r="AD323" s="1"/>
    </row>
    <row r="324" spans="2:30" s="6" customFormat="1" ht="15.75" customHeight="1">
      <c r="B324" s="1"/>
      <c r="C324" s="1"/>
      <c r="D324" s="1"/>
      <c r="F324" s="1"/>
      <c r="G324" s="58"/>
      <c r="H324" s="70"/>
      <c r="J324" s="1"/>
      <c r="K324" s="58"/>
      <c r="L324" s="70"/>
      <c r="N324" s="1"/>
      <c r="O324" s="58"/>
      <c r="P324" s="70"/>
      <c r="R324" s="1"/>
      <c r="S324" s="58"/>
      <c r="T324" s="70"/>
      <c r="V324" s="1"/>
      <c r="W324" s="58"/>
      <c r="X324" s="70"/>
      <c r="Z324" s="1"/>
      <c r="AA324" s="58"/>
      <c r="AB324" s="70"/>
      <c r="AD324" s="1"/>
    </row>
    <row r="325" spans="2:30" s="6" customFormat="1" ht="15.75" customHeight="1">
      <c r="B325" s="1"/>
      <c r="C325" s="1"/>
      <c r="D325" s="1"/>
      <c r="F325" s="1"/>
      <c r="G325" s="58"/>
      <c r="H325" s="70"/>
      <c r="J325" s="1"/>
      <c r="K325" s="58"/>
      <c r="L325" s="70"/>
      <c r="N325" s="1"/>
      <c r="O325" s="58"/>
      <c r="P325" s="70"/>
      <c r="R325" s="1"/>
      <c r="S325" s="58"/>
      <c r="T325" s="70"/>
      <c r="V325" s="1"/>
      <c r="W325" s="58"/>
      <c r="X325" s="70"/>
      <c r="Z325" s="1"/>
      <c r="AA325" s="58"/>
      <c r="AB325" s="70"/>
      <c r="AD325" s="1"/>
    </row>
    <row r="326" spans="2:30" s="6" customFormat="1" ht="15.75" customHeight="1">
      <c r="B326" s="1"/>
      <c r="C326" s="1"/>
      <c r="D326" s="1"/>
      <c r="F326" s="1"/>
      <c r="G326" s="58"/>
      <c r="H326" s="70"/>
      <c r="J326" s="1"/>
      <c r="K326" s="58"/>
      <c r="L326" s="70"/>
      <c r="N326" s="1"/>
      <c r="O326" s="58"/>
      <c r="P326" s="70"/>
      <c r="R326" s="1"/>
      <c r="S326" s="58"/>
      <c r="T326" s="70"/>
      <c r="V326" s="1"/>
      <c r="W326" s="58"/>
      <c r="X326" s="70"/>
      <c r="Z326" s="1"/>
      <c r="AA326" s="58"/>
      <c r="AB326" s="70"/>
      <c r="AD326" s="1"/>
    </row>
    <row r="327" spans="2:30" s="6" customFormat="1" ht="15.75" customHeight="1">
      <c r="B327" s="1"/>
      <c r="C327" s="1"/>
      <c r="D327" s="1"/>
      <c r="F327" s="1"/>
      <c r="G327" s="58"/>
      <c r="H327" s="70"/>
      <c r="J327" s="1"/>
      <c r="K327" s="58"/>
      <c r="L327" s="70"/>
      <c r="N327" s="1"/>
      <c r="O327" s="58"/>
      <c r="P327" s="70"/>
      <c r="R327" s="1"/>
      <c r="S327" s="58"/>
      <c r="T327" s="70"/>
      <c r="V327" s="1"/>
      <c r="W327" s="58"/>
      <c r="X327" s="70"/>
      <c r="Z327" s="1"/>
      <c r="AA327" s="58"/>
      <c r="AB327" s="70"/>
      <c r="AD327" s="1"/>
    </row>
    <row r="328" spans="2:30" s="6" customFormat="1" ht="15.75" customHeight="1">
      <c r="B328" s="1"/>
      <c r="C328" s="1"/>
      <c r="D328" s="1"/>
      <c r="F328" s="1"/>
      <c r="G328" s="58"/>
      <c r="H328" s="70"/>
      <c r="J328" s="1"/>
      <c r="K328" s="58"/>
      <c r="L328" s="70"/>
      <c r="N328" s="1"/>
      <c r="O328" s="58"/>
      <c r="P328" s="70"/>
      <c r="R328" s="1"/>
      <c r="S328" s="58"/>
      <c r="T328" s="70"/>
      <c r="V328" s="1"/>
      <c r="W328" s="58"/>
      <c r="X328" s="70"/>
      <c r="Z328" s="1"/>
      <c r="AA328" s="58"/>
      <c r="AB328" s="70"/>
      <c r="AD328" s="1"/>
    </row>
    <row r="329" spans="2:30" s="6" customFormat="1" ht="15.75" customHeight="1">
      <c r="B329" s="1"/>
      <c r="C329" s="1"/>
      <c r="D329" s="1"/>
      <c r="F329" s="1"/>
      <c r="G329" s="58"/>
      <c r="H329" s="70"/>
      <c r="J329" s="1"/>
      <c r="K329" s="58"/>
      <c r="L329" s="70"/>
      <c r="N329" s="1"/>
      <c r="O329" s="58"/>
      <c r="P329" s="70"/>
      <c r="R329" s="1"/>
      <c r="S329" s="58"/>
      <c r="T329" s="70"/>
      <c r="V329" s="1"/>
      <c r="W329" s="58"/>
      <c r="X329" s="70"/>
      <c r="Z329" s="1"/>
      <c r="AA329" s="58"/>
      <c r="AB329" s="70"/>
      <c r="AD329" s="1"/>
    </row>
    <row r="330" spans="2:30" s="6" customFormat="1" ht="15.75" customHeight="1">
      <c r="B330" s="1"/>
      <c r="C330" s="1"/>
      <c r="D330" s="1"/>
      <c r="F330" s="1"/>
      <c r="G330" s="58"/>
      <c r="H330" s="70"/>
      <c r="J330" s="1"/>
      <c r="K330" s="58"/>
      <c r="L330" s="70"/>
      <c r="N330" s="1"/>
      <c r="O330" s="58"/>
      <c r="P330" s="70"/>
      <c r="R330" s="1"/>
      <c r="S330" s="58"/>
      <c r="T330" s="70"/>
      <c r="V330" s="1"/>
      <c r="W330" s="58"/>
      <c r="X330" s="70"/>
      <c r="Z330" s="1"/>
      <c r="AA330" s="58"/>
      <c r="AB330" s="70"/>
      <c r="AD330" s="1"/>
    </row>
    <row r="331" spans="2:30" s="6" customFormat="1" ht="15.75" customHeight="1">
      <c r="B331" s="1"/>
      <c r="C331" s="1"/>
      <c r="D331" s="1"/>
      <c r="F331" s="1"/>
      <c r="G331" s="58"/>
      <c r="H331" s="70"/>
      <c r="J331" s="1"/>
      <c r="K331" s="58"/>
      <c r="L331" s="70"/>
      <c r="N331" s="1"/>
      <c r="O331" s="58"/>
      <c r="P331" s="70"/>
      <c r="R331" s="1"/>
      <c r="S331" s="58"/>
      <c r="T331" s="70"/>
      <c r="V331" s="1"/>
      <c r="W331" s="58"/>
      <c r="X331" s="70"/>
      <c r="Z331" s="1"/>
      <c r="AA331" s="58"/>
      <c r="AB331" s="70"/>
      <c r="AD331" s="1"/>
    </row>
    <row r="332" spans="2:30" s="6" customFormat="1" ht="15.75" customHeight="1">
      <c r="B332" s="1"/>
      <c r="C332" s="1"/>
      <c r="D332" s="1"/>
      <c r="F332" s="1"/>
      <c r="G332" s="58"/>
      <c r="H332" s="70"/>
      <c r="J332" s="1"/>
      <c r="K332" s="58"/>
      <c r="L332" s="70"/>
      <c r="N332" s="1"/>
      <c r="O332" s="58"/>
      <c r="P332" s="70"/>
      <c r="R332" s="1"/>
      <c r="S332" s="58"/>
      <c r="T332" s="70"/>
      <c r="V332" s="1"/>
      <c r="W332" s="58"/>
      <c r="X332" s="70"/>
      <c r="Z332" s="1"/>
      <c r="AA332" s="58"/>
      <c r="AB332" s="70"/>
      <c r="AD332" s="1"/>
    </row>
    <row r="333" spans="2:30" s="6" customFormat="1" ht="15.75" customHeight="1">
      <c r="B333" s="1"/>
      <c r="C333" s="1"/>
      <c r="D333" s="1"/>
      <c r="F333" s="1"/>
      <c r="G333" s="58"/>
      <c r="H333" s="70"/>
      <c r="J333" s="1"/>
      <c r="K333" s="58"/>
      <c r="L333" s="70"/>
      <c r="N333" s="1"/>
      <c r="O333" s="58"/>
      <c r="P333" s="70"/>
      <c r="R333" s="1"/>
      <c r="S333" s="58"/>
      <c r="T333" s="70"/>
      <c r="V333" s="1"/>
      <c r="W333" s="58"/>
      <c r="X333" s="70"/>
      <c r="Z333" s="1"/>
      <c r="AA333" s="58"/>
      <c r="AB333" s="70"/>
      <c r="AD333" s="1"/>
    </row>
    <row r="334" spans="2:30" s="6" customFormat="1" ht="15.75" customHeight="1">
      <c r="B334" s="1"/>
      <c r="C334" s="1"/>
      <c r="D334" s="1"/>
      <c r="F334" s="1"/>
      <c r="G334" s="58"/>
      <c r="H334" s="70"/>
      <c r="J334" s="1"/>
      <c r="K334" s="58"/>
      <c r="L334" s="70"/>
      <c r="N334" s="1"/>
      <c r="O334" s="58"/>
      <c r="P334" s="70"/>
      <c r="R334" s="1"/>
      <c r="S334" s="58"/>
      <c r="T334" s="70"/>
      <c r="V334" s="1"/>
      <c r="W334" s="58"/>
      <c r="X334" s="70"/>
      <c r="Z334" s="1"/>
      <c r="AA334" s="58"/>
      <c r="AB334" s="70"/>
      <c r="AD334" s="1"/>
    </row>
    <row r="335" spans="2:30" s="6" customFormat="1" ht="15.75" customHeight="1">
      <c r="B335" s="1"/>
      <c r="C335" s="1"/>
      <c r="D335" s="1"/>
      <c r="F335" s="1"/>
      <c r="G335" s="58"/>
      <c r="H335" s="70"/>
      <c r="J335" s="1"/>
      <c r="K335" s="58"/>
      <c r="L335" s="70"/>
      <c r="N335" s="1"/>
      <c r="O335" s="58"/>
      <c r="P335" s="70"/>
      <c r="R335" s="1"/>
      <c r="S335" s="58"/>
      <c r="T335" s="70"/>
      <c r="V335" s="1"/>
      <c r="W335" s="58"/>
      <c r="X335" s="70"/>
      <c r="Z335" s="1"/>
      <c r="AA335" s="58"/>
      <c r="AB335" s="70"/>
      <c r="AD335" s="1"/>
    </row>
    <row r="336" spans="2:30" s="6" customFormat="1" ht="15.75" customHeight="1">
      <c r="B336" s="1"/>
      <c r="C336" s="1"/>
      <c r="D336" s="1"/>
      <c r="F336" s="1"/>
      <c r="G336" s="58"/>
      <c r="H336" s="70"/>
      <c r="J336" s="1"/>
      <c r="K336" s="58"/>
      <c r="L336" s="70"/>
      <c r="N336" s="1"/>
      <c r="O336" s="58"/>
      <c r="P336" s="70"/>
      <c r="R336" s="1"/>
      <c r="S336" s="58"/>
      <c r="T336" s="70"/>
      <c r="V336" s="1"/>
      <c r="W336" s="58"/>
      <c r="X336" s="70"/>
      <c r="Z336" s="1"/>
      <c r="AA336" s="58"/>
      <c r="AB336" s="70"/>
      <c r="AD336" s="1"/>
    </row>
    <row r="337" spans="2:30" s="6" customFormat="1" ht="15.75" customHeight="1">
      <c r="B337" s="1"/>
      <c r="C337" s="1"/>
      <c r="D337" s="1"/>
      <c r="F337" s="1"/>
      <c r="G337" s="58"/>
      <c r="H337" s="70"/>
      <c r="J337" s="1"/>
      <c r="K337" s="58"/>
      <c r="L337" s="70"/>
      <c r="N337" s="1"/>
      <c r="O337" s="58"/>
      <c r="P337" s="70"/>
      <c r="R337" s="1"/>
      <c r="S337" s="58"/>
      <c r="T337" s="70"/>
      <c r="V337" s="1"/>
      <c r="W337" s="58"/>
      <c r="X337" s="70"/>
      <c r="Z337" s="1"/>
      <c r="AA337" s="58"/>
      <c r="AB337" s="70"/>
      <c r="AD337" s="1"/>
    </row>
    <row r="338" spans="2:30" s="6" customFormat="1" ht="15.75" customHeight="1">
      <c r="B338" s="1"/>
      <c r="C338" s="1"/>
      <c r="D338" s="1"/>
      <c r="F338" s="1"/>
      <c r="G338" s="58"/>
      <c r="H338" s="70"/>
      <c r="J338" s="1"/>
      <c r="K338" s="58"/>
      <c r="L338" s="70"/>
      <c r="N338" s="1"/>
      <c r="O338" s="58"/>
      <c r="P338" s="70"/>
      <c r="R338" s="1"/>
      <c r="S338" s="58"/>
      <c r="T338" s="70"/>
      <c r="V338" s="1"/>
      <c r="W338" s="58"/>
      <c r="X338" s="70"/>
      <c r="Z338" s="1"/>
      <c r="AA338" s="58"/>
      <c r="AB338" s="70"/>
      <c r="AD338" s="1"/>
    </row>
    <row r="339" spans="2:30" s="6" customFormat="1" ht="15.75" customHeight="1">
      <c r="B339" s="1"/>
      <c r="C339" s="1"/>
      <c r="D339" s="1"/>
      <c r="F339" s="1"/>
      <c r="G339" s="58"/>
      <c r="H339" s="70"/>
      <c r="J339" s="1"/>
      <c r="K339" s="58"/>
      <c r="L339" s="70"/>
      <c r="N339" s="1"/>
      <c r="O339" s="58"/>
      <c r="P339" s="70"/>
      <c r="R339" s="1"/>
      <c r="S339" s="58"/>
      <c r="T339" s="70"/>
      <c r="V339" s="1"/>
      <c r="W339" s="58"/>
      <c r="X339" s="70"/>
      <c r="Z339" s="1"/>
      <c r="AA339" s="58"/>
      <c r="AB339" s="70"/>
      <c r="AD339" s="1"/>
    </row>
    <row r="340" spans="2:30" s="6" customFormat="1" ht="15.75" customHeight="1">
      <c r="B340" s="1"/>
      <c r="C340" s="1"/>
      <c r="D340" s="1"/>
      <c r="F340" s="1"/>
      <c r="G340" s="58"/>
      <c r="H340" s="70"/>
      <c r="J340" s="1"/>
      <c r="K340" s="58"/>
      <c r="L340" s="70"/>
      <c r="N340" s="1"/>
      <c r="O340" s="58"/>
      <c r="P340" s="70"/>
      <c r="R340" s="1"/>
      <c r="S340" s="58"/>
      <c r="T340" s="70"/>
      <c r="V340" s="1"/>
      <c r="W340" s="58"/>
      <c r="X340" s="70"/>
      <c r="Z340" s="1"/>
      <c r="AA340" s="58"/>
      <c r="AB340" s="70"/>
      <c r="AD340" s="1"/>
    </row>
    <row r="341" spans="2:30" s="6" customFormat="1" ht="15.75" customHeight="1">
      <c r="B341" s="1"/>
      <c r="C341" s="1"/>
      <c r="D341" s="1"/>
      <c r="F341" s="1"/>
      <c r="G341" s="58"/>
      <c r="H341" s="70"/>
      <c r="J341" s="1"/>
      <c r="K341" s="58"/>
      <c r="L341" s="70"/>
      <c r="N341" s="1"/>
      <c r="O341" s="58"/>
      <c r="P341" s="70"/>
      <c r="R341" s="1"/>
      <c r="S341" s="58"/>
      <c r="T341" s="70"/>
      <c r="V341" s="1"/>
      <c r="W341" s="58"/>
      <c r="X341" s="70"/>
      <c r="Z341" s="1"/>
      <c r="AA341" s="58"/>
      <c r="AB341" s="70"/>
      <c r="AD341" s="1"/>
    </row>
    <row r="342" spans="2:30" s="6" customFormat="1" ht="15.75" customHeight="1">
      <c r="B342" s="1"/>
      <c r="C342" s="1"/>
      <c r="D342" s="1"/>
      <c r="F342" s="1"/>
      <c r="G342" s="58"/>
      <c r="H342" s="70"/>
      <c r="J342" s="1"/>
      <c r="K342" s="58"/>
      <c r="L342" s="70"/>
      <c r="N342" s="1"/>
      <c r="O342" s="58"/>
      <c r="P342" s="70"/>
      <c r="R342" s="1"/>
      <c r="S342" s="58"/>
      <c r="T342" s="70"/>
      <c r="V342" s="1"/>
      <c r="W342" s="58"/>
      <c r="X342" s="70"/>
      <c r="Z342" s="1"/>
      <c r="AA342" s="58"/>
      <c r="AB342" s="70"/>
      <c r="AD342" s="1"/>
    </row>
    <row r="343" spans="2:30" s="6" customFormat="1" ht="15.75" customHeight="1">
      <c r="B343" s="1"/>
      <c r="C343" s="1"/>
      <c r="D343" s="1"/>
      <c r="F343" s="1"/>
      <c r="G343" s="58"/>
      <c r="H343" s="70"/>
      <c r="J343" s="1"/>
      <c r="K343" s="58"/>
      <c r="L343" s="70"/>
      <c r="N343" s="1"/>
      <c r="O343" s="58"/>
      <c r="P343" s="70"/>
      <c r="R343" s="1"/>
      <c r="S343" s="58"/>
      <c r="T343" s="70"/>
      <c r="V343" s="1"/>
      <c r="W343" s="58"/>
      <c r="X343" s="70"/>
      <c r="Z343" s="1"/>
      <c r="AA343" s="58"/>
      <c r="AB343" s="70"/>
      <c r="AD343" s="1"/>
    </row>
    <row r="344" spans="2:30" s="6" customFormat="1" ht="15.75" customHeight="1">
      <c r="B344" s="1"/>
      <c r="C344" s="1"/>
      <c r="D344" s="1"/>
      <c r="F344" s="1"/>
      <c r="G344" s="58"/>
      <c r="H344" s="70"/>
      <c r="J344" s="1"/>
      <c r="K344" s="58"/>
      <c r="L344" s="70"/>
      <c r="N344" s="1"/>
      <c r="O344" s="58"/>
      <c r="P344" s="70"/>
      <c r="R344" s="1"/>
      <c r="S344" s="58"/>
      <c r="T344" s="70"/>
      <c r="V344" s="1"/>
      <c r="W344" s="58"/>
      <c r="X344" s="70"/>
      <c r="Z344" s="1"/>
      <c r="AA344" s="58"/>
      <c r="AB344" s="70"/>
      <c r="AD344" s="1"/>
    </row>
    <row r="345" spans="2:30" s="6" customFormat="1" ht="15.75" customHeight="1">
      <c r="B345" s="1"/>
      <c r="C345" s="1"/>
      <c r="D345" s="1"/>
      <c r="F345" s="1"/>
      <c r="G345" s="58"/>
      <c r="H345" s="70"/>
      <c r="J345" s="1"/>
      <c r="K345" s="58"/>
      <c r="L345" s="70"/>
      <c r="N345" s="1"/>
      <c r="O345" s="58"/>
      <c r="P345" s="70"/>
      <c r="R345" s="1"/>
      <c r="S345" s="58"/>
      <c r="T345" s="70"/>
      <c r="V345" s="1"/>
      <c r="W345" s="58"/>
      <c r="X345" s="70"/>
      <c r="Z345" s="1"/>
      <c r="AA345" s="58"/>
      <c r="AB345" s="70"/>
      <c r="AD345" s="1"/>
    </row>
    <row r="346" spans="2:30" s="6" customFormat="1" ht="15.75" customHeight="1">
      <c r="B346" s="1"/>
      <c r="C346" s="1"/>
      <c r="D346" s="1"/>
      <c r="F346" s="1"/>
      <c r="G346" s="58"/>
      <c r="H346" s="70"/>
      <c r="J346" s="1"/>
      <c r="K346" s="58"/>
      <c r="L346" s="70"/>
      <c r="N346" s="1"/>
      <c r="O346" s="58"/>
      <c r="P346" s="70"/>
      <c r="R346" s="1"/>
      <c r="S346" s="58"/>
      <c r="T346" s="70"/>
      <c r="V346" s="1"/>
      <c r="W346" s="58"/>
      <c r="X346" s="70"/>
      <c r="Z346" s="1"/>
      <c r="AA346" s="58"/>
      <c r="AB346" s="70"/>
      <c r="AD346" s="1"/>
    </row>
    <row r="347" spans="2:30" s="6" customFormat="1" ht="15.75" customHeight="1">
      <c r="B347" s="1"/>
      <c r="C347" s="1"/>
      <c r="D347" s="1"/>
      <c r="F347" s="1"/>
      <c r="G347" s="58"/>
      <c r="H347" s="70"/>
      <c r="J347" s="1"/>
      <c r="K347" s="58"/>
      <c r="L347" s="70"/>
      <c r="N347" s="1"/>
      <c r="O347" s="58"/>
      <c r="P347" s="70"/>
      <c r="R347" s="1"/>
      <c r="S347" s="58"/>
      <c r="T347" s="70"/>
      <c r="V347" s="1"/>
      <c r="W347" s="58"/>
      <c r="X347" s="70"/>
      <c r="Z347" s="1"/>
      <c r="AA347" s="58"/>
      <c r="AB347" s="70"/>
      <c r="AD347" s="1"/>
    </row>
    <row r="348" spans="2:30" s="6" customFormat="1" ht="15.75" customHeight="1">
      <c r="B348" s="1"/>
      <c r="C348" s="1"/>
      <c r="D348" s="1"/>
      <c r="F348" s="1"/>
      <c r="G348" s="58"/>
      <c r="H348" s="70"/>
      <c r="J348" s="1"/>
      <c r="K348" s="58"/>
      <c r="L348" s="70"/>
      <c r="N348" s="1"/>
      <c r="O348" s="58"/>
      <c r="P348" s="70"/>
      <c r="R348" s="1"/>
      <c r="S348" s="58"/>
      <c r="T348" s="70"/>
      <c r="V348" s="1"/>
      <c r="W348" s="58"/>
      <c r="X348" s="70"/>
      <c r="Z348" s="1"/>
      <c r="AA348" s="58"/>
      <c r="AB348" s="70"/>
      <c r="AD348" s="1"/>
    </row>
    <row r="349" spans="2:30" s="6" customFormat="1" ht="15.75" customHeight="1">
      <c r="B349" s="1"/>
      <c r="C349" s="1"/>
      <c r="D349" s="1"/>
      <c r="F349" s="1"/>
      <c r="G349" s="58"/>
      <c r="H349" s="70"/>
      <c r="J349" s="1"/>
      <c r="K349" s="58"/>
      <c r="L349" s="70"/>
      <c r="N349" s="1"/>
      <c r="O349" s="58"/>
      <c r="P349" s="70"/>
      <c r="R349" s="1"/>
      <c r="S349" s="58"/>
      <c r="T349" s="70"/>
      <c r="V349" s="1"/>
      <c r="W349" s="58"/>
      <c r="X349" s="70"/>
      <c r="Z349" s="1"/>
      <c r="AA349" s="58"/>
      <c r="AB349" s="70"/>
      <c r="AD349" s="1"/>
    </row>
    <row r="350" spans="2:30" s="6" customFormat="1" ht="15.75" customHeight="1">
      <c r="B350" s="1"/>
      <c r="C350" s="1"/>
      <c r="D350" s="1"/>
      <c r="F350" s="1"/>
      <c r="G350" s="58"/>
      <c r="H350" s="70"/>
      <c r="J350" s="1"/>
      <c r="K350" s="58"/>
      <c r="L350" s="70"/>
      <c r="N350" s="1"/>
      <c r="O350" s="58"/>
      <c r="P350" s="70"/>
      <c r="R350" s="1"/>
      <c r="S350" s="58"/>
      <c r="T350" s="70"/>
      <c r="V350" s="1"/>
      <c r="W350" s="58"/>
      <c r="X350" s="70"/>
      <c r="Z350" s="1"/>
      <c r="AA350" s="58"/>
      <c r="AB350" s="70"/>
      <c r="AD350" s="1"/>
    </row>
    <row r="351" spans="2:30" s="6" customFormat="1" ht="15.75" customHeight="1">
      <c r="B351" s="1"/>
      <c r="C351" s="1"/>
      <c r="D351" s="1"/>
      <c r="F351" s="1"/>
      <c r="G351" s="58"/>
      <c r="H351" s="70"/>
      <c r="J351" s="1"/>
      <c r="K351" s="58"/>
      <c r="L351" s="70"/>
      <c r="N351" s="1"/>
      <c r="O351" s="58"/>
      <c r="P351" s="70"/>
      <c r="R351" s="1"/>
      <c r="S351" s="58"/>
      <c r="T351" s="70"/>
      <c r="V351" s="1"/>
      <c r="W351" s="58"/>
      <c r="X351" s="70"/>
      <c r="Z351" s="1"/>
      <c r="AA351" s="58"/>
      <c r="AB351" s="70"/>
      <c r="AD351" s="1"/>
    </row>
    <row r="352" spans="2:30" s="6" customFormat="1" ht="15.75" customHeight="1">
      <c r="B352" s="1"/>
      <c r="C352" s="1"/>
      <c r="D352" s="1"/>
      <c r="F352" s="1"/>
      <c r="G352" s="58"/>
      <c r="H352" s="70"/>
      <c r="J352" s="1"/>
      <c r="K352" s="58"/>
      <c r="L352" s="70"/>
      <c r="N352" s="1"/>
      <c r="O352" s="58"/>
      <c r="P352" s="70"/>
      <c r="R352" s="1"/>
      <c r="S352" s="58"/>
      <c r="T352" s="70"/>
      <c r="V352" s="1"/>
      <c r="W352" s="58"/>
      <c r="X352" s="70"/>
      <c r="Z352" s="1"/>
      <c r="AA352" s="58"/>
      <c r="AB352" s="70"/>
      <c r="AD352" s="1"/>
    </row>
    <row r="353" spans="2:30" s="6" customFormat="1" ht="15.75" customHeight="1">
      <c r="B353" s="1"/>
      <c r="C353" s="1"/>
      <c r="D353" s="1"/>
      <c r="F353" s="1"/>
      <c r="G353" s="58"/>
      <c r="H353" s="70"/>
      <c r="J353" s="1"/>
      <c r="K353" s="58"/>
      <c r="L353" s="70"/>
      <c r="N353" s="1"/>
      <c r="O353" s="58"/>
      <c r="P353" s="70"/>
      <c r="R353" s="1"/>
      <c r="S353" s="58"/>
      <c r="T353" s="70"/>
      <c r="V353" s="1"/>
      <c r="W353" s="58"/>
      <c r="X353" s="70"/>
      <c r="Z353" s="1"/>
      <c r="AA353" s="58"/>
      <c r="AB353" s="70"/>
      <c r="AD353" s="1"/>
    </row>
    <row r="354" spans="2:30" s="6" customFormat="1" ht="15.75" customHeight="1">
      <c r="B354" s="1"/>
      <c r="C354" s="1"/>
      <c r="D354" s="1"/>
      <c r="F354" s="1"/>
      <c r="G354" s="58"/>
      <c r="H354" s="70"/>
      <c r="J354" s="1"/>
      <c r="K354" s="58"/>
      <c r="L354" s="70"/>
      <c r="N354" s="1"/>
      <c r="O354" s="58"/>
      <c r="P354" s="70"/>
      <c r="R354" s="1"/>
      <c r="S354" s="58"/>
      <c r="T354" s="70"/>
      <c r="V354" s="1"/>
      <c r="W354" s="58"/>
      <c r="X354" s="70"/>
      <c r="Z354" s="1"/>
      <c r="AA354" s="58"/>
      <c r="AB354" s="70"/>
      <c r="AD354" s="1"/>
    </row>
    <row r="355" spans="2:30" s="6" customFormat="1" ht="15.75" customHeight="1">
      <c r="B355" s="1"/>
      <c r="C355" s="1"/>
      <c r="D355" s="1"/>
      <c r="F355" s="1"/>
      <c r="G355" s="58"/>
      <c r="H355" s="70"/>
      <c r="J355" s="1"/>
      <c r="K355" s="58"/>
      <c r="L355" s="70"/>
      <c r="N355" s="1"/>
      <c r="O355" s="58"/>
      <c r="P355" s="70"/>
      <c r="R355" s="1"/>
      <c r="S355" s="58"/>
      <c r="T355" s="70"/>
      <c r="V355" s="1"/>
      <c r="W355" s="58"/>
      <c r="X355" s="70"/>
      <c r="Z355" s="1"/>
      <c r="AA355" s="58"/>
      <c r="AB355" s="70"/>
      <c r="AD355" s="1"/>
    </row>
    <row r="356" spans="2:30" s="6" customFormat="1" ht="15.75" customHeight="1">
      <c r="B356" s="1"/>
      <c r="C356" s="1"/>
      <c r="D356" s="1"/>
      <c r="F356" s="1"/>
      <c r="G356" s="58"/>
      <c r="H356" s="70"/>
      <c r="J356" s="1"/>
      <c r="K356" s="58"/>
      <c r="L356" s="70"/>
      <c r="N356" s="1"/>
      <c r="O356" s="58"/>
      <c r="P356" s="70"/>
      <c r="R356" s="1"/>
      <c r="S356" s="58"/>
      <c r="T356" s="70"/>
      <c r="V356" s="1"/>
      <c r="W356" s="58"/>
      <c r="X356" s="70"/>
      <c r="Z356" s="1"/>
      <c r="AA356" s="58"/>
      <c r="AB356" s="70"/>
      <c r="AD356" s="1"/>
    </row>
    <row r="357" spans="2:30" s="6" customFormat="1" ht="15.75" customHeight="1">
      <c r="B357" s="1"/>
      <c r="C357" s="1"/>
      <c r="D357" s="1"/>
      <c r="F357" s="1"/>
      <c r="G357" s="58"/>
      <c r="H357" s="70"/>
      <c r="J357" s="1"/>
      <c r="K357" s="58"/>
      <c r="L357" s="70"/>
      <c r="N357" s="1"/>
      <c r="O357" s="58"/>
      <c r="P357" s="70"/>
      <c r="R357" s="1"/>
      <c r="S357" s="58"/>
      <c r="T357" s="70"/>
      <c r="V357" s="1"/>
      <c r="W357" s="58"/>
      <c r="X357" s="70"/>
      <c r="Z357" s="1"/>
      <c r="AA357" s="58"/>
      <c r="AB357" s="70"/>
      <c r="AD357" s="1"/>
    </row>
    <row r="358" spans="2:30" s="6" customFormat="1" ht="15.75" customHeight="1">
      <c r="B358" s="1"/>
      <c r="C358" s="1"/>
      <c r="D358" s="1"/>
      <c r="F358" s="1"/>
      <c r="G358" s="58"/>
      <c r="H358" s="70"/>
      <c r="J358" s="1"/>
      <c r="K358" s="58"/>
      <c r="L358" s="70"/>
      <c r="N358" s="1"/>
      <c r="O358" s="58"/>
      <c r="P358" s="70"/>
      <c r="R358" s="1"/>
      <c r="S358" s="58"/>
      <c r="T358" s="70"/>
      <c r="V358" s="1"/>
      <c r="W358" s="58"/>
      <c r="X358" s="70"/>
      <c r="Z358" s="1"/>
      <c r="AA358" s="58"/>
      <c r="AB358" s="70"/>
      <c r="AD358" s="1"/>
    </row>
    <row r="359" spans="2:30" s="6" customFormat="1" ht="15.75" customHeight="1">
      <c r="B359" s="1"/>
      <c r="C359" s="1"/>
      <c r="D359" s="1"/>
      <c r="F359" s="1"/>
      <c r="G359" s="58"/>
      <c r="H359" s="70"/>
      <c r="J359" s="1"/>
      <c r="K359" s="58"/>
      <c r="L359" s="70"/>
      <c r="N359" s="1"/>
      <c r="O359" s="58"/>
      <c r="P359" s="70"/>
      <c r="R359" s="1"/>
      <c r="S359" s="58"/>
      <c r="T359" s="70"/>
      <c r="V359" s="1"/>
      <c r="W359" s="58"/>
      <c r="X359" s="70"/>
      <c r="Z359" s="1"/>
      <c r="AA359" s="58"/>
      <c r="AB359" s="70"/>
      <c r="AD359" s="1"/>
    </row>
    <row r="360" spans="2:30" s="6" customFormat="1" ht="15.75" customHeight="1">
      <c r="B360" s="1"/>
      <c r="C360" s="1"/>
      <c r="D360" s="1"/>
      <c r="F360" s="1"/>
      <c r="G360" s="58"/>
      <c r="H360" s="70"/>
      <c r="J360" s="1"/>
      <c r="K360" s="58"/>
      <c r="L360" s="70"/>
      <c r="N360" s="1"/>
      <c r="O360" s="58"/>
      <c r="P360" s="70"/>
      <c r="R360" s="1"/>
      <c r="S360" s="58"/>
      <c r="T360" s="70"/>
      <c r="V360" s="1"/>
      <c r="W360" s="58"/>
      <c r="X360" s="70"/>
      <c r="Z360" s="1"/>
      <c r="AA360" s="58"/>
      <c r="AB360" s="70"/>
      <c r="AD360" s="1"/>
    </row>
    <row r="361" spans="2:30" s="6" customFormat="1" ht="15.75" customHeight="1">
      <c r="B361" s="1"/>
      <c r="C361" s="1"/>
      <c r="D361" s="1"/>
      <c r="F361" s="1"/>
      <c r="G361" s="58"/>
      <c r="H361" s="70"/>
      <c r="J361" s="1"/>
      <c r="K361" s="58"/>
      <c r="L361" s="70"/>
      <c r="N361" s="1"/>
      <c r="O361" s="58"/>
      <c r="P361" s="70"/>
      <c r="R361" s="1"/>
      <c r="S361" s="58"/>
      <c r="T361" s="70"/>
      <c r="V361" s="1"/>
      <c r="W361" s="58"/>
      <c r="X361" s="70"/>
      <c r="Z361" s="1"/>
      <c r="AA361" s="58"/>
      <c r="AB361" s="70"/>
      <c r="AD361" s="1"/>
    </row>
    <row r="362" spans="2:30" s="6" customFormat="1" ht="15.75" customHeight="1">
      <c r="B362" s="1"/>
      <c r="C362" s="1"/>
      <c r="D362" s="1"/>
      <c r="F362" s="1"/>
      <c r="G362" s="58"/>
      <c r="H362" s="70"/>
      <c r="J362" s="1"/>
      <c r="K362" s="58"/>
      <c r="L362" s="70"/>
      <c r="N362" s="1"/>
      <c r="O362" s="58"/>
      <c r="P362" s="70"/>
      <c r="R362" s="1"/>
      <c r="S362" s="58"/>
      <c r="T362" s="70"/>
      <c r="V362" s="1"/>
      <c r="W362" s="58"/>
      <c r="X362" s="70"/>
      <c r="Z362" s="1"/>
      <c r="AA362" s="58"/>
      <c r="AB362" s="70"/>
      <c r="AD362" s="1"/>
    </row>
    <row r="363" spans="2:30" s="6" customFormat="1" ht="15.75" customHeight="1">
      <c r="B363" s="1"/>
      <c r="C363" s="1"/>
      <c r="D363" s="1"/>
      <c r="F363" s="1"/>
      <c r="G363" s="58"/>
      <c r="H363" s="70"/>
      <c r="J363" s="1"/>
      <c r="K363" s="58"/>
      <c r="L363" s="70"/>
      <c r="N363" s="1"/>
      <c r="O363" s="58"/>
      <c r="P363" s="70"/>
      <c r="R363" s="1"/>
      <c r="S363" s="58"/>
      <c r="T363" s="70"/>
      <c r="V363" s="1"/>
      <c r="W363" s="58"/>
      <c r="X363" s="70"/>
      <c r="Z363" s="1"/>
      <c r="AA363" s="58"/>
      <c r="AB363" s="70"/>
      <c r="AD363" s="1"/>
    </row>
    <row r="364" spans="2:30" s="6" customFormat="1" ht="15.75" customHeight="1">
      <c r="B364" s="1"/>
      <c r="C364" s="1"/>
      <c r="D364" s="1"/>
      <c r="F364" s="1"/>
      <c r="G364" s="58"/>
      <c r="H364" s="70"/>
      <c r="J364" s="1"/>
      <c r="K364" s="58"/>
      <c r="L364" s="70"/>
      <c r="N364" s="1"/>
      <c r="O364" s="58"/>
      <c r="P364" s="70"/>
      <c r="R364" s="1"/>
      <c r="S364" s="58"/>
      <c r="T364" s="70"/>
      <c r="V364" s="1"/>
      <c r="W364" s="58"/>
      <c r="X364" s="70"/>
      <c r="Z364" s="1"/>
      <c r="AA364" s="58"/>
      <c r="AB364" s="70"/>
      <c r="AD364" s="1"/>
    </row>
    <row r="365" spans="2:30" s="6" customFormat="1" ht="15.75" customHeight="1">
      <c r="B365" s="1"/>
      <c r="C365" s="1"/>
      <c r="D365" s="1"/>
      <c r="F365" s="1"/>
      <c r="G365" s="58"/>
      <c r="H365" s="70"/>
      <c r="J365" s="1"/>
      <c r="K365" s="58"/>
      <c r="L365" s="70"/>
      <c r="N365" s="1"/>
      <c r="O365" s="58"/>
      <c r="P365" s="70"/>
      <c r="R365" s="1"/>
      <c r="S365" s="58"/>
      <c r="T365" s="70"/>
      <c r="V365" s="1"/>
      <c r="W365" s="58"/>
      <c r="X365" s="70"/>
      <c r="Z365" s="1"/>
      <c r="AA365" s="58"/>
      <c r="AB365" s="70"/>
      <c r="AD365" s="1"/>
    </row>
    <row r="366" spans="2:30" s="6" customFormat="1" ht="15.75" customHeight="1">
      <c r="B366" s="1"/>
      <c r="C366" s="1"/>
      <c r="D366" s="1"/>
      <c r="F366" s="1"/>
      <c r="G366" s="58"/>
      <c r="H366" s="70"/>
      <c r="J366" s="1"/>
      <c r="K366" s="58"/>
      <c r="L366" s="70"/>
      <c r="N366" s="1"/>
      <c r="O366" s="58"/>
      <c r="P366" s="70"/>
      <c r="R366" s="1"/>
      <c r="S366" s="58"/>
      <c r="T366" s="70"/>
      <c r="V366" s="1"/>
      <c r="W366" s="58"/>
      <c r="X366" s="70"/>
      <c r="Z366" s="1"/>
      <c r="AA366" s="58"/>
      <c r="AB366" s="70"/>
      <c r="AD366" s="1"/>
    </row>
    <row r="367" spans="2:30" s="6" customFormat="1" ht="15.75" customHeight="1">
      <c r="B367" s="1"/>
      <c r="C367" s="1"/>
      <c r="D367" s="1"/>
      <c r="F367" s="1"/>
      <c r="G367" s="58"/>
      <c r="H367" s="70"/>
      <c r="J367" s="1"/>
      <c r="K367" s="58"/>
      <c r="L367" s="70"/>
      <c r="N367" s="1"/>
      <c r="O367" s="58"/>
      <c r="P367" s="70"/>
      <c r="R367" s="1"/>
      <c r="S367" s="58"/>
      <c r="T367" s="70"/>
      <c r="V367" s="1"/>
      <c r="W367" s="58"/>
      <c r="X367" s="70"/>
      <c r="Z367" s="1"/>
      <c r="AA367" s="58"/>
      <c r="AB367" s="70"/>
      <c r="AD367" s="1"/>
    </row>
    <row r="368" spans="2:30" s="6" customFormat="1" ht="15.75" customHeight="1">
      <c r="B368" s="1"/>
      <c r="C368" s="1"/>
      <c r="D368" s="1"/>
      <c r="F368" s="1"/>
      <c r="G368" s="58"/>
      <c r="H368" s="70"/>
      <c r="J368" s="1"/>
      <c r="K368" s="58"/>
      <c r="L368" s="70"/>
      <c r="N368" s="1"/>
      <c r="O368" s="58"/>
      <c r="P368" s="70"/>
      <c r="R368" s="1"/>
      <c r="S368" s="58"/>
      <c r="T368" s="70"/>
      <c r="V368" s="1"/>
      <c r="W368" s="58"/>
      <c r="X368" s="70"/>
      <c r="Z368" s="1"/>
      <c r="AA368" s="58"/>
      <c r="AB368" s="70"/>
      <c r="AD368" s="1"/>
    </row>
    <row r="369" spans="2:30" s="6" customFormat="1" ht="15.75" customHeight="1">
      <c r="B369" s="1"/>
      <c r="C369" s="1"/>
      <c r="D369" s="1"/>
      <c r="F369" s="1"/>
      <c r="G369" s="58"/>
      <c r="H369" s="70"/>
      <c r="J369" s="1"/>
      <c r="K369" s="58"/>
      <c r="L369" s="70"/>
      <c r="N369" s="1"/>
      <c r="O369" s="58"/>
      <c r="P369" s="70"/>
      <c r="R369" s="1"/>
      <c r="S369" s="58"/>
      <c r="T369" s="70"/>
      <c r="V369" s="1"/>
      <c r="W369" s="58"/>
      <c r="X369" s="70"/>
      <c r="Z369" s="1"/>
      <c r="AA369" s="58"/>
      <c r="AB369" s="70"/>
      <c r="AD369" s="1"/>
    </row>
    <row r="370" spans="2:30" s="6" customFormat="1" ht="15.75" customHeight="1">
      <c r="B370" s="1"/>
      <c r="C370" s="1"/>
      <c r="D370" s="1"/>
      <c r="F370" s="1"/>
      <c r="G370" s="58"/>
      <c r="H370" s="70"/>
      <c r="J370" s="1"/>
      <c r="K370" s="58"/>
      <c r="L370" s="70"/>
      <c r="N370" s="1"/>
      <c r="O370" s="58"/>
      <c r="P370" s="70"/>
      <c r="R370" s="1"/>
      <c r="S370" s="58"/>
      <c r="T370" s="70"/>
      <c r="V370" s="1"/>
      <c r="W370" s="58"/>
      <c r="X370" s="70"/>
      <c r="Z370" s="1"/>
      <c r="AA370" s="58"/>
      <c r="AB370" s="70"/>
      <c r="AD370" s="1"/>
    </row>
    <row r="371" spans="2:30" s="6" customFormat="1" ht="15.75" customHeight="1">
      <c r="B371" s="1"/>
      <c r="C371" s="1"/>
      <c r="D371" s="1"/>
      <c r="F371" s="1"/>
      <c r="G371" s="58"/>
      <c r="H371" s="70"/>
      <c r="J371" s="1"/>
      <c r="K371" s="58"/>
      <c r="L371" s="70"/>
      <c r="N371" s="1"/>
      <c r="O371" s="58"/>
      <c r="P371" s="70"/>
      <c r="R371" s="1"/>
      <c r="S371" s="58"/>
      <c r="T371" s="70"/>
      <c r="V371" s="1"/>
      <c r="W371" s="58"/>
      <c r="X371" s="70"/>
      <c r="Z371" s="1"/>
      <c r="AA371" s="58"/>
      <c r="AB371" s="70"/>
      <c r="AD371" s="1"/>
    </row>
    <row r="372" spans="2:30" s="6" customFormat="1" ht="15.75" customHeight="1">
      <c r="B372" s="1"/>
      <c r="C372" s="1"/>
      <c r="D372" s="1"/>
      <c r="F372" s="1"/>
      <c r="G372" s="58"/>
      <c r="H372" s="70"/>
      <c r="J372" s="1"/>
      <c r="K372" s="58"/>
      <c r="L372" s="70"/>
      <c r="N372" s="1"/>
      <c r="O372" s="58"/>
      <c r="P372" s="70"/>
      <c r="R372" s="1"/>
      <c r="S372" s="58"/>
      <c r="T372" s="70"/>
      <c r="V372" s="1"/>
      <c r="W372" s="58"/>
      <c r="X372" s="70"/>
      <c r="Z372" s="1"/>
      <c r="AA372" s="58"/>
      <c r="AB372" s="70"/>
      <c r="AD372" s="1"/>
    </row>
    <row r="373" spans="2:30" s="6" customFormat="1" ht="15.75" customHeight="1">
      <c r="B373" s="1"/>
      <c r="C373" s="1"/>
      <c r="D373" s="1"/>
      <c r="F373" s="1"/>
      <c r="G373" s="58"/>
      <c r="H373" s="70"/>
      <c r="J373" s="1"/>
      <c r="K373" s="58"/>
      <c r="L373" s="70"/>
      <c r="N373" s="1"/>
      <c r="O373" s="58"/>
      <c r="P373" s="70"/>
      <c r="R373" s="1"/>
      <c r="S373" s="58"/>
      <c r="T373" s="70"/>
      <c r="V373" s="1"/>
      <c r="W373" s="58"/>
      <c r="X373" s="70"/>
      <c r="Z373" s="1"/>
      <c r="AA373" s="58"/>
      <c r="AB373" s="70"/>
      <c r="AD373" s="1"/>
    </row>
    <row r="374" spans="2:30" s="6" customFormat="1" ht="15.75" customHeight="1">
      <c r="B374" s="1"/>
      <c r="C374" s="1"/>
      <c r="D374" s="1"/>
      <c r="F374" s="1"/>
      <c r="G374" s="58"/>
      <c r="H374" s="70"/>
      <c r="J374" s="1"/>
      <c r="K374" s="58"/>
      <c r="L374" s="70"/>
      <c r="N374" s="1"/>
      <c r="O374" s="58"/>
      <c r="P374" s="70"/>
      <c r="R374" s="1"/>
      <c r="S374" s="58"/>
      <c r="T374" s="70"/>
      <c r="V374" s="1"/>
      <c r="W374" s="58"/>
      <c r="X374" s="70"/>
      <c r="Z374" s="1"/>
      <c r="AA374" s="58"/>
      <c r="AB374" s="70"/>
      <c r="AD374" s="1"/>
    </row>
    <row r="375" spans="2:30" s="6" customFormat="1" ht="15.75" customHeight="1">
      <c r="B375" s="1"/>
      <c r="C375" s="1"/>
      <c r="D375" s="1"/>
      <c r="F375" s="1"/>
      <c r="G375" s="58"/>
      <c r="H375" s="70"/>
      <c r="J375" s="1"/>
      <c r="K375" s="58"/>
      <c r="L375" s="70"/>
      <c r="N375" s="1"/>
      <c r="O375" s="58"/>
      <c r="P375" s="70"/>
      <c r="R375" s="1"/>
      <c r="S375" s="58"/>
      <c r="T375" s="70"/>
      <c r="V375" s="1"/>
      <c r="W375" s="58"/>
      <c r="X375" s="70"/>
      <c r="Z375" s="1"/>
      <c r="AA375" s="58"/>
      <c r="AB375" s="70"/>
      <c r="AD375" s="1"/>
    </row>
    <row r="376" spans="2:30" s="6" customFormat="1" ht="15.75" customHeight="1">
      <c r="B376" s="1"/>
      <c r="C376" s="1"/>
      <c r="D376" s="1"/>
      <c r="F376" s="1"/>
      <c r="G376" s="58"/>
      <c r="H376" s="70"/>
      <c r="J376" s="1"/>
      <c r="K376" s="58"/>
      <c r="L376" s="70"/>
      <c r="N376" s="1"/>
      <c r="O376" s="58"/>
      <c r="P376" s="70"/>
      <c r="R376" s="1"/>
      <c r="S376" s="58"/>
      <c r="T376" s="70"/>
      <c r="V376" s="1"/>
      <c r="W376" s="58"/>
      <c r="X376" s="70"/>
      <c r="Z376" s="1"/>
      <c r="AA376" s="58"/>
      <c r="AB376" s="70"/>
      <c r="AD376" s="1"/>
    </row>
    <row r="377" spans="2:30" s="6" customFormat="1" ht="15.75" customHeight="1">
      <c r="B377" s="1"/>
      <c r="C377" s="1"/>
      <c r="D377" s="1"/>
      <c r="F377" s="1"/>
      <c r="G377" s="58"/>
      <c r="H377" s="70"/>
      <c r="J377" s="1"/>
      <c r="K377" s="58"/>
      <c r="L377" s="70"/>
      <c r="N377" s="1"/>
      <c r="O377" s="58"/>
      <c r="P377" s="70"/>
      <c r="R377" s="1"/>
      <c r="S377" s="58"/>
      <c r="T377" s="70"/>
      <c r="V377" s="1"/>
      <c r="W377" s="58"/>
      <c r="X377" s="70"/>
      <c r="Z377" s="1"/>
      <c r="AA377" s="58"/>
      <c r="AB377" s="70"/>
      <c r="AD377" s="1"/>
    </row>
    <row r="378" spans="2:30" s="6" customFormat="1" ht="15.75" customHeight="1">
      <c r="B378" s="1"/>
      <c r="C378" s="1"/>
      <c r="D378" s="1"/>
      <c r="F378" s="1"/>
      <c r="G378" s="58"/>
      <c r="H378" s="70"/>
      <c r="J378" s="1"/>
      <c r="K378" s="58"/>
      <c r="L378" s="70"/>
      <c r="N378" s="1"/>
      <c r="O378" s="58"/>
      <c r="P378" s="70"/>
      <c r="R378" s="1"/>
      <c r="S378" s="58"/>
      <c r="T378" s="70"/>
      <c r="V378" s="1"/>
      <c r="W378" s="58"/>
      <c r="X378" s="70"/>
      <c r="Z378" s="1"/>
      <c r="AA378" s="58"/>
      <c r="AB378" s="70"/>
      <c r="AD378" s="1"/>
    </row>
    <row r="379" spans="2:30" s="6" customFormat="1" ht="15.75" customHeight="1">
      <c r="B379" s="1"/>
      <c r="C379" s="1"/>
      <c r="D379" s="1"/>
      <c r="F379" s="1"/>
      <c r="G379" s="58"/>
      <c r="H379" s="70"/>
      <c r="J379" s="1"/>
      <c r="K379" s="58"/>
      <c r="L379" s="70"/>
      <c r="N379" s="1"/>
      <c r="O379" s="58"/>
      <c r="P379" s="70"/>
      <c r="R379" s="1"/>
      <c r="S379" s="58"/>
      <c r="T379" s="70"/>
      <c r="V379" s="1"/>
      <c r="W379" s="58"/>
      <c r="X379" s="70"/>
      <c r="Z379" s="1"/>
      <c r="AA379" s="58"/>
      <c r="AB379" s="70"/>
      <c r="AD379" s="1"/>
    </row>
    <row r="380" spans="2:30" s="6" customFormat="1" ht="15.75" customHeight="1">
      <c r="B380" s="1"/>
      <c r="C380" s="1"/>
      <c r="D380" s="1"/>
      <c r="F380" s="1"/>
      <c r="G380" s="58"/>
      <c r="H380" s="70"/>
      <c r="J380" s="1"/>
      <c r="K380" s="58"/>
      <c r="L380" s="70"/>
      <c r="N380" s="1"/>
      <c r="O380" s="58"/>
      <c r="P380" s="70"/>
      <c r="R380" s="1"/>
      <c r="S380" s="58"/>
      <c r="T380" s="70"/>
      <c r="V380" s="1"/>
      <c r="W380" s="58"/>
      <c r="X380" s="70"/>
      <c r="Z380" s="1"/>
      <c r="AA380" s="58"/>
      <c r="AB380" s="70"/>
      <c r="AD380" s="1"/>
    </row>
    <row r="381" spans="2:30" s="6" customFormat="1" ht="15.75" customHeight="1">
      <c r="B381" s="1"/>
      <c r="C381" s="1"/>
      <c r="D381" s="1"/>
      <c r="F381" s="1"/>
      <c r="G381" s="58"/>
      <c r="H381" s="70"/>
      <c r="J381" s="1"/>
      <c r="K381" s="58"/>
      <c r="L381" s="70"/>
      <c r="N381" s="1"/>
      <c r="O381" s="58"/>
      <c r="P381" s="70"/>
      <c r="R381" s="1"/>
      <c r="S381" s="58"/>
      <c r="T381" s="70"/>
      <c r="V381" s="1"/>
      <c r="W381" s="58"/>
      <c r="X381" s="70"/>
      <c r="Z381" s="1"/>
      <c r="AA381" s="58"/>
      <c r="AB381" s="70"/>
      <c r="AD381" s="1"/>
    </row>
    <row r="382" spans="2:30" s="6" customFormat="1" ht="15.75" customHeight="1">
      <c r="B382" s="1"/>
      <c r="C382" s="1"/>
      <c r="D382" s="1"/>
      <c r="F382" s="1"/>
      <c r="G382" s="58"/>
      <c r="H382" s="70"/>
      <c r="J382" s="1"/>
      <c r="K382" s="58"/>
      <c r="L382" s="70"/>
      <c r="N382" s="1"/>
      <c r="O382" s="58"/>
      <c r="P382" s="70"/>
      <c r="R382" s="1"/>
      <c r="S382" s="58"/>
      <c r="T382" s="70"/>
      <c r="V382" s="1"/>
      <c r="W382" s="58"/>
      <c r="X382" s="70"/>
      <c r="Z382" s="1"/>
      <c r="AA382" s="58"/>
      <c r="AB382" s="70"/>
      <c r="AD382" s="1"/>
    </row>
    <row r="383" spans="2:30" s="6" customFormat="1" ht="15.75" customHeight="1">
      <c r="B383" s="1"/>
      <c r="C383" s="1"/>
      <c r="D383" s="1"/>
      <c r="F383" s="1"/>
      <c r="G383" s="58"/>
      <c r="H383" s="70"/>
      <c r="J383" s="1"/>
      <c r="K383" s="58"/>
      <c r="L383" s="70"/>
      <c r="N383" s="1"/>
      <c r="O383" s="58"/>
      <c r="P383" s="70"/>
      <c r="R383" s="1"/>
      <c r="S383" s="58"/>
      <c r="T383" s="70"/>
      <c r="V383" s="1"/>
      <c r="W383" s="58"/>
      <c r="X383" s="70"/>
      <c r="Z383" s="1"/>
      <c r="AA383" s="58"/>
      <c r="AB383" s="70"/>
      <c r="AD383" s="1"/>
    </row>
    <row r="384" spans="2:30" s="6" customFormat="1" ht="15.75" customHeight="1">
      <c r="B384" s="1"/>
      <c r="C384" s="1"/>
      <c r="D384" s="1"/>
      <c r="F384" s="1"/>
      <c r="G384" s="58"/>
      <c r="H384" s="70"/>
      <c r="J384" s="1"/>
      <c r="K384" s="58"/>
      <c r="L384" s="70"/>
      <c r="N384" s="1"/>
      <c r="O384" s="58"/>
      <c r="P384" s="70"/>
      <c r="R384" s="1"/>
      <c r="S384" s="58"/>
      <c r="T384" s="70"/>
      <c r="V384" s="1"/>
      <c r="W384" s="58"/>
      <c r="X384" s="70"/>
      <c r="Z384" s="1"/>
      <c r="AA384" s="58"/>
      <c r="AB384" s="70"/>
      <c r="AD384" s="1"/>
    </row>
    <row r="385" spans="2:30" s="6" customFormat="1" ht="15.75" customHeight="1">
      <c r="B385" s="1"/>
      <c r="C385" s="1"/>
      <c r="D385" s="1"/>
      <c r="F385" s="1"/>
      <c r="G385" s="58"/>
      <c r="H385" s="70"/>
      <c r="J385" s="1"/>
      <c r="K385" s="58"/>
      <c r="L385" s="70"/>
      <c r="N385" s="1"/>
      <c r="O385" s="58"/>
      <c r="P385" s="70"/>
      <c r="R385" s="1"/>
      <c r="S385" s="58"/>
      <c r="T385" s="70"/>
      <c r="V385" s="1"/>
      <c r="W385" s="58"/>
      <c r="X385" s="70"/>
      <c r="Z385" s="1"/>
      <c r="AA385" s="58"/>
      <c r="AB385" s="70"/>
      <c r="AD385" s="1"/>
    </row>
    <row r="386" spans="2:30" s="6" customFormat="1" ht="15.75" customHeight="1">
      <c r="B386" s="1"/>
      <c r="C386" s="1"/>
      <c r="D386" s="1"/>
      <c r="F386" s="1"/>
      <c r="G386" s="58"/>
      <c r="H386" s="70"/>
      <c r="J386" s="1"/>
      <c r="K386" s="58"/>
      <c r="L386" s="70"/>
      <c r="N386" s="1"/>
      <c r="O386" s="58"/>
      <c r="P386" s="70"/>
      <c r="R386" s="1"/>
      <c r="S386" s="58"/>
      <c r="T386" s="70"/>
      <c r="V386" s="1"/>
      <c r="W386" s="58"/>
      <c r="X386" s="70"/>
      <c r="Z386" s="1"/>
      <c r="AA386" s="58"/>
      <c r="AB386" s="70"/>
      <c r="AD386" s="1"/>
    </row>
    <row r="387" spans="2:30" s="6" customFormat="1" ht="15.75" customHeight="1">
      <c r="B387" s="1"/>
      <c r="C387" s="1"/>
      <c r="D387" s="1"/>
      <c r="F387" s="1"/>
      <c r="G387" s="58"/>
      <c r="H387" s="70"/>
      <c r="J387" s="1"/>
      <c r="K387" s="58"/>
      <c r="L387" s="70"/>
      <c r="N387" s="1"/>
      <c r="O387" s="58"/>
      <c r="P387" s="70"/>
      <c r="R387" s="1"/>
      <c r="S387" s="58"/>
      <c r="T387" s="70"/>
      <c r="V387" s="1"/>
      <c r="W387" s="58"/>
      <c r="X387" s="70"/>
      <c r="Z387" s="1"/>
      <c r="AA387" s="58"/>
      <c r="AB387" s="70"/>
      <c r="AD387" s="1"/>
    </row>
    <row r="388" spans="2:30" s="6" customFormat="1" ht="15.75" customHeight="1">
      <c r="B388" s="1"/>
      <c r="C388" s="1"/>
      <c r="D388" s="1"/>
      <c r="F388" s="1"/>
      <c r="G388" s="58"/>
      <c r="H388" s="70"/>
      <c r="J388" s="1"/>
      <c r="K388" s="58"/>
      <c r="L388" s="70"/>
      <c r="N388" s="1"/>
      <c r="O388" s="58"/>
      <c r="P388" s="70"/>
      <c r="R388" s="1"/>
      <c r="S388" s="58"/>
      <c r="T388" s="70"/>
      <c r="V388" s="1"/>
      <c r="W388" s="58"/>
      <c r="X388" s="70"/>
      <c r="Z388" s="1"/>
      <c r="AA388" s="58"/>
      <c r="AB388" s="70"/>
      <c r="AD388" s="1"/>
    </row>
    <row r="389" spans="2:30" s="6" customFormat="1" ht="15.75" customHeight="1">
      <c r="B389" s="1"/>
      <c r="C389" s="1"/>
      <c r="D389" s="1"/>
      <c r="F389" s="1"/>
      <c r="G389" s="58"/>
      <c r="H389" s="70"/>
      <c r="J389" s="1"/>
      <c r="K389" s="58"/>
      <c r="L389" s="70"/>
      <c r="N389" s="1"/>
      <c r="O389" s="58"/>
      <c r="P389" s="70"/>
      <c r="R389" s="1"/>
      <c r="S389" s="58"/>
      <c r="T389" s="70"/>
      <c r="V389" s="1"/>
      <c r="W389" s="58"/>
      <c r="X389" s="70"/>
      <c r="Z389" s="1"/>
      <c r="AA389" s="58"/>
      <c r="AB389" s="70"/>
      <c r="AD389" s="1"/>
    </row>
    <row r="390" spans="2:30" s="6" customFormat="1" ht="15.75" customHeight="1">
      <c r="B390" s="1"/>
      <c r="C390" s="1"/>
      <c r="D390" s="1"/>
      <c r="F390" s="1"/>
      <c r="G390" s="58"/>
      <c r="H390" s="70"/>
      <c r="J390" s="1"/>
      <c r="K390" s="58"/>
      <c r="L390" s="70"/>
      <c r="N390" s="1"/>
      <c r="O390" s="58"/>
      <c r="P390" s="70"/>
      <c r="R390" s="1"/>
      <c r="S390" s="58"/>
      <c r="T390" s="70"/>
      <c r="V390" s="1"/>
      <c r="W390" s="58"/>
      <c r="X390" s="70"/>
      <c r="Z390" s="1"/>
      <c r="AA390" s="58"/>
      <c r="AB390" s="70"/>
      <c r="AD390" s="1"/>
    </row>
    <row r="391" spans="2:30" s="6" customFormat="1" ht="15.75" customHeight="1">
      <c r="B391" s="1"/>
      <c r="C391" s="1"/>
      <c r="D391" s="1"/>
      <c r="F391" s="1"/>
      <c r="G391" s="58"/>
      <c r="H391" s="70"/>
      <c r="J391" s="1"/>
      <c r="K391" s="58"/>
      <c r="L391" s="70"/>
      <c r="N391" s="1"/>
      <c r="O391" s="58"/>
      <c r="P391" s="70"/>
      <c r="R391" s="1"/>
      <c r="S391" s="58"/>
      <c r="T391" s="70"/>
      <c r="V391" s="1"/>
      <c r="W391" s="58"/>
      <c r="X391" s="70"/>
      <c r="Z391" s="1"/>
      <c r="AA391" s="58"/>
      <c r="AB391" s="70"/>
      <c r="AD391" s="1"/>
    </row>
    <row r="392" spans="2:30" s="6" customFormat="1" ht="15.75" customHeight="1">
      <c r="B392" s="1"/>
      <c r="C392" s="1"/>
      <c r="D392" s="1"/>
      <c r="F392" s="1"/>
      <c r="G392" s="58"/>
      <c r="H392" s="70"/>
      <c r="J392" s="1"/>
      <c r="K392" s="58"/>
      <c r="L392" s="70"/>
      <c r="N392" s="1"/>
      <c r="O392" s="58"/>
      <c r="P392" s="70"/>
      <c r="R392" s="1"/>
      <c r="S392" s="58"/>
      <c r="T392" s="70"/>
      <c r="V392" s="1"/>
      <c r="W392" s="58"/>
      <c r="X392" s="70"/>
      <c r="Z392" s="1"/>
      <c r="AA392" s="58"/>
      <c r="AB392" s="70"/>
      <c r="AD392" s="1"/>
    </row>
    <row r="393" spans="2:30" s="6" customFormat="1" ht="15.75" customHeight="1">
      <c r="B393" s="1"/>
      <c r="C393" s="1"/>
      <c r="D393" s="1"/>
      <c r="F393" s="1"/>
      <c r="G393" s="58"/>
      <c r="H393" s="70"/>
      <c r="J393" s="1"/>
      <c r="K393" s="58"/>
      <c r="L393" s="70"/>
      <c r="N393" s="1"/>
      <c r="O393" s="58"/>
      <c r="P393" s="70"/>
      <c r="R393" s="1"/>
      <c r="S393" s="58"/>
      <c r="T393" s="70"/>
      <c r="V393" s="1"/>
      <c r="W393" s="58"/>
      <c r="X393" s="70"/>
      <c r="Z393" s="1"/>
      <c r="AA393" s="58"/>
      <c r="AB393" s="70"/>
      <c r="AD393" s="1"/>
    </row>
    <row r="394" spans="2:30" s="6" customFormat="1" ht="15.75" customHeight="1">
      <c r="B394" s="1"/>
      <c r="C394" s="1"/>
      <c r="D394" s="1"/>
      <c r="F394" s="1"/>
      <c r="G394" s="58"/>
      <c r="H394" s="70"/>
      <c r="J394" s="1"/>
      <c r="K394" s="58"/>
      <c r="L394" s="70"/>
      <c r="N394" s="1"/>
      <c r="O394" s="58"/>
      <c r="P394" s="70"/>
      <c r="R394" s="1"/>
      <c r="S394" s="58"/>
      <c r="T394" s="70"/>
      <c r="V394" s="1"/>
      <c r="W394" s="58"/>
      <c r="X394" s="70"/>
      <c r="Z394" s="1"/>
      <c r="AA394" s="58"/>
      <c r="AB394" s="70"/>
      <c r="AD394" s="1"/>
    </row>
    <row r="395" spans="2:30" s="6" customFormat="1" ht="15.75" customHeight="1">
      <c r="B395" s="1"/>
      <c r="C395" s="1"/>
      <c r="D395" s="1"/>
      <c r="F395" s="1"/>
      <c r="G395" s="58"/>
      <c r="H395" s="70"/>
      <c r="J395" s="1"/>
      <c r="K395" s="58"/>
      <c r="L395" s="70"/>
      <c r="N395" s="1"/>
      <c r="O395" s="58"/>
      <c r="P395" s="70"/>
      <c r="R395" s="1"/>
      <c r="S395" s="58"/>
      <c r="T395" s="70"/>
      <c r="V395" s="1"/>
      <c r="W395" s="58"/>
      <c r="X395" s="70"/>
      <c r="Z395" s="1"/>
      <c r="AA395" s="58"/>
      <c r="AB395" s="70"/>
      <c r="AD395" s="1"/>
    </row>
    <row r="396" spans="2:30" s="6" customFormat="1" ht="15.75" customHeight="1">
      <c r="B396" s="1"/>
      <c r="C396" s="1"/>
      <c r="D396" s="1"/>
      <c r="F396" s="1"/>
      <c r="G396" s="58"/>
      <c r="H396" s="70"/>
      <c r="J396" s="1"/>
      <c r="K396" s="58"/>
      <c r="L396" s="70"/>
      <c r="N396" s="1"/>
      <c r="O396" s="58"/>
      <c r="P396" s="70"/>
      <c r="R396" s="1"/>
      <c r="S396" s="58"/>
      <c r="T396" s="70"/>
      <c r="V396" s="1"/>
      <c r="W396" s="58"/>
      <c r="X396" s="70"/>
      <c r="Z396" s="1"/>
      <c r="AA396" s="58"/>
      <c r="AB396" s="70"/>
      <c r="AD396" s="1"/>
    </row>
    <row r="397" spans="2:30" s="6" customFormat="1" ht="15.75" customHeight="1">
      <c r="B397" s="1"/>
      <c r="C397" s="1"/>
      <c r="D397" s="1"/>
      <c r="F397" s="1"/>
      <c r="G397" s="58"/>
      <c r="H397" s="70"/>
      <c r="J397" s="1"/>
      <c r="K397" s="58"/>
      <c r="L397" s="70"/>
      <c r="N397" s="1"/>
      <c r="O397" s="58"/>
      <c r="P397" s="70"/>
      <c r="R397" s="1"/>
      <c r="S397" s="58"/>
      <c r="T397" s="70"/>
      <c r="V397" s="1"/>
      <c r="W397" s="58"/>
      <c r="X397" s="70"/>
      <c r="Z397" s="1"/>
      <c r="AA397" s="58"/>
      <c r="AB397" s="70"/>
      <c r="AD397" s="1"/>
    </row>
    <row r="398" spans="2:30" s="6" customFormat="1" ht="15.75" customHeight="1">
      <c r="B398" s="1"/>
      <c r="C398" s="1"/>
      <c r="D398" s="1"/>
      <c r="F398" s="1"/>
      <c r="G398" s="58"/>
      <c r="H398" s="70"/>
      <c r="J398" s="1"/>
      <c r="K398" s="58"/>
      <c r="L398" s="70"/>
      <c r="N398" s="1"/>
      <c r="O398" s="58"/>
      <c r="P398" s="70"/>
      <c r="R398" s="1"/>
      <c r="S398" s="58"/>
      <c r="T398" s="70"/>
      <c r="V398" s="1"/>
      <c r="W398" s="58"/>
      <c r="X398" s="70"/>
      <c r="Z398" s="1"/>
      <c r="AA398" s="58"/>
      <c r="AB398" s="70"/>
      <c r="AD398" s="1"/>
    </row>
    <row r="399" spans="2:30" s="6" customFormat="1" ht="15.75" customHeight="1">
      <c r="B399" s="1"/>
      <c r="C399" s="1"/>
      <c r="D399" s="1"/>
      <c r="F399" s="1"/>
      <c r="G399" s="58"/>
      <c r="H399" s="70"/>
      <c r="J399" s="1"/>
      <c r="K399" s="58"/>
      <c r="L399" s="70"/>
      <c r="N399" s="1"/>
      <c r="O399" s="58"/>
      <c r="P399" s="70"/>
      <c r="R399" s="1"/>
      <c r="S399" s="58"/>
      <c r="T399" s="70"/>
      <c r="V399" s="1"/>
      <c r="W399" s="58"/>
      <c r="X399" s="70"/>
      <c r="Z399" s="1"/>
      <c r="AA399" s="58"/>
      <c r="AB399" s="70"/>
      <c r="AD399" s="1"/>
    </row>
    <row r="400" spans="2:30" s="6" customFormat="1" ht="15.75" customHeight="1">
      <c r="B400" s="1"/>
      <c r="C400" s="1"/>
      <c r="D400" s="1"/>
      <c r="F400" s="1"/>
      <c r="G400" s="58"/>
      <c r="H400" s="70"/>
      <c r="J400" s="1"/>
      <c r="K400" s="58"/>
      <c r="L400" s="70"/>
      <c r="N400" s="1"/>
      <c r="O400" s="58"/>
      <c r="P400" s="70"/>
      <c r="R400" s="1"/>
      <c r="S400" s="58"/>
      <c r="T400" s="70"/>
      <c r="V400" s="1"/>
      <c r="W400" s="58"/>
      <c r="X400" s="70"/>
      <c r="Z400" s="1"/>
      <c r="AA400" s="58"/>
      <c r="AB400" s="70"/>
      <c r="AD400" s="1"/>
    </row>
    <row r="401" spans="2:30" s="6" customFormat="1" ht="15.75" customHeight="1">
      <c r="B401" s="1"/>
      <c r="C401" s="1"/>
      <c r="D401" s="1"/>
      <c r="F401" s="1"/>
      <c r="G401" s="58"/>
      <c r="H401" s="70"/>
      <c r="J401" s="1"/>
      <c r="K401" s="58"/>
      <c r="L401" s="70"/>
      <c r="N401" s="1"/>
      <c r="O401" s="58"/>
      <c r="P401" s="70"/>
      <c r="R401" s="1"/>
      <c r="S401" s="58"/>
      <c r="T401" s="70"/>
      <c r="V401" s="1"/>
      <c r="W401" s="58"/>
      <c r="X401" s="70"/>
      <c r="Z401" s="1"/>
      <c r="AA401" s="58"/>
      <c r="AB401" s="70"/>
      <c r="AD401" s="1"/>
    </row>
    <row r="402" spans="2:30" s="6" customFormat="1" ht="15.75" customHeight="1">
      <c r="B402" s="1"/>
      <c r="C402" s="1"/>
      <c r="D402" s="1"/>
      <c r="F402" s="1"/>
      <c r="G402" s="58"/>
      <c r="H402" s="70"/>
      <c r="J402" s="1"/>
      <c r="K402" s="58"/>
      <c r="L402" s="70"/>
      <c r="N402" s="1"/>
      <c r="O402" s="58"/>
      <c r="P402" s="70"/>
      <c r="R402" s="1"/>
      <c r="S402" s="58"/>
      <c r="T402" s="70"/>
      <c r="V402" s="1"/>
      <c r="W402" s="58"/>
      <c r="X402" s="70"/>
      <c r="Z402" s="1"/>
      <c r="AA402" s="58"/>
      <c r="AB402" s="70"/>
      <c r="AD402" s="1"/>
    </row>
    <row r="403" spans="2:30" s="6" customFormat="1" ht="15.75" customHeight="1">
      <c r="B403" s="1"/>
      <c r="C403" s="1"/>
      <c r="D403" s="1"/>
      <c r="F403" s="1"/>
      <c r="G403" s="58"/>
      <c r="H403" s="70"/>
      <c r="J403" s="1"/>
      <c r="K403" s="58"/>
      <c r="L403" s="70"/>
      <c r="N403" s="1"/>
      <c r="O403" s="58"/>
      <c r="P403" s="70"/>
      <c r="R403" s="1"/>
      <c r="S403" s="58"/>
      <c r="T403" s="70"/>
      <c r="V403" s="1"/>
      <c r="W403" s="58"/>
      <c r="X403" s="70"/>
      <c r="Z403" s="1"/>
      <c r="AA403" s="58"/>
      <c r="AB403" s="70"/>
      <c r="AD403" s="1"/>
    </row>
    <row r="404" spans="2:30" s="6" customFormat="1" ht="15.75" customHeight="1">
      <c r="B404" s="1"/>
      <c r="C404" s="1"/>
      <c r="D404" s="1"/>
      <c r="F404" s="1"/>
      <c r="G404" s="58"/>
      <c r="H404" s="70"/>
      <c r="J404" s="1"/>
      <c r="K404" s="58"/>
      <c r="L404" s="70"/>
      <c r="N404" s="1"/>
      <c r="O404" s="58"/>
      <c r="P404" s="70"/>
      <c r="R404" s="1"/>
      <c r="S404" s="58"/>
      <c r="T404" s="70"/>
      <c r="V404" s="1"/>
      <c r="W404" s="58"/>
      <c r="X404" s="70"/>
      <c r="Z404" s="1"/>
      <c r="AA404" s="58"/>
      <c r="AB404" s="70"/>
      <c r="AD404" s="1"/>
    </row>
    <row r="405" spans="2:30" s="6" customFormat="1" ht="15.75" customHeight="1">
      <c r="B405" s="1"/>
      <c r="C405" s="1"/>
      <c r="D405" s="1"/>
      <c r="F405" s="1"/>
      <c r="G405" s="58"/>
      <c r="H405" s="70"/>
      <c r="J405" s="1"/>
      <c r="K405" s="58"/>
      <c r="L405" s="70"/>
      <c r="N405" s="1"/>
      <c r="O405" s="58"/>
      <c r="P405" s="70"/>
      <c r="R405" s="1"/>
      <c r="S405" s="58"/>
      <c r="T405" s="70"/>
      <c r="V405" s="1"/>
      <c r="W405" s="58"/>
      <c r="X405" s="70"/>
      <c r="Z405" s="1"/>
      <c r="AA405" s="58"/>
      <c r="AB405" s="70"/>
      <c r="AD405" s="1"/>
    </row>
    <row r="406" spans="2:30" s="6" customFormat="1" ht="15.75" customHeight="1">
      <c r="B406" s="1"/>
      <c r="C406" s="1"/>
      <c r="D406" s="1"/>
      <c r="F406" s="1"/>
      <c r="G406" s="58"/>
      <c r="H406" s="70"/>
      <c r="J406" s="1"/>
      <c r="K406" s="58"/>
      <c r="L406" s="70"/>
      <c r="N406" s="1"/>
      <c r="O406" s="58"/>
      <c r="P406" s="70"/>
      <c r="R406" s="1"/>
      <c r="S406" s="58"/>
      <c r="T406" s="70"/>
      <c r="V406" s="1"/>
      <c r="W406" s="58"/>
      <c r="X406" s="70"/>
      <c r="Z406" s="1"/>
      <c r="AA406" s="58"/>
      <c r="AB406" s="70"/>
      <c r="AD406" s="1"/>
    </row>
    <row r="407" spans="2:30" s="6" customFormat="1" ht="15.75" customHeight="1">
      <c r="B407" s="1"/>
      <c r="C407" s="1"/>
      <c r="D407" s="1"/>
      <c r="F407" s="1"/>
      <c r="G407" s="58"/>
      <c r="H407" s="70"/>
      <c r="J407" s="1"/>
      <c r="K407" s="58"/>
      <c r="L407" s="70"/>
      <c r="N407" s="1"/>
      <c r="O407" s="58"/>
      <c r="P407" s="70"/>
      <c r="R407" s="1"/>
      <c r="S407" s="58"/>
      <c r="T407" s="70"/>
      <c r="V407" s="1"/>
      <c r="W407" s="58"/>
      <c r="X407" s="70"/>
      <c r="Z407" s="1"/>
      <c r="AA407" s="58"/>
      <c r="AB407" s="70"/>
      <c r="AD407" s="1"/>
    </row>
    <row r="408" spans="2:30" s="6" customFormat="1" ht="15.75" customHeight="1">
      <c r="B408" s="1"/>
      <c r="C408" s="1"/>
      <c r="D408" s="1"/>
      <c r="F408" s="1"/>
      <c r="G408" s="58"/>
      <c r="H408" s="70"/>
      <c r="J408" s="1"/>
      <c r="K408" s="58"/>
      <c r="L408" s="70"/>
      <c r="N408" s="1"/>
      <c r="O408" s="58"/>
      <c r="P408" s="70"/>
      <c r="R408" s="1"/>
      <c r="S408" s="58"/>
      <c r="T408" s="70"/>
      <c r="V408" s="1"/>
      <c r="W408" s="58"/>
      <c r="X408" s="70"/>
      <c r="Z408" s="1"/>
      <c r="AA408" s="58"/>
      <c r="AB408" s="70"/>
      <c r="AD408" s="1"/>
    </row>
    <row r="409" spans="2:30" s="6" customFormat="1" ht="15.75" customHeight="1">
      <c r="B409" s="1"/>
      <c r="C409" s="1"/>
      <c r="D409" s="1"/>
      <c r="F409" s="1"/>
      <c r="G409" s="58"/>
      <c r="H409" s="70"/>
      <c r="J409" s="1"/>
      <c r="K409" s="58"/>
      <c r="L409" s="70"/>
      <c r="N409" s="1"/>
      <c r="O409" s="58"/>
      <c r="P409" s="70"/>
      <c r="R409" s="1"/>
      <c r="S409" s="58"/>
      <c r="T409" s="70"/>
      <c r="V409" s="1"/>
      <c r="W409" s="58"/>
      <c r="X409" s="70"/>
      <c r="Z409" s="1"/>
      <c r="AA409" s="58"/>
      <c r="AB409" s="70"/>
      <c r="AD409" s="1"/>
    </row>
    <row r="410" spans="2:30" s="6" customFormat="1" ht="15.75" customHeight="1">
      <c r="B410" s="1"/>
      <c r="C410" s="1"/>
      <c r="D410" s="1"/>
      <c r="F410" s="1"/>
      <c r="G410" s="58"/>
      <c r="H410" s="70"/>
      <c r="J410" s="1"/>
      <c r="K410" s="58"/>
      <c r="L410" s="70"/>
      <c r="N410" s="1"/>
      <c r="O410" s="58"/>
      <c r="P410" s="70"/>
      <c r="R410" s="1"/>
      <c r="S410" s="58"/>
      <c r="T410" s="70"/>
      <c r="V410" s="1"/>
      <c r="W410" s="58"/>
      <c r="X410" s="70"/>
      <c r="Z410" s="1"/>
      <c r="AA410" s="58"/>
      <c r="AB410" s="70"/>
      <c r="AD410" s="1"/>
    </row>
    <row r="411" spans="2:30" s="6" customFormat="1" ht="15.75" customHeight="1">
      <c r="B411" s="1"/>
      <c r="C411" s="1"/>
      <c r="D411" s="1"/>
      <c r="F411" s="1"/>
      <c r="G411" s="58"/>
      <c r="H411" s="70"/>
      <c r="J411" s="1"/>
      <c r="K411" s="58"/>
      <c r="L411" s="70"/>
      <c r="N411" s="1"/>
      <c r="O411" s="58"/>
      <c r="P411" s="70"/>
      <c r="R411" s="1"/>
      <c r="S411" s="58"/>
      <c r="T411" s="70"/>
      <c r="V411" s="1"/>
      <c r="W411" s="58"/>
      <c r="X411" s="70"/>
      <c r="Z411" s="1"/>
      <c r="AA411" s="58"/>
      <c r="AB411" s="70"/>
      <c r="AD411" s="1"/>
    </row>
    <row r="412" spans="2:30" s="6" customFormat="1" ht="15.75" customHeight="1">
      <c r="B412" s="1"/>
      <c r="C412" s="1"/>
      <c r="D412" s="1"/>
      <c r="F412" s="1"/>
      <c r="G412" s="58"/>
      <c r="H412" s="70"/>
      <c r="J412" s="1"/>
      <c r="K412" s="58"/>
      <c r="L412" s="70"/>
      <c r="N412" s="1"/>
      <c r="O412" s="58"/>
      <c r="P412" s="70"/>
      <c r="R412" s="1"/>
      <c r="S412" s="58"/>
      <c r="T412" s="70"/>
      <c r="V412" s="1"/>
      <c r="W412" s="58"/>
      <c r="X412" s="70"/>
      <c r="Z412" s="1"/>
      <c r="AA412" s="58"/>
      <c r="AB412" s="70"/>
      <c r="AD412" s="1"/>
    </row>
    <row r="413" spans="2:30" s="6" customFormat="1" ht="15.75" customHeight="1">
      <c r="B413" s="1"/>
      <c r="C413" s="1"/>
      <c r="D413" s="1"/>
      <c r="F413" s="1"/>
      <c r="G413" s="58"/>
      <c r="H413" s="70"/>
      <c r="J413" s="1"/>
      <c r="K413" s="58"/>
      <c r="L413" s="70"/>
      <c r="N413" s="1"/>
      <c r="O413" s="58"/>
      <c r="P413" s="70"/>
      <c r="R413" s="1"/>
      <c r="S413" s="58"/>
      <c r="T413" s="70"/>
      <c r="V413" s="1"/>
      <c r="W413" s="58"/>
      <c r="X413" s="70"/>
      <c r="Z413" s="1"/>
      <c r="AA413" s="58"/>
      <c r="AB413" s="70"/>
      <c r="AD413" s="1"/>
    </row>
    <row r="414" spans="2:30" s="6" customFormat="1" ht="15.75" customHeight="1">
      <c r="B414" s="1"/>
      <c r="C414" s="1"/>
      <c r="D414" s="1"/>
      <c r="F414" s="1"/>
      <c r="G414" s="58"/>
      <c r="H414" s="70"/>
      <c r="J414" s="1"/>
      <c r="K414" s="58"/>
      <c r="L414" s="70"/>
      <c r="N414" s="1"/>
      <c r="O414" s="58"/>
      <c r="P414" s="70"/>
      <c r="R414" s="1"/>
      <c r="S414" s="58"/>
      <c r="T414" s="70"/>
      <c r="V414" s="1"/>
      <c r="W414" s="58"/>
      <c r="X414" s="70"/>
      <c r="Z414" s="1"/>
      <c r="AA414" s="58"/>
      <c r="AB414" s="70"/>
      <c r="AD414" s="1"/>
    </row>
    <row r="415" spans="2:30" s="6" customFormat="1" ht="15.75" customHeight="1">
      <c r="B415" s="1"/>
      <c r="C415" s="1"/>
      <c r="D415" s="1"/>
      <c r="F415" s="1"/>
      <c r="G415" s="58"/>
      <c r="H415" s="70"/>
      <c r="J415" s="1"/>
      <c r="K415" s="58"/>
      <c r="L415" s="70"/>
      <c r="N415" s="1"/>
      <c r="O415" s="58"/>
      <c r="P415" s="70"/>
      <c r="R415" s="1"/>
      <c r="S415" s="58"/>
      <c r="T415" s="70"/>
      <c r="V415" s="1"/>
      <c r="W415" s="58"/>
      <c r="X415" s="70"/>
      <c r="Z415" s="1"/>
      <c r="AA415" s="58"/>
      <c r="AB415" s="70"/>
      <c r="AD415" s="1"/>
    </row>
    <row r="416" spans="2:30" s="6" customFormat="1" ht="15.75" customHeight="1">
      <c r="B416" s="1"/>
      <c r="C416" s="1"/>
      <c r="D416" s="1"/>
      <c r="F416" s="1"/>
      <c r="G416" s="58"/>
      <c r="H416" s="70"/>
      <c r="J416" s="1"/>
      <c r="K416" s="58"/>
      <c r="L416" s="70"/>
      <c r="N416" s="1"/>
      <c r="O416" s="58"/>
      <c r="P416" s="70"/>
      <c r="R416" s="1"/>
      <c r="S416" s="58"/>
      <c r="T416" s="70"/>
      <c r="V416" s="1"/>
      <c r="W416" s="58"/>
      <c r="X416" s="70"/>
      <c r="Z416" s="1"/>
      <c r="AA416" s="58"/>
      <c r="AB416" s="70"/>
      <c r="AD416" s="1"/>
    </row>
    <row r="417" spans="2:30" s="6" customFormat="1" ht="15.75" customHeight="1">
      <c r="B417" s="1"/>
      <c r="C417" s="1"/>
      <c r="D417" s="1"/>
      <c r="F417" s="1"/>
      <c r="G417" s="58"/>
      <c r="H417" s="70"/>
      <c r="J417" s="1"/>
      <c r="K417" s="58"/>
      <c r="L417" s="70"/>
      <c r="N417" s="1"/>
      <c r="O417" s="58"/>
      <c r="P417" s="70"/>
      <c r="R417" s="1"/>
      <c r="S417" s="58"/>
      <c r="T417" s="70"/>
      <c r="V417" s="1"/>
      <c r="W417" s="58"/>
      <c r="X417" s="70"/>
      <c r="Z417" s="1"/>
      <c r="AA417" s="58"/>
      <c r="AB417" s="70"/>
      <c r="AD417" s="1"/>
    </row>
    <row r="418" spans="2:30" s="6" customFormat="1" ht="15.75" customHeight="1">
      <c r="B418" s="1"/>
      <c r="C418" s="1"/>
      <c r="D418" s="1"/>
      <c r="F418" s="1"/>
      <c r="G418" s="58"/>
      <c r="H418" s="70"/>
      <c r="J418" s="1"/>
      <c r="K418" s="58"/>
      <c r="L418" s="70"/>
      <c r="N418" s="1"/>
      <c r="O418" s="58"/>
      <c r="P418" s="70"/>
      <c r="R418" s="1"/>
      <c r="S418" s="58"/>
      <c r="T418" s="70"/>
      <c r="V418" s="1"/>
      <c r="W418" s="58"/>
      <c r="X418" s="70"/>
      <c r="Z418" s="1"/>
      <c r="AA418" s="58"/>
      <c r="AB418" s="70"/>
      <c r="AD418" s="1"/>
    </row>
    <row r="419" spans="2:30" s="6" customFormat="1" ht="15.75" customHeight="1">
      <c r="B419" s="1"/>
      <c r="C419" s="1"/>
      <c r="D419" s="1"/>
      <c r="F419" s="1"/>
      <c r="G419" s="58"/>
      <c r="H419" s="70"/>
      <c r="J419" s="1"/>
      <c r="K419" s="58"/>
      <c r="L419" s="70"/>
      <c r="N419" s="1"/>
      <c r="O419" s="58"/>
      <c r="P419" s="70"/>
      <c r="R419" s="1"/>
      <c r="S419" s="58"/>
      <c r="T419" s="70"/>
      <c r="V419" s="1"/>
      <c r="W419" s="58"/>
      <c r="X419" s="70"/>
      <c r="Z419" s="1"/>
      <c r="AA419" s="58"/>
      <c r="AB419" s="70"/>
      <c r="AD419" s="1"/>
    </row>
    <row r="420" spans="2:30" s="6" customFormat="1" ht="15.75" customHeight="1">
      <c r="B420" s="1"/>
      <c r="C420" s="1"/>
      <c r="D420" s="1"/>
      <c r="F420" s="1"/>
      <c r="G420" s="58"/>
      <c r="H420" s="70"/>
      <c r="J420" s="1"/>
      <c r="K420" s="58"/>
      <c r="L420" s="70"/>
      <c r="N420" s="1"/>
      <c r="O420" s="58"/>
      <c r="P420" s="70"/>
      <c r="R420" s="1"/>
      <c r="S420" s="58"/>
      <c r="T420" s="70"/>
      <c r="V420" s="1"/>
      <c r="W420" s="58"/>
      <c r="X420" s="70"/>
      <c r="Z420" s="1"/>
      <c r="AA420" s="58"/>
      <c r="AB420" s="70"/>
      <c r="AD420" s="1"/>
    </row>
    <row r="421" spans="2:30" s="6" customFormat="1" ht="15.75" customHeight="1">
      <c r="B421" s="1"/>
      <c r="C421" s="1"/>
      <c r="D421" s="1"/>
      <c r="F421" s="1"/>
      <c r="G421" s="58"/>
      <c r="H421" s="70"/>
      <c r="J421" s="1"/>
      <c r="K421" s="58"/>
      <c r="L421" s="70"/>
      <c r="N421" s="1"/>
      <c r="O421" s="58"/>
      <c r="P421" s="70"/>
      <c r="R421" s="1"/>
      <c r="S421" s="58"/>
      <c r="T421" s="70"/>
      <c r="V421" s="1"/>
      <c r="W421" s="58"/>
      <c r="X421" s="70"/>
      <c r="Z421" s="1"/>
      <c r="AA421" s="58"/>
      <c r="AB421" s="70"/>
      <c r="AD421" s="1"/>
    </row>
    <row r="422" spans="2:30" s="6" customFormat="1" ht="15.75" customHeight="1">
      <c r="B422" s="1"/>
      <c r="C422" s="1"/>
      <c r="D422" s="1"/>
      <c r="F422" s="1"/>
      <c r="G422" s="58"/>
      <c r="H422" s="70"/>
      <c r="J422" s="1"/>
      <c r="K422" s="58"/>
      <c r="L422" s="70"/>
      <c r="N422" s="1"/>
      <c r="O422" s="58"/>
      <c r="P422" s="70"/>
      <c r="R422" s="1"/>
      <c r="S422" s="58"/>
      <c r="T422" s="70"/>
      <c r="V422" s="1"/>
      <c r="W422" s="58"/>
      <c r="X422" s="70"/>
      <c r="Z422" s="1"/>
      <c r="AA422" s="58"/>
      <c r="AB422" s="70"/>
      <c r="AD422" s="1"/>
    </row>
    <row r="423" spans="2:30" s="6" customFormat="1" ht="15.75" customHeight="1">
      <c r="B423" s="1"/>
      <c r="C423" s="1"/>
      <c r="D423" s="1"/>
      <c r="F423" s="1"/>
      <c r="G423" s="58"/>
      <c r="H423" s="70"/>
      <c r="J423" s="1"/>
      <c r="K423" s="58"/>
      <c r="L423" s="70"/>
      <c r="N423" s="1"/>
      <c r="O423" s="58"/>
      <c r="P423" s="70"/>
      <c r="R423" s="1"/>
      <c r="S423" s="58"/>
      <c r="T423" s="70"/>
      <c r="V423" s="1"/>
      <c r="W423" s="58"/>
      <c r="X423" s="70"/>
      <c r="Z423" s="1"/>
      <c r="AA423" s="58"/>
      <c r="AB423" s="70"/>
      <c r="AD423" s="1"/>
    </row>
    <row r="424" spans="2:30" s="6" customFormat="1" ht="15.75" customHeight="1">
      <c r="B424" s="1"/>
      <c r="C424" s="1"/>
      <c r="D424" s="1"/>
      <c r="F424" s="1"/>
      <c r="G424" s="58"/>
      <c r="H424" s="70"/>
      <c r="J424" s="1"/>
      <c r="K424" s="58"/>
      <c r="L424" s="70"/>
      <c r="N424" s="1"/>
      <c r="O424" s="58"/>
      <c r="P424" s="70"/>
      <c r="R424" s="1"/>
      <c r="S424" s="58"/>
      <c r="T424" s="70"/>
      <c r="V424" s="1"/>
      <c r="W424" s="58"/>
      <c r="X424" s="70"/>
      <c r="Z424" s="1"/>
      <c r="AA424" s="58"/>
      <c r="AB424" s="70"/>
      <c r="AD424" s="1"/>
    </row>
    <row r="425" spans="2:30" s="6" customFormat="1" ht="15.75" customHeight="1">
      <c r="B425" s="1"/>
      <c r="C425" s="1"/>
      <c r="D425" s="1"/>
      <c r="F425" s="1"/>
      <c r="G425" s="58"/>
      <c r="H425" s="70"/>
      <c r="J425" s="1"/>
      <c r="K425" s="58"/>
      <c r="L425" s="70"/>
      <c r="N425" s="1"/>
      <c r="O425" s="58"/>
      <c r="P425" s="70"/>
      <c r="R425" s="1"/>
      <c r="S425" s="58"/>
      <c r="T425" s="70"/>
      <c r="V425" s="1"/>
      <c r="W425" s="58"/>
      <c r="X425" s="70"/>
      <c r="Z425" s="1"/>
      <c r="AA425" s="58"/>
      <c r="AB425" s="70"/>
      <c r="AD425" s="1"/>
    </row>
    <row r="426" spans="2:30" s="6" customFormat="1" ht="15.75" customHeight="1">
      <c r="B426" s="1"/>
      <c r="C426" s="1"/>
      <c r="D426" s="1"/>
      <c r="F426" s="1"/>
      <c r="G426" s="58"/>
      <c r="H426" s="70"/>
      <c r="J426" s="1"/>
      <c r="K426" s="58"/>
      <c r="L426" s="70"/>
      <c r="N426" s="1"/>
      <c r="O426" s="58"/>
      <c r="P426" s="70"/>
      <c r="R426" s="1"/>
      <c r="S426" s="58"/>
      <c r="T426" s="70"/>
      <c r="V426" s="1"/>
      <c r="W426" s="58"/>
      <c r="X426" s="70"/>
      <c r="Z426" s="1"/>
      <c r="AA426" s="58"/>
      <c r="AB426" s="70"/>
      <c r="AD426" s="1"/>
    </row>
    <row r="427" spans="2:30" s="6" customFormat="1" ht="15.75" customHeight="1">
      <c r="B427" s="1"/>
      <c r="C427" s="1"/>
      <c r="D427" s="1"/>
      <c r="F427" s="1"/>
      <c r="G427" s="58"/>
      <c r="H427" s="70"/>
      <c r="J427" s="1"/>
      <c r="K427" s="58"/>
      <c r="L427" s="70"/>
      <c r="N427" s="1"/>
      <c r="O427" s="58"/>
      <c r="P427" s="70"/>
      <c r="R427" s="1"/>
      <c r="S427" s="58"/>
      <c r="T427" s="70"/>
      <c r="V427" s="1"/>
      <c r="W427" s="58"/>
      <c r="X427" s="70"/>
      <c r="Z427" s="1"/>
      <c r="AA427" s="58"/>
      <c r="AB427" s="70"/>
      <c r="AD427" s="1"/>
    </row>
    <row r="428" spans="2:30" s="6" customFormat="1" ht="15.75" customHeight="1">
      <c r="B428" s="1"/>
      <c r="C428" s="1"/>
      <c r="D428" s="1"/>
      <c r="F428" s="1"/>
      <c r="G428" s="58"/>
      <c r="H428" s="70"/>
      <c r="J428" s="1"/>
      <c r="K428" s="58"/>
      <c r="L428" s="70"/>
      <c r="N428" s="1"/>
      <c r="O428" s="58"/>
      <c r="P428" s="70"/>
      <c r="R428" s="1"/>
      <c r="S428" s="58"/>
      <c r="T428" s="70"/>
      <c r="V428" s="1"/>
      <c r="W428" s="58"/>
      <c r="X428" s="70"/>
      <c r="Z428" s="1"/>
      <c r="AA428" s="58"/>
      <c r="AB428" s="70"/>
      <c r="AD428" s="1"/>
    </row>
    <row r="429" spans="2:30" s="6" customFormat="1" ht="15.75" customHeight="1">
      <c r="B429" s="1"/>
      <c r="C429" s="1"/>
      <c r="D429" s="1"/>
      <c r="F429" s="1"/>
      <c r="G429" s="58"/>
      <c r="H429" s="70"/>
      <c r="J429" s="1"/>
      <c r="K429" s="58"/>
      <c r="L429" s="70"/>
      <c r="N429" s="1"/>
      <c r="O429" s="58"/>
      <c r="P429" s="70"/>
      <c r="R429" s="1"/>
      <c r="S429" s="58"/>
      <c r="T429" s="70"/>
      <c r="V429" s="1"/>
      <c r="W429" s="58"/>
      <c r="X429" s="70"/>
      <c r="Z429" s="1"/>
      <c r="AA429" s="58"/>
      <c r="AB429" s="70"/>
      <c r="AD429" s="1"/>
    </row>
    <row r="430" spans="2:30" s="6" customFormat="1" ht="15.75" customHeight="1">
      <c r="B430" s="1"/>
      <c r="C430" s="1"/>
      <c r="D430" s="1"/>
      <c r="F430" s="1"/>
      <c r="G430" s="58"/>
      <c r="H430" s="70"/>
      <c r="J430" s="1"/>
      <c r="K430" s="58"/>
      <c r="L430" s="70"/>
      <c r="N430" s="1"/>
      <c r="O430" s="58"/>
      <c r="P430" s="70"/>
      <c r="R430" s="1"/>
      <c r="S430" s="58"/>
      <c r="T430" s="70"/>
      <c r="V430" s="1"/>
      <c r="W430" s="58"/>
      <c r="X430" s="70"/>
      <c r="Z430" s="1"/>
      <c r="AA430" s="58"/>
      <c r="AB430" s="70"/>
      <c r="AD430" s="1"/>
    </row>
    <row r="431" spans="2:30" s="6" customFormat="1" ht="15.75" customHeight="1">
      <c r="B431" s="1"/>
      <c r="C431" s="1"/>
      <c r="D431" s="1"/>
      <c r="F431" s="1"/>
      <c r="G431" s="58"/>
      <c r="H431" s="70"/>
      <c r="J431" s="1"/>
      <c r="K431" s="58"/>
      <c r="L431" s="70"/>
      <c r="N431" s="1"/>
      <c r="O431" s="58"/>
      <c r="P431" s="70"/>
      <c r="R431" s="1"/>
      <c r="S431" s="58"/>
      <c r="T431" s="70"/>
      <c r="V431" s="1"/>
      <c r="W431" s="58"/>
      <c r="X431" s="70"/>
      <c r="Z431" s="1"/>
      <c r="AA431" s="58"/>
      <c r="AB431" s="70"/>
      <c r="AD431" s="1"/>
    </row>
    <row r="432" spans="2:30" s="6" customFormat="1" ht="15.75" customHeight="1">
      <c r="B432" s="1"/>
      <c r="C432" s="1"/>
      <c r="D432" s="1"/>
      <c r="F432" s="1"/>
      <c r="G432" s="58"/>
      <c r="H432" s="70"/>
      <c r="J432" s="1"/>
      <c r="K432" s="58"/>
      <c r="L432" s="70"/>
      <c r="N432" s="1"/>
      <c r="O432" s="58"/>
      <c r="P432" s="70"/>
      <c r="R432" s="1"/>
      <c r="S432" s="58"/>
      <c r="T432" s="70"/>
      <c r="V432" s="1"/>
      <c r="W432" s="58"/>
      <c r="X432" s="70"/>
      <c r="Z432" s="1"/>
      <c r="AA432" s="58"/>
      <c r="AB432" s="70"/>
      <c r="AD432" s="1"/>
    </row>
    <row r="433" spans="2:30" s="6" customFormat="1" ht="15.75" customHeight="1">
      <c r="B433" s="1"/>
      <c r="C433" s="1"/>
      <c r="D433" s="1"/>
      <c r="F433" s="1"/>
      <c r="G433" s="58"/>
      <c r="H433" s="70"/>
      <c r="J433" s="1"/>
      <c r="K433" s="58"/>
      <c r="L433" s="70"/>
      <c r="N433" s="1"/>
      <c r="O433" s="58"/>
      <c r="P433" s="70"/>
      <c r="R433" s="1"/>
      <c r="S433" s="58"/>
      <c r="T433" s="70"/>
      <c r="V433" s="1"/>
      <c r="W433" s="58"/>
      <c r="X433" s="70"/>
      <c r="Z433" s="1"/>
      <c r="AA433" s="58"/>
      <c r="AB433" s="70"/>
      <c r="AD433" s="1"/>
    </row>
    <row r="434" spans="2:30" s="6" customFormat="1" ht="15.75" customHeight="1">
      <c r="B434" s="1"/>
      <c r="C434" s="1"/>
      <c r="D434" s="1"/>
      <c r="F434" s="1"/>
      <c r="G434" s="58"/>
      <c r="H434" s="70"/>
      <c r="J434" s="1"/>
      <c r="K434" s="58"/>
      <c r="L434" s="70"/>
      <c r="N434" s="1"/>
      <c r="O434" s="58"/>
      <c r="P434" s="70"/>
      <c r="R434" s="1"/>
      <c r="S434" s="58"/>
      <c r="T434" s="70"/>
      <c r="V434" s="1"/>
      <c r="W434" s="58"/>
      <c r="X434" s="70"/>
      <c r="Z434" s="1"/>
      <c r="AA434" s="58"/>
      <c r="AB434" s="70"/>
      <c r="AD434" s="1"/>
    </row>
    <row r="435" spans="2:30" s="6" customFormat="1" ht="15.75" customHeight="1">
      <c r="B435" s="1"/>
      <c r="C435" s="1"/>
      <c r="D435" s="1"/>
      <c r="F435" s="1"/>
      <c r="G435" s="58"/>
      <c r="H435" s="70"/>
      <c r="J435" s="1"/>
      <c r="K435" s="58"/>
      <c r="L435" s="70"/>
      <c r="N435" s="1"/>
      <c r="O435" s="58"/>
      <c r="P435" s="70"/>
      <c r="R435" s="1"/>
      <c r="S435" s="58"/>
      <c r="T435" s="70"/>
      <c r="V435" s="1"/>
      <c r="W435" s="58"/>
      <c r="X435" s="70"/>
      <c r="Z435" s="1"/>
      <c r="AA435" s="58"/>
      <c r="AB435" s="70"/>
      <c r="AD435" s="1"/>
    </row>
    <row r="436" spans="2:30" s="6" customFormat="1" ht="15.75" customHeight="1">
      <c r="B436" s="1"/>
      <c r="C436" s="1"/>
      <c r="D436" s="1"/>
      <c r="F436" s="1"/>
      <c r="G436" s="58"/>
      <c r="H436" s="70"/>
      <c r="J436" s="1"/>
      <c r="K436" s="58"/>
      <c r="L436" s="70"/>
      <c r="N436" s="1"/>
      <c r="O436" s="58"/>
      <c r="P436" s="70"/>
      <c r="R436" s="1"/>
      <c r="S436" s="58"/>
      <c r="T436" s="70"/>
      <c r="V436" s="1"/>
      <c r="W436" s="58"/>
      <c r="X436" s="70"/>
      <c r="Z436" s="1"/>
      <c r="AA436" s="58"/>
      <c r="AB436" s="70"/>
      <c r="AD436" s="1"/>
    </row>
    <row r="437" spans="2:30" s="6" customFormat="1" ht="15.75" customHeight="1">
      <c r="B437" s="1"/>
      <c r="C437" s="1"/>
      <c r="D437" s="1"/>
      <c r="F437" s="1"/>
      <c r="G437" s="58"/>
      <c r="H437" s="70"/>
      <c r="J437" s="1"/>
      <c r="K437" s="58"/>
      <c r="L437" s="70"/>
      <c r="N437" s="1"/>
      <c r="O437" s="58"/>
      <c r="P437" s="70"/>
      <c r="R437" s="1"/>
      <c r="S437" s="58"/>
      <c r="T437" s="70"/>
      <c r="V437" s="1"/>
      <c r="W437" s="58"/>
      <c r="X437" s="70"/>
      <c r="Z437" s="1"/>
      <c r="AA437" s="58"/>
      <c r="AB437" s="70"/>
      <c r="AD437" s="1"/>
    </row>
    <row r="438" spans="2:30" s="6" customFormat="1" ht="15.75" customHeight="1">
      <c r="B438" s="1"/>
      <c r="C438" s="1"/>
      <c r="D438" s="1"/>
      <c r="F438" s="1"/>
      <c r="G438" s="58"/>
      <c r="H438" s="70"/>
      <c r="J438" s="1"/>
      <c r="K438" s="58"/>
      <c r="L438" s="70"/>
      <c r="N438" s="1"/>
      <c r="O438" s="58"/>
      <c r="P438" s="70"/>
      <c r="R438" s="1"/>
      <c r="S438" s="58"/>
      <c r="T438" s="70"/>
      <c r="V438" s="1"/>
      <c r="W438" s="58"/>
      <c r="X438" s="70"/>
      <c r="Z438" s="1"/>
      <c r="AA438" s="58"/>
      <c r="AB438" s="70"/>
      <c r="AD438" s="1"/>
    </row>
    <row r="439" spans="2:30" s="6" customFormat="1" ht="15.75" customHeight="1">
      <c r="B439" s="1"/>
      <c r="C439" s="1"/>
      <c r="D439" s="1"/>
      <c r="F439" s="1"/>
      <c r="G439" s="58"/>
      <c r="H439" s="70"/>
      <c r="J439" s="1"/>
      <c r="K439" s="58"/>
      <c r="L439" s="70"/>
      <c r="N439" s="1"/>
      <c r="O439" s="58"/>
      <c r="P439" s="70"/>
      <c r="R439" s="1"/>
      <c r="S439" s="58"/>
      <c r="T439" s="70"/>
      <c r="V439" s="1"/>
      <c r="W439" s="58"/>
      <c r="X439" s="70"/>
      <c r="Z439" s="1"/>
      <c r="AA439" s="58"/>
      <c r="AB439" s="70"/>
      <c r="AD439" s="1"/>
    </row>
    <row r="440" spans="2:30" s="6" customFormat="1" ht="15.75" customHeight="1">
      <c r="B440" s="1"/>
      <c r="C440" s="1"/>
      <c r="D440" s="1"/>
      <c r="F440" s="1"/>
      <c r="G440" s="58"/>
      <c r="H440" s="70"/>
      <c r="J440" s="1"/>
      <c r="K440" s="58"/>
      <c r="L440" s="70"/>
      <c r="N440" s="1"/>
      <c r="O440" s="58"/>
      <c r="P440" s="70"/>
      <c r="R440" s="1"/>
      <c r="S440" s="58"/>
      <c r="T440" s="70"/>
      <c r="V440" s="1"/>
      <c r="W440" s="58"/>
      <c r="X440" s="70"/>
      <c r="Z440" s="1"/>
      <c r="AA440" s="58"/>
      <c r="AB440" s="70"/>
      <c r="AD440" s="1"/>
    </row>
    <row r="441" spans="2:30" s="6" customFormat="1" ht="15.75" customHeight="1">
      <c r="B441" s="1"/>
      <c r="C441" s="1"/>
      <c r="D441" s="1"/>
      <c r="F441" s="1"/>
      <c r="G441" s="58"/>
      <c r="H441" s="70"/>
      <c r="J441" s="1"/>
      <c r="K441" s="58"/>
      <c r="L441" s="70"/>
      <c r="N441" s="1"/>
      <c r="O441" s="58"/>
      <c r="P441" s="70"/>
      <c r="R441" s="1"/>
      <c r="S441" s="58"/>
      <c r="T441" s="70"/>
      <c r="V441" s="1"/>
      <c r="W441" s="58"/>
      <c r="X441" s="70"/>
      <c r="Z441" s="1"/>
      <c r="AA441" s="58"/>
      <c r="AB441" s="70"/>
      <c r="AD441" s="1"/>
    </row>
    <row r="442" spans="2:30" s="6" customFormat="1" ht="15.75" customHeight="1">
      <c r="B442" s="1"/>
      <c r="C442" s="1"/>
      <c r="D442" s="1"/>
      <c r="F442" s="1"/>
      <c r="G442" s="58"/>
      <c r="H442" s="70"/>
      <c r="J442" s="1"/>
      <c r="K442" s="58"/>
      <c r="L442" s="70"/>
      <c r="N442" s="1"/>
      <c r="O442" s="58"/>
      <c r="P442" s="70"/>
      <c r="R442" s="1"/>
      <c r="S442" s="58"/>
      <c r="T442" s="70"/>
      <c r="V442" s="1"/>
      <c r="W442" s="58"/>
      <c r="X442" s="70"/>
      <c r="Z442" s="1"/>
      <c r="AA442" s="58"/>
      <c r="AB442" s="70"/>
      <c r="AD442" s="1"/>
    </row>
    <row r="443" spans="2:30" s="6" customFormat="1" ht="15.75" customHeight="1">
      <c r="B443" s="1"/>
      <c r="C443" s="1"/>
      <c r="D443" s="1"/>
      <c r="F443" s="1"/>
      <c r="G443" s="58"/>
      <c r="H443" s="70"/>
      <c r="J443" s="1"/>
      <c r="K443" s="58"/>
      <c r="L443" s="70"/>
      <c r="N443" s="1"/>
      <c r="O443" s="58"/>
      <c r="P443" s="70"/>
      <c r="R443" s="1"/>
      <c r="S443" s="58"/>
      <c r="T443" s="70"/>
      <c r="V443" s="1"/>
      <c r="W443" s="58"/>
      <c r="X443" s="70"/>
      <c r="Z443" s="1"/>
      <c r="AA443" s="58"/>
      <c r="AB443" s="70"/>
      <c r="AD443" s="1"/>
    </row>
    <row r="444" spans="2:30" s="6" customFormat="1" ht="15.75" customHeight="1">
      <c r="B444" s="1"/>
      <c r="C444" s="1"/>
      <c r="D444" s="1"/>
      <c r="F444" s="1"/>
      <c r="G444" s="58"/>
      <c r="H444" s="70"/>
      <c r="J444" s="1"/>
      <c r="K444" s="58"/>
      <c r="L444" s="70"/>
      <c r="N444" s="1"/>
      <c r="O444" s="58"/>
      <c r="P444" s="70"/>
      <c r="R444" s="1"/>
      <c r="S444" s="58"/>
      <c r="T444" s="70"/>
      <c r="V444" s="1"/>
      <c r="W444" s="58"/>
      <c r="X444" s="70"/>
      <c r="Z444" s="1"/>
      <c r="AA444" s="58"/>
      <c r="AB444" s="70"/>
      <c r="AD444" s="1"/>
    </row>
    <row r="445" spans="2:30" s="6" customFormat="1" ht="15.75" customHeight="1">
      <c r="B445" s="1"/>
      <c r="C445" s="1"/>
      <c r="D445" s="1"/>
      <c r="F445" s="1"/>
      <c r="G445" s="58"/>
      <c r="H445" s="70"/>
      <c r="J445" s="1"/>
      <c r="K445" s="58"/>
      <c r="L445" s="70"/>
      <c r="N445" s="1"/>
      <c r="O445" s="58"/>
      <c r="P445" s="70"/>
      <c r="R445" s="1"/>
      <c r="S445" s="58"/>
      <c r="T445" s="70"/>
      <c r="V445" s="1"/>
      <c r="W445" s="58"/>
      <c r="X445" s="70"/>
      <c r="Z445" s="1"/>
      <c r="AA445" s="58"/>
      <c r="AB445" s="70"/>
      <c r="AD445" s="1"/>
    </row>
    <row r="446" spans="2:30" s="6" customFormat="1" ht="15.75" customHeight="1">
      <c r="B446" s="1"/>
      <c r="C446" s="1"/>
      <c r="D446" s="1"/>
      <c r="F446" s="1"/>
      <c r="G446" s="58"/>
      <c r="H446" s="70"/>
      <c r="J446" s="1"/>
      <c r="K446" s="58"/>
      <c r="L446" s="70"/>
      <c r="N446" s="1"/>
      <c r="O446" s="58"/>
      <c r="P446" s="70"/>
      <c r="R446" s="1"/>
      <c r="S446" s="58"/>
      <c r="T446" s="70"/>
      <c r="V446" s="1"/>
      <c r="W446" s="58"/>
      <c r="X446" s="70"/>
      <c r="Z446" s="1"/>
      <c r="AA446" s="58"/>
      <c r="AB446" s="70"/>
      <c r="AD446" s="1"/>
    </row>
    <row r="447" spans="2:30" s="6" customFormat="1" ht="15.75" customHeight="1">
      <c r="B447" s="1"/>
      <c r="C447" s="1"/>
      <c r="D447" s="1"/>
      <c r="F447" s="1"/>
      <c r="G447" s="58"/>
      <c r="H447" s="70"/>
      <c r="J447" s="1"/>
      <c r="K447" s="58"/>
      <c r="L447" s="70"/>
      <c r="N447" s="1"/>
      <c r="O447" s="58"/>
      <c r="P447" s="70"/>
      <c r="R447" s="1"/>
      <c r="S447" s="58"/>
      <c r="T447" s="70"/>
      <c r="V447" s="1"/>
      <c r="W447" s="58"/>
      <c r="X447" s="70"/>
      <c r="Z447" s="1"/>
      <c r="AA447" s="58"/>
      <c r="AB447" s="70"/>
      <c r="AD447" s="1"/>
    </row>
    <row r="448" spans="2:30" s="6" customFormat="1" ht="15.75" customHeight="1">
      <c r="B448" s="1"/>
      <c r="C448" s="1"/>
      <c r="D448" s="1"/>
      <c r="F448" s="1"/>
      <c r="G448" s="58"/>
      <c r="H448" s="70"/>
      <c r="J448" s="1"/>
      <c r="K448" s="58"/>
      <c r="L448" s="70"/>
      <c r="N448" s="1"/>
      <c r="O448" s="58"/>
      <c r="P448" s="70"/>
      <c r="R448" s="1"/>
      <c r="S448" s="58"/>
      <c r="T448" s="70"/>
      <c r="V448" s="1"/>
      <c r="W448" s="58"/>
      <c r="X448" s="70"/>
      <c r="Z448" s="1"/>
      <c r="AA448" s="58"/>
      <c r="AB448" s="70"/>
      <c r="AD448" s="1"/>
    </row>
    <row r="449" spans="2:30" s="6" customFormat="1" ht="15.75" customHeight="1">
      <c r="B449" s="1"/>
      <c r="C449" s="1"/>
      <c r="D449" s="1"/>
      <c r="F449" s="1"/>
      <c r="G449" s="58"/>
      <c r="H449" s="70"/>
      <c r="J449" s="1"/>
      <c r="K449" s="58"/>
      <c r="L449" s="70"/>
      <c r="N449" s="1"/>
      <c r="O449" s="58"/>
      <c r="P449" s="70"/>
      <c r="R449" s="1"/>
      <c r="S449" s="58"/>
      <c r="T449" s="70"/>
      <c r="V449" s="1"/>
      <c r="W449" s="58"/>
      <c r="X449" s="70"/>
      <c r="Z449" s="1"/>
      <c r="AA449" s="58"/>
      <c r="AB449" s="70"/>
      <c r="AD449" s="1"/>
    </row>
    <row r="450" spans="2:30" s="6" customFormat="1" ht="15.75" customHeight="1">
      <c r="B450" s="1"/>
      <c r="C450" s="1"/>
      <c r="D450" s="1"/>
      <c r="F450" s="1"/>
      <c r="G450" s="58"/>
      <c r="H450" s="70"/>
      <c r="J450" s="1"/>
      <c r="K450" s="58"/>
      <c r="L450" s="70"/>
      <c r="N450" s="1"/>
      <c r="O450" s="58"/>
      <c r="P450" s="70"/>
      <c r="R450" s="1"/>
      <c r="S450" s="58"/>
      <c r="T450" s="70"/>
      <c r="V450" s="1"/>
      <c r="W450" s="58"/>
      <c r="X450" s="70"/>
      <c r="Z450" s="1"/>
      <c r="AA450" s="58"/>
      <c r="AB450" s="70"/>
      <c r="AD450" s="1"/>
    </row>
    <row r="451" spans="2:30" s="6" customFormat="1" ht="15.75" customHeight="1">
      <c r="B451" s="1"/>
      <c r="C451" s="1"/>
      <c r="D451" s="1"/>
      <c r="F451" s="1"/>
      <c r="G451" s="58"/>
      <c r="H451" s="70"/>
      <c r="J451" s="1"/>
      <c r="K451" s="58"/>
      <c r="L451" s="70"/>
      <c r="N451" s="1"/>
      <c r="O451" s="58"/>
      <c r="P451" s="70"/>
      <c r="R451" s="1"/>
      <c r="S451" s="58"/>
      <c r="T451" s="70"/>
      <c r="V451" s="1"/>
      <c r="W451" s="58"/>
      <c r="X451" s="70"/>
      <c r="Z451" s="1"/>
      <c r="AA451" s="58"/>
      <c r="AB451" s="70"/>
      <c r="AD451" s="1"/>
    </row>
    <row r="452" spans="2:30" s="6" customFormat="1" ht="15.75" customHeight="1">
      <c r="B452" s="1"/>
      <c r="C452" s="1"/>
      <c r="D452" s="1"/>
      <c r="F452" s="1"/>
      <c r="G452" s="58"/>
      <c r="H452" s="70"/>
      <c r="J452" s="1"/>
      <c r="K452" s="58"/>
      <c r="L452" s="70"/>
      <c r="N452" s="1"/>
      <c r="O452" s="58"/>
      <c r="P452" s="70"/>
      <c r="R452" s="1"/>
      <c r="S452" s="58"/>
      <c r="T452" s="70"/>
      <c r="V452" s="1"/>
      <c r="W452" s="58"/>
      <c r="X452" s="70"/>
      <c r="Z452" s="1"/>
      <c r="AA452" s="58"/>
      <c r="AB452" s="70"/>
      <c r="AD452" s="1"/>
    </row>
    <row r="453" spans="2:30" s="6" customFormat="1" ht="15.75" customHeight="1">
      <c r="B453" s="1"/>
      <c r="C453" s="1"/>
      <c r="D453" s="1"/>
      <c r="F453" s="1"/>
      <c r="G453" s="58"/>
      <c r="H453" s="70"/>
      <c r="J453" s="1"/>
      <c r="K453" s="58"/>
      <c r="L453" s="70"/>
      <c r="N453" s="1"/>
      <c r="O453" s="58"/>
      <c r="P453" s="70"/>
      <c r="R453" s="1"/>
      <c r="S453" s="58"/>
      <c r="T453" s="70"/>
      <c r="V453" s="1"/>
      <c r="W453" s="58"/>
      <c r="X453" s="70"/>
      <c r="Z453" s="1"/>
      <c r="AA453" s="58"/>
      <c r="AB453" s="70"/>
      <c r="AD453" s="1"/>
    </row>
    <row r="454" spans="2:30" s="6" customFormat="1" ht="15.75" customHeight="1">
      <c r="B454" s="1"/>
      <c r="C454" s="1"/>
      <c r="D454" s="1"/>
      <c r="F454" s="1"/>
      <c r="G454" s="58"/>
      <c r="H454" s="70"/>
      <c r="J454" s="1"/>
      <c r="K454" s="58"/>
      <c r="L454" s="70"/>
      <c r="N454" s="1"/>
      <c r="O454" s="58"/>
      <c r="P454" s="70"/>
      <c r="R454" s="1"/>
      <c r="S454" s="58"/>
      <c r="T454" s="70"/>
      <c r="V454" s="1"/>
      <c r="W454" s="58"/>
      <c r="X454" s="70"/>
      <c r="Z454" s="1"/>
      <c r="AA454" s="58"/>
      <c r="AB454" s="70"/>
      <c r="AD454" s="1"/>
    </row>
    <row r="455" spans="2:30" s="6" customFormat="1" ht="15.75" customHeight="1">
      <c r="B455" s="1"/>
      <c r="C455" s="1"/>
      <c r="D455" s="1"/>
      <c r="F455" s="1"/>
      <c r="G455" s="58"/>
      <c r="H455" s="70"/>
      <c r="J455" s="1"/>
      <c r="K455" s="58"/>
      <c r="L455" s="70"/>
      <c r="N455" s="1"/>
      <c r="O455" s="58"/>
      <c r="P455" s="70"/>
      <c r="R455" s="1"/>
      <c r="S455" s="58"/>
      <c r="T455" s="70"/>
      <c r="V455" s="1"/>
      <c r="W455" s="58"/>
      <c r="X455" s="70"/>
      <c r="Z455" s="1"/>
      <c r="AA455" s="58"/>
      <c r="AB455" s="70"/>
      <c r="AD455" s="1"/>
    </row>
    <row r="456" spans="2:30" s="6" customFormat="1" ht="15.75" customHeight="1">
      <c r="B456" s="1"/>
      <c r="C456" s="1"/>
      <c r="D456" s="1"/>
      <c r="F456" s="1"/>
      <c r="G456" s="58"/>
      <c r="H456" s="70"/>
      <c r="J456" s="1"/>
      <c r="K456" s="58"/>
      <c r="L456" s="70"/>
      <c r="N456" s="1"/>
      <c r="O456" s="58"/>
      <c r="P456" s="70"/>
      <c r="R456" s="1"/>
      <c r="S456" s="58"/>
      <c r="T456" s="70"/>
      <c r="V456" s="1"/>
      <c r="W456" s="58"/>
      <c r="X456" s="70"/>
      <c r="Z456" s="1"/>
      <c r="AA456" s="58"/>
      <c r="AB456" s="70"/>
      <c r="AD456" s="1"/>
    </row>
    <row r="457" spans="2:30" s="6" customFormat="1" ht="15.75" customHeight="1">
      <c r="B457" s="1"/>
      <c r="C457" s="1"/>
      <c r="D457" s="1"/>
      <c r="F457" s="1"/>
      <c r="G457" s="58"/>
      <c r="H457" s="70"/>
      <c r="J457" s="1"/>
      <c r="K457" s="58"/>
      <c r="L457" s="70"/>
      <c r="N457" s="1"/>
      <c r="O457" s="58"/>
      <c r="P457" s="70"/>
      <c r="R457" s="1"/>
      <c r="S457" s="58"/>
      <c r="T457" s="70"/>
      <c r="V457" s="1"/>
      <c r="W457" s="58"/>
      <c r="X457" s="70"/>
      <c r="Z457" s="1"/>
      <c r="AA457" s="58"/>
      <c r="AB457" s="70"/>
      <c r="AD457" s="1"/>
    </row>
    <row r="458" spans="2:30" s="6" customFormat="1" ht="15.75" customHeight="1">
      <c r="B458" s="1"/>
      <c r="C458" s="1"/>
      <c r="D458" s="1"/>
      <c r="F458" s="1"/>
      <c r="G458" s="58"/>
      <c r="H458" s="70"/>
      <c r="J458" s="1"/>
      <c r="K458" s="58"/>
      <c r="L458" s="70"/>
      <c r="N458" s="1"/>
      <c r="O458" s="58"/>
      <c r="P458" s="70"/>
      <c r="R458" s="1"/>
      <c r="S458" s="58"/>
      <c r="T458" s="70"/>
      <c r="V458" s="1"/>
      <c r="W458" s="58"/>
      <c r="X458" s="70"/>
      <c r="Z458" s="1"/>
      <c r="AA458" s="58"/>
      <c r="AB458" s="70"/>
      <c r="AD458" s="1"/>
    </row>
    <row r="459" spans="2:30" s="6" customFormat="1" ht="15.75" customHeight="1">
      <c r="B459" s="1"/>
      <c r="C459" s="1"/>
      <c r="D459" s="1"/>
      <c r="F459" s="1"/>
      <c r="G459" s="58"/>
      <c r="H459" s="70"/>
      <c r="J459" s="1"/>
      <c r="K459" s="58"/>
      <c r="L459" s="70"/>
      <c r="N459" s="1"/>
      <c r="O459" s="58"/>
      <c r="P459" s="70"/>
      <c r="R459" s="1"/>
      <c r="S459" s="58"/>
      <c r="T459" s="70"/>
      <c r="V459" s="1"/>
      <c r="W459" s="58"/>
      <c r="X459" s="70"/>
      <c r="Z459" s="1"/>
      <c r="AA459" s="58"/>
      <c r="AB459" s="70"/>
      <c r="AD459" s="1"/>
    </row>
    <row r="460" spans="2:30" s="6" customFormat="1" ht="15.75" customHeight="1">
      <c r="B460" s="1"/>
      <c r="C460" s="1"/>
      <c r="D460" s="1"/>
      <c r="F460" s="1"/>
      <c r="G460" s="58"/>
      <c r="H460" s="70"/>
      <c r="J460" s="1"/>
      <c r="K460" s="58"/>
      <c r="L460" s="70"/>
      <c r="N460" s="1"/>
      <c r="O460" s="58"/>
      <c r="P460" s="70"/>
      <c r="R460" s="1"/>
      <c r="S460" s="58"/>
      <c r="T460" s="70"/>
      <c r="V460" s="1"/>
      <c r="W460" s="58"/>
      <c r="X460" s="70"/>
      <c r="Z460" s="1"/>
      <c r="AA460" s="58"/>
      <c r="AB460" s="70"/>
      <c r="AD460" s="1"/>
    </row>
    <row r="461" spans="2:30" s="6" customFormat="1" ht="15.75" customHeight="1">
      <c r="B461" s="1"/>
      <c r="C461" s="1"/>
      <c r="D461" s="1"/>
      <c r="F461" s="1"/>
      <c r="G461" s="58"/>
      <c r="H461" s="70"/>
      <c r="J461" s="1"/>
      <c r="K461" s="58"/>
      <c r="L461" s="70"/>
      <c r="N461" s="1"/>
      <c r="O461" s="58"/>
      <c r="P461" s="70"/>
      <c r="R461" s="1"/>
      <c r="S461" s="58"/>
      <c r="T461" s="70"/>
      <c r="V461" s="1"/>
      <c r="W461" s="58"/>
      <c r="X461" s="70"/>
      <c r="Z461" s="1"/>
      <c r="AA461" s="58"/>
      <c r="AB461" s="70"/>
      <c r="AD461" s="1"/>
    </row>
    <row r="462" spans="2:30" s="6" customFormat="1" ht="15.75" customHeight="1">
      <c r="B462" s="1"/>
      <c r="C462" s="1"/>
      <c r="D462" s="1"/>
      <c r="F462" s="1"/>
      <c r="G462" s="58"/>
      <c r="H462" s="70"/>
      <c r="J462" s="1"/>
      <c r="K462" s="58"/>
      <c r="L462" s="70"/>
      <c r="N462" s="1"/>
      <c r="O462" s="58"/>
      <c r="P462" s="70"/>
      <c r="R462" s="1"/>
      <c r="S462" s="58"/>
      <c r="T462" s="70"/>
      <c r="V462" s="1"/>
      <c r="W462" s="58"/>
      <c r="X462" s="70"/>
      <c r="Z462" s="1"/>
      <c r="AA462" s="58"/>
      <c r="AB462" s="70"/>
      <c r="AD462" s="1"/>
    </row>
    <row r="463" spans="2:30" s="6" customFormat="1" ht="15.75" customHeight="1">
      <c r="B463" s="1"/>
      <c r="C463" s="1"/>
      <c r="D463" s="1"/>
      <c r="F463" s="1"/>
      <c r="G463" s="58"/>
      <c r="H463" s="70"/>
      <c r="J463" s="1"/>
      <c r="K463" s="58"/>
      <c r="L463" s="70"/>
      <c r="N463" s="1"/>
      <c r="O463" s="58"/>
      <c r="P463" s="70"/>
      <c r="R463" s="1"/>
      <c r="S463" s="58"/>
      <c r="T463" s="70"/>
      <c r="V463" s="1"/>
      <c r="W463" s="58"/>
      <c r="X463" s="70"/>
      <c r="Z463" s="1"/>
      <c r="AA463" s="58"/>
      <c r="AB463" s="70"/>
      <c r="AD463" s="1"/>
    </row>
    <row r="464" spans="2:30" s="6" customFormat="1" ht="15.75" customHeight="1">
      <c r="B464" s="1"/>
      <c r="C464" s="1"/>
      <c r="D464" s="1"/>
      <c r="F464" s="1"/>
      <c r="G464" s="58"/>
      <c r="H464" s="70"/>
      <c r="J464" s="1"/>
      <c r="K464" s="58"/>
      <c r="L464" s="70"/>
      <c r="N464" s="1"/>
      <c r="O464" s="58"/>
      <c r="P464" s="70"/>
      <c r="R464" s="1"/>
      <c r="S464" s="58"/>
      <c r="T464" s="70"/>
      <c r="V464" s="1"/>
      <c r="W464" s="58"/>
      <c r="X464" s="70"/>
      <c r="Z464" s="1"/>
      <c r="AA464" s="58"/>
      <c r="AB464" s="70"/>
      <c r="AD464" s="1"/>
    </row>
    <row r="465" spans="2:30" s="6" customFormat="1" ht="15.75" customHeight="1">
      <c r="B465" s="1"/>
      <c r="C465" s="1"/>
      <c r="D465" s="1"/>
      <c r="F465" s="1"/>
      <c r="G465" s="58"/>
      <c r="H465" s="70"/>
      <c r="J465" s="1"/>
      <c r="K465" s="58"/>
      <c r="L465" s="70"/>
      <c r="N465" s="1"/>
      <c r="O465" s="58"/>
      <c r="P465" s="70"/>
      <c r="R465" s="1"/>
      <c r="S465" s="58"/>
      <c r="T465" s="70"/>
      <c r="V465" s="1"/>
      <c r="W465" s="58"/>
      <c r="X465" s="70"/>
      <c r="Z465" s="1"/>
      <c r="AA465" s="58"/>
      <c r="AB465" s="70"/>
      <c r="AD465" s="1"/>
    </row>
    <row r="466" spans="2:30" s="6" customFormat="1" ht="15.75" customHeight="1">
      <c r="B466" s="1"/>
      <c r="C466" s="1"/>
      <c r="D466" s="1"/>
      <c r="F466" s="1"/>
      <c r="G466" s="58"/>
      <c r="H466" s="70"/>
      <c r="J466" s="1"/>
      <c r="K466" s="58"/>
      <c r="L466" s="70"/>
      <c r="N466" s="1"/>
      <c r="O466" s="58"/>
      <c r="P466" s="70"/>
      <c r="R466" s="1"/>
      <c r="S466" s="58"/>
      <c r="T466" s="70"/>
      <c r="V466" s="1"/>
      <c r="W466" s="58"/>
      <c r="X466" s="70"/>
      <c r="Z466" s="1"/>
      <c r="AA466" s="58"/>
      <c r="AB466" s="70"/>
      <c r="AD466" s="1"/>
    </row>
    <row r="467" spans="2:30" s="6" customFormat="1" ht="15.75" customHeight="1">
      <c r="B467" s="1"/>
      <c r="C467" s="1"/>
      <c r="D467" s="1"/>
      <c r="F467" s="1"/>
      <c r="G467" s="58"/>
      <c r="H467" s="70"/>
      <c r="J467" s="1"/>
      <c r="K467" s="58"/>
      <c r="L467" s="70"/>
      <c r="N467" s="1"/>
      <c r="O467" s="58"/>
      <c r="P467" s="70"/>
      <c r="R467" s="1"/>
      <c r="S467" s="58"/>
      <c r="T467" s="70"/>
      <c r="V467" s="1"/>
      <c r="W467" s="58"/>
      <c r="X467" s="70"/>
      <c r="Z467" s="1"/>
      <c r="AA467" s="58"/>
      <c r="AB467" s="70"/>
      <c r="AD467" s="1"/>
    </row>
    <row r="468" spans="2:30" s="6" customFormat="1" ht="15.75" customHeight="1">
      <c r="B468" s="1"/>
      <c r="C468" s="1"/>
      <c r="D468" s="1"/>
      <c r="F468" s="1"/>
      <c r="G468" s="58"/>
      <c r="H468" s="70"/>
      <c r="J468" s="1"/>
      <c r="K468" s="58"/>
      <c r="L468" s="70"/>
      <c r="N468" s="1"/>
      <c r="O468" s="58"/>
      <c r="P468" s="70"/>
      <c r="R468" s="1"/>
      <c r="S468" s="58"/>
      <c r="T468" s="70"/>
      <c r="V468" s="1"/>
      <c r="W468" s="58"/>
      <c r="X468" s="70"/>
      <c r="Z468" s="1"/>
      <c r="AA468" s="58"/>
      <c r="AB468" s="70"/>
      <c r="AD468" s="1"/>
    </row>
    <row r="469" spans="2:30" s="6" customFormat="1" ht="15.75" customHeight="1">
      <c r="B469" s="1"/>
      <c r="C469" s="1"/>
      <c r="D469" s="1"/>
      <c r="F469" s="1"/>
      <c r="G469" s="58"/>
      <c r="H469" s="70"/>
      <c r="J469" s="1"/>
      <c r="K469" s="58"/>
      <c r="L469" s="70"/>
      <c r="N469" s="1"/>
      <c r="O469" s="58"/>
      <c r="P469" s="70"/>
      <c r="R469" s="1"/>
      <c r="S469" s="58"/>
      <c r="T469" s="70"/>
      <c r="V469" s="1"/>
      <c r="W469" s="58"/>
      <c r="X469" s="70"/>
      <c r="Z469" s="1"/>
      <c r="AA469" s="58"/>
      <c r="AB469" s="70"/>
      <c r="AD469" s="1"/>
    </row>
    <row r="470" spans="2:30" s="6" customFormat="1" ht="15.75" customHeight="1">
      <c r="B470" s="1"/>
      <c r="C470" s="1"/>
      <c r="D470" s="1"/>
      <c r="F470" s="1"/>
      <c r="G470" s="58"/>
      <c r="H470" s="70"/>
      <c r="J470" s="1"/>
      <c r="K470" s="58"/>
      <c r="L470" s="70"/>
      <c r="N470" s="1"/>
      <c r="O470" s="58"/>
      <c r="P470" s="70"/>
      <c r="R470" s="1"/>
      <c r="S470" s="58"/>
      <c r="T470" s="70"/>
      <c r="V470" s="1"/>
      <c r="W470" s="58"/>
      <c r="X470" s="70"/>
      <c r="Z470" s="1"/>
      <c r="AA470" s="58"/>
      <c r="AB470" s="70"/>
      <c r="AD470" s="1"/>
    </row>
    <row r="471" spans="2:30" s="6" customFormat="1" ht="15.75" customHeight="1">
      <c r="B471" s="1"/>
      <c r="C471" s="1"/>
      <c r="D471" s="1"/>
      <c r="F471" s="1"/>
      <c r="G471" s="58"/>
      <c r="H471" s="70"/>
      <c r="J471" s="1"/>
      <c r="K471" s="58"/>
      <c r="L471" s="70"/>
      <c r="N471" s="1"/>
      <c r="O471" s="58"/>
      <c r="P471" s="70"/>
      <c r="R471" s="1"/>
      <c r="S471" s="58"/>
      <c r="T471" s="70"/>
      <c r="V471" s="1"/>
      <c r="W471" s="58"/>
      <c r="X471" s="70"/>
      <c r="Z471" s="1"/>
      <c r="AA471" s="58"/>
      <c r="AB471" s="70"/>
      <c r="AD471" s="1"/>
    </row>
    <row r="472" spans="2:30" s="6" customFormat="1" ht="15.75" customHeight="1">
      <c r="B472" s="1"/>
      <c r="C472" s="1"/>
      <c r="D472" s="1"/>
      <c r="F472" s="1"/>
      <c r="G472" s="58"/>
      <c r="H472" s="70"/>
      <c r="J472" s="1"/>
      <c r="K472" s="58"/>
      <c r="L472" s="70"/>
      <c r="N472" s="1"/>
      <c r="O472" s="58"/>
      <c r="P472" s="70"/>
      <c r="R472" s="1"/>
      <c r="S472" s="58"/>
      <c r="T472" s="70"/>
      <c r="V472" s="1"/>
      <c r="W472" s="58"/>
      <c r="X472" s="70"/>
      <c r="Z472" s="1"/>
      <c r="AA472" s="58"/>
      <c r="AB472" s="70"/>
      <c r="AD472" s="1"/>
    </row>
    <row r="473" spans="2:30" s="6" customFormat="1" ht="15.75" customHeight="1">
      <c r="B473" s="1"/>
      <c r="C473" s="1"/>
      <c r="D473" s="1"/>
      <c r="F473" s="1"/>
      <c r="G473" s="58"/>
      <c r="H473" s="70"/>
      <c r="J473" s="1"/>
      <c r="K473" s="58"/>
      <c r="L473" s="70"/>
      <c r="N473" s="1"/>
      <c r="O473" s="58"/>
      <c r="P473" s="70"/>
      <c r="R473" s="1"/>
      <c r="S473" s="58"/>
      <c r="T473" s="70"/>
      <c r="V473" s="1"/>
      <c r="W473" s="58"/>
      <c r="X473" s="70"/>
      <c r="Z473" s="1"/>
      <c r="AA473" s="58"/>
      <c r="AB473" s="70"/>
      <c r="AD473" s="1"/>
    </row>
    <row r="474" spans="2:30" s="6" customFormat="1" ht="15.75" customHeight="1">
      <c r="B474" s="1"/>
      <c r="C474" s="1"/>
      <c r="D474" s="1"/>
      <c r="F474" s="1"/>
      <c r="G474" s="58"/>
      <c r="H474" s="70"/>
      <c r="J474" s="1"/>
      <c r="K474" s="58"/>
      <c r="L474" s="70"/>
      <c r="N474" s="1"/>
      <c r="O474" s="58"/>
      <c r="P474" s="70"/>
      <c r="R474" s="1"/>
      <c r="S474" s="58"/>
      <c r="T474" s="70"/>
      <c r="V474" s="1"/>
      <c r="W474" s="58"/>
      <c r="X474" s="70"/>
      <c r="Z474" s="1"/>
      <c r="AA474" s="58"/>
      <c r="AB474" s="70"/>
      <c r="AD474" s="1"/>
    </row>
    <row r="475" spans="2:30" s="6" customFormat="1" ht="15.75" customHeight="1">
      <c r="B475" s="1"/>
      <c r="C475" s="1"/>
      <c r="D475" s="1"/>
      <c r="F475" s="1"/>
      <c r="G475" s="58"/>
      <c r="H475" s="70"/>
      <c r="J475" s="1"/>
      <c r="K475" s="58"/>
      <c r="L475" s="70"/>
      <c r="N475" s="1"/>
      <c r="O475" s="58"/>
      <c r="P475" s="70"/>
      <c r="R475" s="1"/>
      <c r="S475" s="58"/>
      <c r="T475" s="70"/>
      <c r="V475" s="1"/>
      <c r="W475" s="58"/>
      <c r="X475" s="70"/>
      <c r="Z475" s="1"/>
      <c r="AA475" s="58"/>
      <c r="AB475" s="70"/>
      <c r="AD475" s="1"/>
    </row>
    <row r="476" spans="2:30" s="6" customFormat="1" ht="15.75" customHeight="1">
      <c r="B476" s="1"/>
      <c r="C476" s="1"/>
      <c r="D476" s="1"/>
      <c r="F476" s="1"/>
      <c r="G476" s="58"/>
      <c r="H476" s="70"/>
      <c r="J476" s="1"/>
      <c r="K476" s="58"/>
      <c r="L476" s="70"/>
      <c r="N476" s="1"/>
      <c r="O476" s="58"/>
      <c r="P476" s="70"/>
      <c r="R476" s="1"/>
      <c r="S476" s="58"/>
      <c r="T476" s="70"/>
      <c r="V476" s="1"/>
      <c r="W476" s="58"/>
      <c r="X476" s="70"/>
      <c r="Z476" s="1"/>
      <c r="AA476" s="58"/>
      <c r="AB476" s="70"/>
      <c r="AD476" s="1"/>
    </row>
    <row r="477" spans="2:30" s="6" customFormat="1" ht="15.75" customHeight="1">
      <c r="B477" s="1"/>
      <c r="C477" s="1"/>
      <c r="D477" s="1"/>
      <c r="F477" s="1"/>
      <c r="G477" s="58"/>
      <c r="H477" s="70"/>
      <c r="J477" s="1"/>
      <c r="K477" s="58"/>
      <c r="L477" s="70"/>
      <c r="N477" s="1"/>
      <c r="O477" s="58"/>
      <c r="P477" s="70"/>
      <c r="R477" s="1"/>
      <c r="S477" s="58"/>
      <c r="T477" s="70"/>
      <c r="V477" s="1"/>
      <c r="W477" s="58"/>
      <c r="X477" s="70"/>
      <c r="Z477" s="1"/>
      <c r="AA477" s="58"/>
      <c r="AB477" s="70"/>
      <c r="AD477" s="1"/>
    </row>
    <row r="478" spans="2:30" s="6" customFormat="1" ht="15.75" customHeight="1">
      <c r="B478" s="1"/>
      <c r="C478" s="1"/>
      <c r="D478" s="1"/>
      <c r="F478" s="1"/>
      <c r="G478" s="58"/>
      <c r="H478" s="70"/>
      <c r="J478" s="1"/>
      <c r="K478" s="58"/>
      <c r="L478" s="70"/>
      <c r="N478" s="1"/>
      <c r="O478" s="58"/>
      <c r="P478" s="70"/>
      <c r="R478" s="1"/>
      <c r="S478" s="58"/>
      <c r="T478" s="70"/>
      <c r="V478" s="1"/>
      <c r="W478" s="58"/>
      <c r="X478" s="70"/>
      <c r="Z478" s="1"/>
      <c r="AA478" s="58"/>
      <c r="AB478" s="70"/>
      <c r="AD478" s="1"/>
    </row>
    <row r="479" spans="2:30" s="6" customFormat="1" ht="15.75" customHeight="1">
      <c r="B479" s="1"/>
      <c r="C479" s="1"/>
      <c r="D479" s="1"/>
      <c r="F479" s="1"/>
      <c r="G479" s="58"/>
      <c r="H479" s="70"/>
      <c r="J479" s="1"/>
      <c r="K479" s="58"/>
      <c r="L479" s="70"/>
      <c r="N479" s="1"/>
      <c r="O479" s="58"/>
      <c r="P479" s="70"/>
      <c r="R479" s="1"/>
      <c r="S479" s="58"/>
      <c r="T479" s="70"/>
      <c r="V479" s="1"/>
      <c r="W479" s="58"/>
      <c r="X479" s="70"/>
      <c r="Z479" s="1"/>
      <c r="AA479" s="58"/>
      <c r="AB479" s="70"/>
      <c r="AD479" s="1"/>
    </row>
    <row r="480" spans="2:30" s="6" customFormat="1" ht="15.75" customHeight="1">
      <c r="B480" s="1"/>
      <c r="C480" s="1"/>
      <c r="D480" s="1"/>
      <c r="F480" s="1"/>
      <c r="G480" s="58"/>
      <c r="H480" s="70"/>
      <c r="J480" s="1"/>
      <c r="K480" s="58"/>
      <c r="L480" s="70"/>
      <c r="N480" s="1"/>
      <c r="O480" s="58"/>
      <c r="P480" s="70"/>
      <c r="R480" s="1"/>
      <c r="S480" s="58"/>
      <c r="T480" s="70"/>
      <c r="V480" s="1"/>
      <c r="W480" s="58"/>
      <c r="X480" s="70"/>
      <c r="Z480" s="1"/>
      <c r="AA480" s="58"/>
      <c r="AB480" s="70"/>
      <c r="AD480" s="1"/>
    </row>
    <row r="481" spans="2:30" s="6" customFormat="1" ht="15.75" customHeight="1">
      <c r="B481" s="1"/>
      <c r="C481" s="1"/>
      <c r="D481" s="1"/>
      <c r="F481" s="1"/>
      <c r="G481" s="58"/>
      <c r="H481" s="70"/>
      <c r="J481" s="1"/>
      <c r="K481" s="58"/>
      <c r="L481" s="70"/>
      <c r="N481" s="1"/>
      <c r="O481" s="58"/>
      <c r="P481" s="70"/>
      <c r="R481" s="1"/>
      <c r="S481" s="58"/>
      <c r="T481" s="70"/>
      <c r="V481" s="1"/>
      <c r="W481" s="58"/>
      <c r="X481" s="70"/>
      <c r="Z481" s="1"/>
      <c r="AA481" s="58"/>
      <c r="AB481" s="70"/>
      <c r="AD481" s="1"/>
    </row>
    <row r="482" spans="2:30" s="6" customFormat="1" ht="15.75" customHeight="1">
      <c r="B482" s="1"/>
      <c r="C482" s="1"/>
      <c r="D482" s="1"/>
      <c r="F482" s="1"/>
      <c r="G482" s="58"/>
      <c r="H482" s="70"/>
      <c r="J482" s="1"/>
      <c r="K482" s="58"/>
      <c r="L482" s="70"/>
      <c r="N482" s="1"/>
      <c r="O482" s="58"/>
      <c r="P482" s="70"/>
      <c r="R482" s="1"/>
      <c r="S482" s="58"/>
      <c r="T482" s="70"/>
      <c r="V482" s="1"/>
      <c r="W482" s="58"/>
      <c r="X482" s="70"/>
      <c r="Z482" s="1"/>
      <c r="AA482" s="58"/>
      <c r="AB482" s="70"/>
      <c r="AD482" s="1"/>
    </row>
    <row r="483" spans="2:30" s="6" customFormat="1" ht="15.75" customHeight="1">
      <c r="B483" s="1"/>
      <c r="C483" s="1"/>
      <c r="D483" s="1"/>
      <c r="F483" s="1"/>
      <c r="G483" s="58"/>
      <c r="H483" s="70"/>
      <c r="J483" s="1"/>
      <c r="K483" s="58"/>
      <c r="L483" s="70"/>
      <c r="N483" s="1"/>
      <c r="O483" s="58"/>
      <c r="P483" s="70"/>
      <c r="R483" s="1"/>
      <c r="S483" s="58"/>
      <c r="T483" s="70"/>
      <c r="V483" s="1"/>
      <c r="W483" s="58"/>
      <c r="X483" s="70"/>
      <c r="Z483" s="1"/>
      <c r="AA483" s="58"/>
      <c r="AB483" s="70"/>
      <c r="AD483" s="1"/>
    </row>
    <row r="484" spans="2:30" s="6" customFormat="1" ht="15.75" customHeight="1">
      <c r="B484" s="1"/>
      <c r="C484" s="1"/>
      <c r="D484" s="1"/>
      <c r="F484" s="1"/>
      <c r="G484" s="58"/>
      <c r="H484" s="70"/>
      <c r="J484" s="1"/>
      <c r="K484" s="58"/>
      <c r="L484" s="70"/>
      <c r="N484" s="1"/>
      <c r="O484" s="58"/>
      <c r="P484" s="70"/>
      <c r="R484" s="1"/>
      <c r="S484" s="58"/>
      <c r="T484" s="70"/>
      <c r="V484" s="1"/>
      <c r="W484" s="58"/>
      <c r="X484" s="70"/>
      <c r="Z484" s="1"/>
      <c r="AA484" s="58"/>
      <c r="AB484" s="70"/>
      <c r="AD484" s="1"/>
    </row>
    <row r="485" spans="2:30" s="6" customFormat="1" ht="15.75" customHeight="1">
      <c r="B485" s="1"/>
      <c r="C485" s="1"/>
      <c r="D485" s="1"/>
      <c r="F485" s="1"/>
      <c r="G485" s="58"/>
      <c r="H485" s="70"/>
      <c r="J485" s="1"/>
      <c r="K485" s="58"/>
      <c r="L485" s="70"/>
      <c r="N485" s="1"/>
      <c r="O485" s="58"/>
      <c r="P485" s="70"/>
      <c r="R485" s="1"/>
      <c r="S485" s="58"/>
      <c r="T485" s="70"/>
      <c r="V485" s="1"/>
      <c r="W485" s="58"/>
      <c r="X485" s="70"/>
      <c r="Z485" s="1"/>
      <c r="AA485" s="58"/>
      <c r="AB485" s="70"/>
      <c r="AD485" s="1"/>
    </row>
    <row r="486" spans="2:30" s="6" customFormat="1" ht="15.75" customHeight="1">
      <c r="B486" s="1"/>
      <c r="C486" s="1"/>
      <c r="D486" s="1"/>
      <c r="F486" s="1"/>
      <c r="G486" s="58"/>
      <c r="H486" s="70"/>
      <c r="J486" s="1"/>
      <c r="K486" s="58"/>
      <c r="L486" s="70"/>
      <c r="N486" s="1"/>
      <c r="O486" s="58"/>
      <c r="P486" s="70"/>
      <c r="R486" s="1"/>
      <c r="S486" s="58"/>
      <c r="T486" s="70"/>
      <c r="V486" s="1"/>
      <c r="W486" s="58"/>
      <c r="X486" s="70"/>
      <c r="Z486" s="1"/>
      <c r="AA486" s="58"/>
      <c r="AB486" s="70"/>
      <c r="AD486" s="1"/>
    </row>
    <row r="487" spans="2:30" s="6" customFormat="1" ht="15.75" customHeight="1">
      <c r="B487" s="1"/>
      <c r="C487" s="1"/>
      <c r="D487" s="1"/>
      <c r="F487" s="1"/>
      <c r="G487" s="58"/>
      <c r="H487" s="70"/>
      <c r="J487" s="1"/>
      <c r="K487" s="58"/>
      <c r="L487" s="70"/>
      <c r="N487" s="1"/>
      <c r="O487" s="58"/>
      <c r="P487" s="70"/>
      <c r="R487" s="1"/>
      <c r="S487" s="58"/>
      <c r="T487" s="70"/>
      <c r="V487" s="1"/>
      <c r="W487" s="58"/>
      <c r="X487" s="70"/>
      <c r="Z487" s="1"/>
      <c r="AA487" s="58"/>
      <c r="AB487" s="70"/>
      <c r="AD487" s="1"/>
    </row>
    <row r="488" spans="2:30" s="6" customFormat="1" ht="15.75" customHeight="1">
      <c r="B488" s="1"/>
      <c r="C488" s="1"/>
      <c r="D488" s="1"/>
      <c r="F488" s="1"/>
      <c r="G488" s="58"/>
      <c r="H488" s="70"/>
      <c r="J488" s="1"/>
      <c r="K488" s="58"/>
      <c r="L488" s="70"/>
      <c r="N488" s="1"/>
      <c r="O488" s="58"/>
      <c r="P488" s="70"/>
      <c r="R488" s="1"/>
      <c r="S488" s="58"/>
      <c r="T488" s="70"/>
      <c r="V488" s="1"/>
      <c r="W488" s="58"/>
      <c r="X488" s="70"/>
      <c r="Z488" s="1"/>
      <c r="AA488" s="58"/>
      <c r="AB488" s="70"/>
      <c r="AD488" s="1"/>
    </row>
    <row r="489" spans="2:30" s="6" customFormat="1" ht="15.75" customHeight="1">
      <c r="B489" s="1"/>
      <c r="C489" s="1"/>
      <c r="D489" s="1"/>
      <c r="F489" s="1"/>
      <c r="G489" s="58"/>
      <c r="H489" s="70"/>
      <c r="J489" s="1"/>
      <c r="K489" s="58"/>
      <c r="L489" s="70"/>
      <c r="N489" s="1"/>
      <c r="O489" s="58"/>
      <c r="P489" s="70"/>
      <c r="R489" s="1"/>
      <c r="S489" s="58"/>
      <c r="T489" s="70"/>
      <c r="V489" s="1"/>
      <c r="W489" s="58"/>
      <c r="X489" s="70"/>
      <c r="Z489" s="1"/>
      <c r="AA489" s="58"/>
      <c r="AB489" s="70"/>
      <c r="AD489" s="1"/>
    </row>
    <row r="490" spans="2:30" s="6" customFormat="1" ht="15.75" customHeight="1">
      <c r="B490" s="1"/>
      <c r="C490" s="1"/>
      <c r="D490" s="1"/>
      <c r="F490" s="1"/>
      <c r="G490" s="58"/>
      <c r="H490" s="70"/>
      <c r="J490" s="1"/>
      <c r="K490" s="58"/>
      <c r="L490" s="70"/>
      <c r="N490" s="1"/>
      <c r="O490" s="58"/>
      <c r="P490" s="70"/>
      <c r="R490" s="1"/>
      <c r="S490" s="58"/>
      <c r="T490" s="70"/>
      <c r="V490" s="1"/>
      <c r="W490" s="58"/>
      <c r="X490" s="70"/>
      <c r="Z490" s="1"/>
      <c r="AA490" s="58"/>
      <c r="AB490" s="70"/>
      <c r="AD490" s="1"/>
    </row>
    <row r="491" spans="2:30" s="6" customFormat="1" ht="15.75" customHeight="1">
      <c r="B491" s="1"/>
      <c r="C491" s="1"/>
      <c r="D491" s="1"/>
      <c r="F491" s="1"/>
      <c r="G491" s="58"/>
      <c r="H491" s="70"/>
      <c r="J491" s="1"/>
      <c r="K491" s="58"/>
      <c r="L491" s="70"/>
      <c r="N491" s="1"/>
      <c r="O491" s="58"/>
      <c r="P491" s="70"/>
      <c r="R491" s="1"/>
      <c r="S491" s="58"/>
      <c r="T491" s="70"/>
      <c r="V491" s="1"/>
      <c r="W491" s="58"/>
      <c r="X491" s="70"/>
      <c r="Z491" s="1"/>
      <c r="AA491" s="58"/>
      <c r="AB491" s="70"/>
      <c r="AD491" s="1"/>
    </row>
    <row r="492" spans="2:30" s="6" customFormat="1" ht="15.75" customHeight="1">
      <c r="B492" s="1"/>
      <c r="C492" s="1"/>
      <c r="D492" s="1"/>
      <c r="F492" s="1"/>
      <c r="G492" s="58"/>
      <c r="H492" s="70"/>
      <c r="J492" s="1"/>
      <c r="K492" s="58"/>
      <c r="L492" s="70"/>
      <c r="N492" s="1"/>
      <c r="O492" s="58"/>
      <c r="P492" s="70"/>
      <c r="R492" s="1"/>
      <c r="S492" s="58"/>
      <c r="T492" s="70"/>
      <c r="V492" s="1"/>
      <c r="W492" s="58"/>
      <c r="X492" s="70"/>
      <c r="Z492" s="1"/>
      <c r="AA492" s="58"/>
      <c r="AB492" s="70"/>
      <c r="AD492" s="1"/>
    </row>
    <row r="493" spans="2:30" s="6" customFormat="1" ht="15.75" customHeight="1">
      <c r="B493" s="1"/>
      <c r="C493" s="1"/>
      <c r="D493" s="1"/>
      <c r="F493" s="1"/>
      <c r="G493" s="58"/>
      <c r="H493" s="70"/>
      <c r="J493" s="1"/>
      <c r="K493" s="58"/>
      <c r="L493" s="70"/>
      <c r="N493" s="1"/>
      <c r="O493" s="58"/>
      <c r="P493" s="70"/>
      <c r="R493" s="1"/>
      <c r="S493" s="58"/>
      <c r="T493" s="70"/>
      <c r="V493" s="1"/>
      <c r="W493" s="58"/>
      <c r="X493" s="70"/>
      <c r="Z493" s="1"/>
      <c r="AA493" s="58"/>
      <c r="AB493" s="70"/>
      <c r="AD493" s="1"/>
    </row>
    <row r="494" spans="2:30" s="6" customFormat="1" ht="15.75" customHeight="1">
      <c r="B494" s="1"/>
      <c r="C494" s="1"/>
      <c r="D494" s="1"/>
      <c r="F494" s="1"/>
      <c r="G494" s="58"/>
      <c r="H494" s="70"/>
      <c r="J494" s="1"/>
      <c r="K494" s="58"/>
      <c r="L494" s="70"/>
      <c r="N494" s="1"/>
      <c r="O494" s="58"/>
      <c r="P494" s="70"/>
      <c r="R494" s="1"/>
      <c r="S494" s="58"/>
      <c r="T494" s="70"/>
      <c r="V494" s="1"/>
      <c r="W494" s="58"/>
      <c r="X494" s="70"/>
      <c r="Z494" s="1"/>
      <c r="AA494" s="58"/>
      <c r="AB494" s="70"/>
      <c r="AD494" s="1"/>
    </row>
    <row r="495" spans="2:30" s="6" customFormat="1" ht="15.75" customHeight="1">
      <c r="B495" s="1"/>
      <c r="C495" s="1"/>
      <c r="D495" s="1"/>
      <c r="F495" s="1"/>
      <c r="G495" s="58"/>
      <c r="H495" s="70"/>
      <c r="J495" s="1"/>
      <c r="K495" s="58"/>
      <c r="L495" s="70"/>
      <c r="N495" s="1"/>
      <c r="O495" s="58"/>
      <c r="P495" s="70"/>
      <c r="R495" s="1"/>
      <c r="S495" s="58"/>
      <c r="T495" s="70"/>
      <c r="V495" s="1"/>
      <c r="W495" s="58"/>
      <c r="X495" s="70"/>
      <c r="Z495" s="1"/>
      <c r="AA495" s="58"/>
      <c r="AB495" s="70"/>
      <c r="AD495" s="1"/>
    </row>
    <row r="496" spans="2:30" s="6" customFormat="1" ht="15.75" customHeight="1">
      <c r="B496" s="1"/>
      <c r="C496" s="1"/>
      <c r="D496" s="1"/>
      <c r="F496" s="1"/>
      <c r="G496" s="58"/>
      <c r="H496" s="70"/>
      <c r="J496" s="1"/>
      <c r="K496" s="58"/>
      <c r="L496" s="70"/>
      <c r="N496" s="1"/>
      <c r="O496" s="58"/>
      <c r="P496" s="70"/>
      <c r="R496" s="1"/>
      <c r="S496" s="58"/>
      <c r="T496" s="70"/>
      <c r="V496" s="1"/>
      <c r="W496" s="58"/>
      <c r="X496" s="70"/>
      <c r="Z496" s="1"/>
      <c r="AA496" s="58"/>
      <c r="AB496" s="70"/>
      <c r="AD496" s="1"/>
    </row>
    <row r="497" spans="2:30" s="6" customFormat="1" ht="15.75" customHeight="1">
      <c r="B497" s="1"/>
      <c r="C497" s="1"/>
      <c r="D497" s="1"/>
      <c r="F497" s="1"/>
      <c r="G497" s="58"/>
      <c r="H497" s="70"/>
      <c r="J497" s="1"/>
      <c r="K497" s="58"/>
      <c r="L497" s="70"/>
      <c r="N497" s="1"/>
      <c r="O497" s="58"/>
      <c r="P497" s="70"/>
      <c r="R497" s="1"/>
      <c r="S497" s="58"/>
      <c r="T497" s="70"/>
      <c r="V497" s="1"/>
      <c r="W497" s="58"/>
      <c r="X497" s="70"/>
      <c r="Z497" s="1"/>
      <c r="AA497" s="58"/>
      <c r="AB497" s="70"/>
      <c r="AD497" s="1"/>
    </row>
    <row r="498" spans="2:30" s="6" customFormat="1" ht="15.75" customHeight="1">
      <c r="B498" s="1"/>
      <c r="C498" s="1"/>
      <c r="D498" s="1"/>
      <c r="F498" s="1"/>
      <c r="G498" s="58"/>
      <c r="H498" s="70"/>
      <c r="J498" s="1"/>
      <c r="K498" s="58"/>
      <c r="L498" s="70"/>
      <c r="N498" s="1"/>
      <c r="O498" s="58"/>
      <c r="P498" s="70"/>
      <c r="R498" s="1"/>
      <c r="S498" s="58"/>
      <c r="T498" s="70"/>
      <c r="V498" s="1"/>
      <c r="W498" s="58"/>
      <c r="X498" s="70"/>
      <c r="Z498" s="1"/>
      <c r="AA498" s="58"/>
      <c r="AB498" s="70"/>
      <c r="AD498" s="1"/>
    </row>
    <row r="499" spans="2:30" s="6" customFormat="1" ht="15.75" customHeight="1">
      <c r="B499" s="1"/>
      <c r="C499" s="1"/>
      <c r="D499" s="1"/>
      <c r="F499" s="1"/>
      <c r="G499" s="58"/>
      <c r="H499" s="70"/>
      <c r="J499" s="1"/>
      <c r="K499" s="58"/>
      <c r="L499" s="70"/>
      <c r="N499" s="1"/>
      <c r="O499" s="58"/>
      <c r="P499" s="70"/>
      <c r="R499" s="1"/>
      <c r="S499" s="58"/>
      <c r="T499" s="70"/>
      <c r="V499" s="1"/>
      <c r="W499" s="58"/>
      <c r="X499" s="70"/>
      <c r="Z499" s="1"/>
      <c r="AA499" s="58"/>
      <c r="AB499" s="70"/>
      <c r="AD499" s="1"/>
    </row>
    <row r="500" spans="2:30" s="6" customFormat="1" ht="15.75" customHeight="1">
      <c r="B500" s="1"/>
      <c r="C500" s="1"/>
      <c r="D500" s="1"/>
      <c r="F500" s="1"/>
      <c r="G500" s="58"/>
      <c r="H500" s="70"/>
      <c r="J500" s="1"/>
      <c r="K500" s="58"/>
      <c r="L500" s="70"/>
      <c r="N500" s="1"/>
      <c r="O500" s="58"/>
      <c r="P500" s="70"/>
      <c r="R500" s="1"/>
      <c r="S500" s="58"/>
      <c r="T500" s="70"/>
      <c r="V500" s="1"/>
      <c r="W500" s="58"/>
      <c r="X500" s="70"/>
      <c r="Z500" s="1"/>
      <c r="AA500" s="58"/>
      <c r="AB500" s="70"/>
      <c r="AD500" s="1"/>
    </row>
    <row r="501" spans="2:30" s="6" customFormat="1" ht="15.75" customHeight="1">
      <c r="B501" s="1"/>
      <c r="C501" s="1"/>
      <c r="D501" s="1"/>
      <c r="F501" s="1"/>
      <c r="G501" s="58"/>
      <c r="H501" s="70"/>
      <c r="J501" s="1"/>
      <c r="K501" s="58"/>
      <c r="L501" s="70"/>
      <c r="N501" s="1"/>
      <c r="O501" s="58"/>
      <c r="P501" s="70"/>
      <c r="R501" s="1"/>
      <c r="S501" s="58"/>
      <c r="T501" s="70"/>
      <c r="V501" s="1"/>
      <c r="W501" s="58"/>
      <c r="X501" s="70"/>
      <c r="Z501" s="1"/>
      <c r="AA501" s="58"/>
      <c r="AB501" s="70"/>
      <c r="AD501" s="1"/>
    </row>
    <row r="502" spans="2:30" s="6" customFormat="1" ht="15.75" customHeight="1">
      <c r="B502" s="1"/>
      <c r="C502" s="1"/>
      <c r="D502" s="1"/>
      <c r="F502" s="1"/>
      <c r="G502" s="58"/>
      <c r="H502" s="70"/>
      <c r="J502" s="1"/>
      <c r="K502" s="58"/>
      <c r="L502" s="70"/>
      <c r="N502" s="1"/>
      <c r="O502" s="58"/>
      <c r="P502" s="70"/>
      <c r="R502" s="1"/>
      <c r="S502" s="58"/>
      <c r="T502" s="70"/>
      <c r="V502" s="1"/>
      <c r="W502" s="58"/>
      <c r="X502" s="70"/>
      <c r="Z502" s="1"/>
      <c r="AA502" s="58"/>
      <c r="AB502" s="70"/>
      <c r="AD502" s="1"/>
    </row>
    <row r="503" spans="2:30" s="6" customFormat="1" ht="15.75" customHeight="1">
      <c r="B503" s="1"/>
      <c r="C503" s="1"/>
      <c r="D503" s="1"/>
      <c r="F503" s="1"/>
      <c r="G503" s="58"/>
      <c r="H503" s="70"/>
      <c r="J503" s="1"/>
      <c r="K503" s="58"/>
      <c r="L503" s="70"/>
      <c r="N503" s="1"/>
      <c r="O503" s="58"/>
      <c r="P503" s="70"/>
      <c r="R503" s="1"/>
      <c r="S503" s="58"/>
      <c r="T503" s="70"/>
      <c r="V503" s="1"/>
      <c r="W503" s="58"/>
      <c r="X503" s="70"/>
      <c r="Z503" s="1"/>
      <c r="AA503" s="58"/>
      <c r="AB503" s="70"/>
      <c r="AD503" s="1"/>
    </row>
    <row r="504" spans="2:30" s="6" customFormat="1" ht="15.75" customHeight="1">
      <c r="B504" s="1"/>
      <c r="C504" s="1"/>
      <c r="D504" s="1"/>
      <c r="F504" s="1"/>
      <c r="G504" s="58"/>
      <c r="H504" s="70"/>
      <c r="J504" s="1"/>
      <c r="K504" s="58"/>
      <c r="L504" s="70"/>
      <c r="N504" s="1"/>
      <c r="O504" s="58"/>
      <c r="P504" s="70"/>
      <c r="R504" s="1"/>
      <c r="S504" s="58"/>
      <c r="T504" s="70"/>
      <c r="V504" s="1"/>
      <c r="W504" s="58"/>
      <c r="X504" s="70"/>
      <c r="Z504" s="1"/>
      <c r="AA504" s="58"/>
      <c r="AB504" s="70"/>
      <c r="AD504" s="1"/>
    </row>
    <row r="505" spans="2:30" s="6" customFormat="1" ht="15.75" customHeight="1">
      <c r="B505" s="1"/>
      <c r="C505" s="1"/>
      <c r="D505" s="1"/>
      <c r="F505" s="1"/>
      <c r="G505" s="58"/>
      <c r="H505" s="70"/>
      <c r="J505" s="1"/>
      <c r="K505" s="58"/>
      <c r="L505" s="70"/>
      <c r="N505" s="1"/>
      <c r="O505" s="58"/>
      <c r="P505" s="70"/>
      <c r="R505" s="1"/>
      <c r="S505" s="58"/>
      <c r="T505" s="70"/>
      <c r="V505" s="1"/>
      <c r="W505" s="58"/>
      <c r="X505" s="70"/>
      <c r="Z505" s="1"/>
      <c r="AA505" s="58"/>
      <c r="AB505" s="70"/>
      <c r="AD505" s="1"/>
    </row>
    <row r="506" spans="2:30" s="6" customFormat="1" ht="15.75" customHeight="1">
      <c r="B506" s="1"/>
      <c r="C506" s="1"/>
      <c r="D506" s="1"/>
      <c r="F506" s="1"/>
      <c r="G506" s="58"/>
      <c r="H506" s="70"/>
      <c r="J506" s="1"/>
      <c r="K506" s="58"/>
      <c r="L506" s="70"/>
      <c r="N506" s="1"/>
      <c r="O506" s="58"/>
      <c r="P506" s="70"/>
      <c r="R506" s="1"/>
      <c r="S506" s="58"/>
      <c r="T506" s="70"/>
      <c r="V506" s="1"/>
      <c r="W506" s="58"/>
      <c r="X506" s="70"/>
      <c r="Z506" s="1"/>
      <c r="AA506" s="58"/>
      <c r="AB506" s="70"/>
      <c r="AD506" s="1"/>
    </row>
    <row r="507" spans="2:30" s="6" customFormat="1" ht="15.75" customHeight="1">
      <c r="B507" s="1"/>
      <c r="C507" s="1"/>
      <c r="D507" s="1"/>
      <c r="F507" s="1"/>
      <c r="G507" s="58"/>
      <c r="H507" s="70"/>
      <c r="J507" s="1"/>
      <c r="K507" s="58"/>
      <c r="L507" s="70"/>
      <c r="N507" s="1"/>
      <c r="O507" s="58"/>
      <c r="P507" s="70"/>
      <c r="R507" s="1"/>
      <c r="S507" s="58"/>
      <c r="T507" s="70"/>
      <c r="V507" s="1"/>
      <c r="W507" s="58"/>
      <c r="X507" s="70"/>
      <c r="Z507" s="1"/>
      <c r="AA507" s="58"/>
      <c r="AB507" s="70"/>
      <c r="AD507" s="1"/>
    </row>
    <row r="508" spans="2:30" s="6" customFormat="1" ht="15.75" customHeight="1">
      <c r="B508" s="1"/>
      <c r="C508" s="1"/>
      <c r="D508" s="1"/>
      <c r="F508" s="1"/>
      <c r="G508" s="58"/>
      <c r="H508" s="70"/>
      <c r="J508" s="1"/>
      <c r="K508" s="58"/>
      <c r="L508" s="70"/>
      <c r="N508" s="1"/>
      <c r="O508" s="58"/>
      <c r="P508" s="70"/>
      <c r="R508" s="1"/>
      <c r="S508" s="58"/>
      <c r="T508" s="70"/>
      <c r="V508" s="1"/>
      <c r="W508" s="58"/>
      <c r="X508" s="70"/>
      <c r="Z508" s="1"/>
      <c r="AA508" s="58"/>
      <c r="AB508" s="70"/>
      <c r="AD508" s="1"/>
    </row>
    <row r="509" spans="2:30" s="6" customFormat="1" ht="15.75" customHeight="1">
      <c r="B509" s="1"/>
      <c r="C509" s="1"/>
      <c r="D509" s="1"/>
      <c r="F509" s="1"/>
      <c r="G509" s="58"/>
      <c r="H509" s="70"/>
      <c r="J509" s="1"/>
      <c r="K509" s="58"/>
      <c r="L509" s="70"/>
      <c r="N509" s="1"/>
      <c r="O509" s="58"/>
      <c r="P509" s="70"/>
      <c r="R509" s="1"/>
      <c r="S509" s="58"/>
      <c r="T509" s="70"/>
      <c r="V509" s="1"/>
      <c r="W509" s="58"/>
      <c r="X509" s="70"/>
      <c r="Z509" s="1"/>
      <c r="AA509" s="58"/>
      <c r="AB509" s="70"/>
      <c r="AD509" s="1"/>
    </row>
    <row r="510" spans="2:30" s="6" customFormat="1" ht="15.75" customHeight="1">
      <c r="B510" s="1"/>
      <c r="C510" s="1"/>
      <c r="D510" s="1"/>
      <c r="F510" s="1"/>
      <c r="G510" s="58"/>
      <c r="H510" s="70"/>
      <c r="J510" s="1"/>
      <c r="K510" s="58"/>
      <c r="L510" s="70"/>
      <c r="N510" s="1"/>
      <c r="O510" s="58"/>
      <c r="P510" s="70"/>
      <c r="R510" s="1"/>
      <c r="S510" s="58"/>
      <c r="T510" s="70"/>
      <c r="V510" s="1"/>
      <c r="W510" s="58"/>
      <c r="X510" s="70"/>
      <c r="Z510" s="1"/>
      <c r="AA510" s="58"/>
      <c r="AB510" s="70"/>
      <c r="AD510" s="1"/>
    </row>
    <row r="511" spans="2:30" s="6" customFormat="1" ht="15.75" customHeight="1">
      <c r="B511" s="1"/>
      <c r="C511" s="1"/>
      <c r="D511" s="1"/>
      <c r="F511" s="1"/>
      <c r="G511" s="58"/>
      <c r="H511" s="70"/>
      <c r="J511" s="1"/>
      <c r="K511" s="58"/>
      <c r="L511" s="70"/>
      <c r="N511" s="1"/>
      <c r="O511" s="58"/>
      <c r="P511" s="70"/>
      <c r="R511" s="1"/>
      <c r="S511" s="58"/>
      <c r="T511" s="70"/>
      <c r="V511" s="1"/>
      <c r="W511" s="58"/>
      <c r="X511" s="70"/>
      <c r="Z511" s="1"/>
      <c r="AA511" s="58"/>
      <c r="AB511" s="70"/>
      <c r="AD511" s="1"/>
    </row>
    <row r="512" spans="2:30" s="6" customFormat="1" ht="15.75" customHeight="1">
      <c r="B512" s="1"/>
      <c r="C512" s="1"/>
      <c r="D512" s="1"/>
      <c r="F512" s="1"/>
      <c r="G512" s="58"/>
      <c r="H512" s="70"/>
      <c r="J512" s="1"/>
      <c r="K512" s="58"/>
      <c r="L512" s="70"/>
      <c r="N512" s="1"/>
      <c r="O512" s="58"/>
      <c r="P512" s="70"/>
      <c r="R512" s="1"/>
      <c r="S512" s="58"/>
      <c r="T512" s="70"/>
      <c r="V512" s="1"/>
      <c r="W512" s="58"/>
      <c r="X512" s="70"/>
      <c r="Z512" s="1"/>
      <c r="AA512" s="58"/>
      <c r="AB512" s="70"/>
      <c r="AD512" s="1"/>
    </row>
    <row r="513" spans="2:30" s="6" customFormat="1" ht="15.75" customHeight="1">
      <c r="B513" s="1"/>
      <c r="C513" s="1"/>
      <c r="D513" s="1"/>
      <c r="F513" s="1"/>
      <c r="G513" s="58"/>
      <c r="H513" s="70"/>
      <c r="J513" s="1"/>
      <c r="K513" s="58"/>
      <c r="L513" s="70"/>
      <c r="N513" s="1"/>
      <c r="O513" s="58"/>
      <c r="P513" s="70"/>
      <c r="R513" s="1"/>
      <c r="S513" s="58"/>
      <c r="T513" s="70"/>
      <c r="V513" s="1"/>
      <c r="W513" s="58"/>
      <c r="X513" s="70"/>
      <c r="Z513" s="1"/>
      <c r="AA513" s="58"/>
      <c r="AB513" s="70"/>
      <c r="AD513" s="1"/>
    </row>
    <row r="514" spans="2:30" s="6" customFormat="1" ht="15.75" customHeight="1">
      <c r="B514" s="1"/>
      <c r="C514" s="1"/>
      <c r="D514" s="1"/>
      <c r="F514" s="1"/>
      <c r="G514" s="58"/>
      <c r="H514" s="70"/>
      <c r="J514" s="1"/>
      <c r="K514" s="58"/>
      <c r="L514" s="70"/>
      <c r="N514" s="1"/>
      <c r="O514" s="58"/>
      <c r="P514" s="70"/>
      <c r="R514" s="1"/>
      <c r="S514" s="58"/>
      <c r="T514" s="70"/>
      <c r="V514" s="1"/>
      <c r="W514" s="58"/>
      <c r="X514" s="70"/>
      <c r="Z514" s="1"/>
      <c r="AA514" s="58"/>
      <c r="AB514" s="70"/>
      <c r="AD514" s="1"/>
    </row>
    <row r="515" spans="2:30" s="6" customFormat="1" ht="15.75" customHeight="1">
      <c r="B515" s="1"/>
      <c r="C515" s="1"/>
      <c r="D515" s="1"/>
      <c r="F515" s="1"/>
      <c r="G515" s="58"/>
      <c r="H515" s="70"/>
      <c r="J515" s="1"/>
      <c r="K515" s="58"/>
      <c r="L515" s="70"/>
      <c r="N515" s="1"/>
      <c r="O515" s="58"/>
      <c r="P515" s="70"/>
      <c r="R515" s="1"/>
      <c r="S515" s="58"/>
      <c r="T515" s="70"/>
      <c r="V515" s="1"/>
      <c r="W515" s="58"/>
      <c r="X515" s="70"/>
      <c r="Z515" s="1"/>
      <c r="AA515" s="58"/>
      <c r="AB515" s="70"/>
      <c r="AD515" s="1"/>
    </row>
    <row r="516" spans="2:30" s="6" customFormat="1" ht="15.75" customHeight="1">
      <c r="B516" s="1"/>
      <c r="C516" s="1"/>
      <c r="D516" s="1"/>
      <c r="F516" s="1"/>
      <c r="G516" s="58"/>
      <c r="H516" s="70"/>
      <c r="J516" s="1"/>
      <c r="K516" s="58"/>
      <c r="L516" s="70"/>
      <c r="N516" s="1"/>
      <c r="O516" s="58"/>
      <c r="P516" s="70"/>
      <c r="R516" s="1"/>
      <c r="S516" s="58"/>
      <c r="T516" s="70"/>
      <c r="V516" s="1"/>
      <c r="W516" s="58"/>
      <c r="X516" s="70"/>
      <c r="Z516" s="1"/>
      <c r="AA516" s="58"/>
      <c r="AB516" s="70"/>
      <c r="AD516" s="1"/>
    </row>
    <row r="517" spans="2:30" s="6" customFormat="1" ht="15.75" customHeight="1">
      <c r="B517" s="1"/>
      <c r="C517" s="1"/>
      <c r="D517" s="1"/>
      <c r="F517" s="1"/>
      <c r="G517" s="58"/>
      <c r="H517" s="70"/>
      <c r="J517" s="1"/>
      <c r="K517" s="58"/>
      <c r="L517" s="70"/>
      <c r="N517" s="1"/>
      <c r="O517" s="58"/>
      <c r="P517" s="70"/>
      <c r="R517" s="1"/>
      <c r="S517" s="58"/>
      <c r="T517" s="70"/>
      <c r="V517" s="1"/>
      <c r="W517" s="58"/>
      <c r="X517" s="70"/>
      <c r="Z517" s="1"/>
      <c r="AA517" s="58"/>
      <c r="AB517" s="70"/>
      <c r="AD517" s="1"/>
    </row>
    <row r="518" spans="2:30" s="6" customFormat="1" ht="15.75" customHeight="1">
      <c r="B518" s="1"/>
      <c r="C518" s="1"/>
      <c r="D518" s="1"/>
      <c r="F518" s="1"/>
      <c r="G518" s="58"/>
      <c r="H518" s="70"/>
      <c r="J518" s="1"/>
      <c r="K518" s="58"/>
      <c r="L518" s="70"/>
      <c r="N518" s="1"/>
      <c r="O518" s="58"/>
      <c r="P518" s="70"/>
      <c r="R518" s="1"/>
      <c r="S518" s="58"/>
      <c r="T518" s="70"/>
      <c r="V518" s="1"/>
      <c r="W518" s="58"/>
      <c r="X518" s="70"/>
      <c r="Z518" s="1"/>
      <c r="AA518" s="58"/>
      <c r="AB518" s="70"/>
      <c r="AD518" s="1"/>
    </row>
    <row r="519" spans="2:30" s="6" customFormat="1" ht="15.75" customHeight="1">
      <c r="B519" s="1"/>
      <c r="C519" s="1"/>
      <c r="D519" s="1"/>
      <c r="F519" s="1"/>
      <c r="G519" s="58"/>
      <c r="H519" s="70"/>
      <c r="J519" s="1"/>
      <c r="K519" s="58"/>
      <c r="L519" s="70"/>
      <c r="N519" s="1"/>
      <c r="O519" s="58"/>
      <c r="P519" s="70"/>
      <c r="R519" s="1"/>
      <c r="S519" s="58"/>
      <c r="T519" s="70"/>
      <c r="V519" s="1"/>
      <c r="W519" s="58"/>
      <c r="X519" s="70"/>
      <c r="Z519" s="1"/>
      <c r="AA519" s="58"/>
      <c r="AB519" s="70"/>
      <c r="AD519" s="1"/>
    </row>
    <row r="520" spans="2:30" s="6" customFormat="1" ht="15.75" customHeight="1">
      <c r="B520" s="1"/>
      <c r="C520" s="1"/>
      <c r="D520" s="1"/>
      <c r="F520" s="1"/>
      <c r="G520" s="58"/>
      <c r="H520" s="70"/>
      <c r="J520" s="1"/>
      <c r="K520" s="58"/>
      <c r="L520" s="70"/>
      <c r="N520" s="1"/>
      <c r="O520" s="58"/>
      <c r="P520" s="70"/>
      <c r="R520" s="1"/>
      <c r="S520" s="58"/>
      <c r="T520" s="70"/>
      <c r="V520" s="1"/>
      <c r="W520" s="58"/>
      <c r="X520" s="70"/>
      <c r="Z520" s="1"/>
      <c r="AA520" s="58"/>
      <c r="AB520" s="70"/>
      <c r="AD520" s="1"/>
    </row>
    <row r="521" spans="2:30" s="6" customFormat="1" ht="15.75" customHeight="1">
      <c r="B521" s="1"/>
      <c r="C521" s="1"/>
      <c r="D521" s="1"/>
      <c r="F521" s="1"/>
      <c r="G521" s="58"/>
      <c r="H521" s="70"/>
      <c r="J521" s="1"/>
      <c r="K521" s="58"/>
      <c r="L521" s="70"/>
      <c r="N521" s="1"/>
      <c r="O521" s="58"/>
      <c r="P521" s="70"/>
      <c r="R521" s="1"/>
      <c r="S521" s="58"/>
      <c r="T521" s="70"/>
      <c r="V521" s="1"/>
      <c r="W521" s="58"/>
      <c r="X521" s="70"/>
      <c r="Z521" s="1"/>
      <c r="AA521" s="58"/>
      <c r="AB521" s="70"/>
      <c r="AD521" s="1"/>
    </row>
    <row r="522" spans="2:30" s="6" customFormat="1" ht="15.75" customHeight="1">
      <c r="B522" s="1"/>
      <c r="C522" s="1"/>
      <c r="D522" s="1"/>
      <c r="F522" s="1"/>
      <c r="G522" s="58"/>
      <c r="H522" s="70"/>
      <c r="J522" s="1"/>
      <c r="K522" s="58"/>
      <c r="L522" s="70"/>
      <c r="N522" s="1"/>
      <c r="O522" s="58"/>
      <c r="P522" s="70"/>
      <c r="R522" s="1"/>
      <c r="S522" s="58"/>
      <c r="T522" s="70"/>
      <c r="V522" s="1"/>
      <c r="W522" s="58"/>
      <c r="X522" s="70"/>
      <c r="Z522" s="1"/>
      <c r="AA522" s="58"/>
      <c r="AB522" s="70"/>
      <c r="AD522" s="1"/>
    </row>
    <row r="523" spans="2:30" s="6" customFormat="1" ht="15.75" customHeight="1">
      <c r="B523" s="1"/>
      <c r="C523" s="1"/>
      <c r="D523" s="1"/>
      <c r="F523" s="1"/>
      <c r="G523" s="58"/>
      <c r="H523" s="70"/>
      <c r="J523" s="1"/>
      <c r="K523" s="58"/>
      <c r="L523" s="70"/>
      <c r="N523" s="1"/>
      <c r="O523" s="58"/>
      <c r="P523" s="70"/>
      <c r="R523" s="1"/>
      <c r="S523" s="58"/>
      <c r="T523" s="70"/>
      <c r="V523" s="1"/>
      <c r="W523" s="58"/>
      <c r="X523" s="70"/>
      <c r="Z523" s="1"/>
      <c r="AA523" s="58"/>
      <c r="AB523" s="70"/>
      <c r="AD523" s="1"/>
    </row>
    <row r="524" spans="2:30" s="6" customFormat="1" ht="15.75" customHeight="1">
      <c r="B524" s="1"/>
      <c r="C524" s="1"/>
      <c r="D524" s="1"/>
      <c r="F524" s="1"/>
      <c r="G524" s="58"/>
      <c r="H524" s="70"/>
      <c r="J524" s="1"/>
      <c r="K524" s="58"/>
      <c r="L524" s="70"/>
      <c r="N524" s="1"/>
      <c r="O524" s="58"/>
      <c r="P524" s="70"/>
      <c r="R524" s="1"/>
      <c r="S524" s="58"/>
      <c r="T524" s="70"/>
      <c r="V524" s="1"/>
      <c r="W524" s="58"/>
      <c r="X524" s="70"/>
      <c r="Z524" s="1"/>
      <c r="AA524" s="58"/>
      <c r="AB524" s="70"/>
      <c r="AD524" s="1"/>
    </row>
    <row r="525" spans="2:30" s="6" customFormat="1" ht="15.75" customHeight="1">
      <c r="B525" s="1"/>
      <c r="C525" s="1"/>
      <c r="D525" s="1"/>
      <c r="F525" s="1"/>
      <c r="G525" s="58"/>
      <c r="H525" s="70"/>
      <c r="J525" s="1"/>
      <c r="K525" s="58"/>
      <c r="L525" s="70"/>
      <c r="N525" s="1"/>
      <c r="O525" s="58"/>
      <c r="P525" s="70"/>
      <c r="R525" s="1"/>
      <c r="S525" s="58"/>
      <c r="T525" s="70"/>
      <c r="V525" s="1"/>
      <c r="W525" s="58"/>
      <c r="X525" s="70"/>
      <c r="Z525" s="1"/>
      <c r="AA525" s="58"/>
      <c r="AB525" s="70"/>
      <c r="AD525" s="1"/>
    </row>
    <row r="526" spans="2:30" s="6" customFormat="1" ht="15.75" customHeight="1">
      <c r="B526" s="1"/>
      <c r="C526" s="1"/>
      <c r="D526" s="1"/>
      <c r="F526" s="1"/>
      <c r="G526" s="58"/>
      <c r="H526" s="70"/>
      <c r="J526" s="1"/>
      <c r="K526" s="58"/>
      <c r="L526" s="70"/>
      <c r="N526" s="1"/>
      <c r="O526" s="58"/>
      <c r="P526" s="70"/>
      <c r="R526" s="1"/>
      <c r="S526" s="58"/>
      <c r="T526" s="70"/>
      <c r="V526" s="1"/>
      <c r="W526" s="58"/>
      <c r="X526" s="70"/>
      <c r="Z526" s="1"/>
      <c r="AA526" s="58"/>
      <c r="AB526" s="70"/>
      <c r="AD526" s="1"/>
    </row>
    <row r="527" spans="2:30" s="6" customFormat="1" ht="15.75" customHeight="1">
      <c r="B527" s="1"/>
      <c r="C527" s="1"/>
      <c r="D527" s="1"/>
      <c r="F527" s="1"/>
      <c r="G527" s="58"/>
      <c r="H527" s="70"/>
      <c r="J527" s="1"/>
      <c r="K527" s="58"/>
      <c r="L527" s="70"/>
      <c r="N527" s="1"/>
      <c r="O527" s="58"/>
      <c r="P527" s="70"/>
      <c r="R527" s="1"/>
      <c r="S527" s="58"/>
      <c r="T527" s="70"/>
      <c r="V527" s="1"/>
      <c r="W527" s="58"/>
      <c r="X527" s="70"/>
      <c r="Z527" s="1"/>
      <c r="AA527" s="58"/>
      <c r="AB527" s="70"/>
      <c r="AD527" s="1"/>
    </row>
    <row r="528" spans="2:30" s="6" customFormat="1" ht="15.75" customHeight="1">
      <c r="B528" s="1"/>
      <c r="C528" s="1"/>
      <c r="D528" s="1"/>
      <c r="F528" s="1"/>
      <c r="G528" s="58"/>
      <c r="H528" s="70"/>
      <c r="J528" s="1"/>
      <c r="K528" s="58"/>
      <c r="L528" s="70"/>
      <c r="N528" s="1"/>
      <c r="O528" s="58"/>
      <c r="P528" s="70"/>
      <c r="R528" s="1"/>
      <c r="S528" s="58"/>
      <c r="T528" s="70"/>
      <c r="V528" s="1"/>
      <c r="W528" s="58"/>
      <c r="X528" s="70"/>
      <c r="Z528" s="1"/>
      <c r="AA528" s="58"/>
      <c r="AB528" s="70"/>
      <c r="AD528" s="1"/>
    </row>
    <row r="529" spans="2:30" s="6" customFormat="1" ht="15.75" customHeight="1">
      <c r="B529" s="1"/>
      <c r="C529" s="1"/>
      <c r="D529" s="1"/>
      <c r="F529" s="1"/>
      <c r="G529" s="58"/>
      <c r="H529" s="70"/>
      <c r="J529" s="1"/>
      <c r="K529" s="58"/>
      <c r="L529" s="70"/>
      <c r="N529" s="1"/>
      <c r="O529" s="58"/>
      <c r="P529" s="70"/>
      <c r="R529" s="1"/>
      <c r="S529" s="58"/>
      <c r="T529" s="70"/>
      <c r="V529" s="1"/>
      <c r="W529" s="58"/>
      <c r="X529" s="70"/>
      <c r="Z529" s="1"/>
      <c r="AA529" s="58"/>
      <c r="AB529" s="70"/>
      <c r="AD529" s="1"/>
    </row>
    <row r="530" spans="2:30" s="6" customFormat="1" ht="15.75" customHeight="1">
      <c r="B530" s="1"/>
      <c r="C530" s="1"/>
      <c r="D530" s="1"/>
      <c r="F530" s="1"/>
      <c r="G530" s="58"/>
      <c r="H530" s="70"/>
      <c r="J530" s="1"/>
      <c r="K530" s="58"/>
      <c r="L530" s="70"/>
      <c r="N530" s="1"/>
      <c r="O530" s="58"/>
      <c r="P530" s="70"/>
      <c r="R530" s="1"/>
      <c r="S530" s="58"/>
      <c r="T530" s="70"/>
      <c r="V530" s="1"/>
      <c r="W530" s="58"/>
      <c r="X530" s="70"/>
      <c r="Z530" s="1"/>
      <c r="AA530" s="58"/>
      <c r="AB530" s="70"/>
      <c r="AD530" s="1"/>
    </row>
    <row r="531" spans="2:30" s="6" customFormat="1" ht="15.75" customHeight="1">
      <c r="B531" s="1"/>
      <c r="C531" s="1"/>
      <c r="D531" s="1"/>
      <c r="F531" s="1"/>
      <c r="G531" s="58"/>
      <c r="H531" s="70"/>
      <c r="J531" s="1"/>
      <c r="K531" s="58"/>
      <c r="L531" s="70"/>
      <c r="N531" s="1"/>
      <c r="O531" s="58"/>
      <c r="P531" s="70"/>
      <c r="R531" s="1"/>
      <c r="S531" s="58"/>
      <c r="T531" s="70"/>
      <c r="V531" s="1"/>
      <c r="W531" s="58"/>
      <c r="X531" s="70"/>
      <c r="Z531" s="1"/>
      <c r="AA531" s="58"/>
      <c r="AB531" s="70"/>
      <c r="AD531" s="1"/>
    </row>
    <row r="532" spans="2:30" s="6" customFormat="1" ht="15.75" customHeight="1">
      <c r="B532" s="1"/>
      <c r="C532" s="1"/>
      <c r="D532" s="1"/>
      <c r="F532" s="1"/>
      <c r="G532" s="58"/>
      <c r="H532" s="70"/>
      <c r="J532" s="1"/>
      <c r="K532" s="58"/>
      <c r="L532" s="70"/>
      <c r="N532" s="1"/>
      <c r="O532" s="58"/>
      <c r="P532" s="70"/>
      <c r="R532" s="1"/>
      <c r="S532" s="58"/>
      <c r="T532" s="70"/>
      <c r="V532" s="1"/>
      <c r="W532" s="58"/>
      <c r="X532" s="70"/>
      <c r="Z532" s="1"/>
      <c r="AA532" s="58"/>
      <c r="AB532" s="70"/>
      <c r="AD532" s="1"/>
    </row>
    <row r="533" spans="2:30" s="6" customFormat="1" ht="15.75" customHeight="1">
      <c r="B533" s="1"/>
      <c r="C533" s="1"/>
      <c r="D533" s="1"/>
      <c r="F533" s="1"/>
      <c r="G533" s="58"/>
      <c r="H533" s="70"/>
      <c r="J533" s="1"/>
      <c r="K533" s="58"/>
      <c r="L533" s="70"/>
      <c r="N533" s="1"/>
      <c r="O533" s="58"/>
      <c r="P533" s="70"/>
      <c r="R533" s="1"/>
      <c r="S533" s="58"/>
      <c r="T533" s="70"/>
      <c r="V533" s="1"/>
      <c r="W533" s="58"/>
      <c r="X533" s="70"/>
      <c r="Z533" s="1"/>
      <c r="AA533" s="58"/>
      <c r="AB533" s="70"/>
      <c r="AD533" s="1"/>
    </row>
    <row r="534" spans="2:30" s="6" customFormat="1" ht="15.75" customHeight="1">
      <c r="B534" s="1"/>
      <c r="C534" s="1"/>
      <c r="D534" s="1"/>
      <c r="F534" s="1"/>
      <c r="G534" s="58"/>
      <c r="H534" s="70"/>
      <c r="J534" s="1"/>
      <c r="K534" s="58"/>
      <c r="L534" s="70"/>
      <c r="N534" s="1"/>
      <c r="O534" s="58"/>
      <c r="P534" s="70"/>
      <c r="R534" s="1"/>
      <c r="S534" s="58"/>
      <c r="T534" s="70"/>
      <c r="V534" s="1"/>
      <c r="W534" s="58"/>
      <c r="X534" s="70"/>
      <c r="Z534" s="1"/>
      <c r="AA534" s="58"/>
      <c r="AB534" s="70"/>
      <c r="AD534" s="1"/>
    </row>
    <row r="535" spans="2:30" s="6" customFormat="1" ht="15.75" customHeight="1">
      <c r="B535" s="1"/>
      <c r="C535" s="1"/>
      <c r="D535" s="1"/>
      <c r="F535" s="1"/>
      <c r="G535" s="58"/>
      <c r="H535" s="70"/>
      <c r="J535" s="1"/>
      <c r="K535" s="58"/>
      <c r="L535" s="70"/>
      <c r="N535" s="1"/>
      <c r="O535" s="58"/>
      <c r="P535" s="70"/>
      <c r="R535" s="1"/>
      <c r="S535" s="58"/>
      <c r="T535" s="70"/>
      <c r="V535" s="1"/>
      <c r="W535" s="58"/>
      <c r="X535" s="70"/>
      <c r="Z535" s="1"/>
      <c r="AA535" s="58"/>
      <c r="AB535" s="70"/>
      <c r="AD535" s="1"/>
    </row>
    <row r="536" spans="2:30" s="6" customFormat="1" ht="15.75" customHeight="1">
      <c r="B536" s="1"/>
      <c r="C536" s="1"/>
      <c r="D536" s="1"/>
      <c r="F536" s="1"/>
      <c r="G536" s="58"/>
      <c r="H536" s="70"/>
      <c r="J536" s="1"/>
      <c r="K536" s="58"/>
      <c r="L536" s="70"/>
      <c r="N536" s="1"/>
      <c r="O536" s="58"/>
      <c r="P536" s="70"/>
      <c r="R536" s="1"/>
      <c r="S536" s="58"/>
      <c r="T536" s="70"/>
      <c r="V536" s="1"/>
      <c r="W536" s="58"/>
      <c r="X536" s="70"/>
      <c r="Z536" s="1"/>
      <c r="AA536" s="58"/>
      <c r="AB536" s="70"/>
      <c r="AD536" s="1"/>
    </row>
    <row r="537" spans="2:30" s="6" customFormat="1" ht="15.75" customHeight="1">
      <c r="B537" s="1"/>
      <c r="C537" s="1"/>
      <c r="D537" s="1"/>
      <c r="F537" s="1"/>
      <c r="G537" s="58"/>
      <c r="H537" s="70"/>
      <c r="J537" s="1"/>
      <c r="K537" s="58"/>
      <c r="L537" s="70"/>
      <c r="N537" s="1"/>
      <c r="O537" s="58"/>
      <c r="P537" s="70"/>
      <c r="R537" s="1"/>
      <c r="S537" s="58"/>
      <c r="T537" s="70"/>
      <c r="V537" s="1"/>
      <c r="W537" s="58"/>
      <c r="X537" s="70"/>
      <c r="Z537" s="1"/>
      <c r="AA537" s="58"/>
      <c r="AB537" s="70"/>
      <c r="AD537" s="1"/>
    </row>
    <row r="538" spans="2:30" s="6" customFormat="1" ht="15.75" customHeight="1">
      <c r="B538" s="1"/>
      <c r="C538" s="1"/>
      <c r="D538" s="1"/>
      <c r="F538" s="1"/>
      <c r="G538" s="58"/>
      <c r="H538" s="70"/>
      <c r="J538" s="1"/>
      <c r="K538" s="58"/>
      <c r="L538" s="70"/>
      <c r="N538" s="1"/>
      <c r="O538" s="58"/>
      <c r="P538" s="70"/>
      <c r="R538" s="1"/>
      <c r="S538" s="58"/>
      <c r="T538" s="70"/>
      <c r="V538" s="1"/>
      <c r="W538" s="58"/>
      <c r="X538" s="70"/>
      <c r="Z538" s="1"/>
      <c r="AA538" s="58"/>
      <c r="AB538" s="70"/>
      <c r="AD538" s="1"/>
    </row>
    <row r="539" spans="2:30" s="6" customFormat="1" ht="15.75" customHeight="1">
      <c r="B539" s="1"/>
      <c r="C539" s="1"/>
      <c r="D539" s="1"/>
      <c r="F539" s="1"/>
      <c r="G539" s="58"/>
      <c r="H539" s="70"/>
      <c r="J539" s="1"/>
      <c r="K539" s="58"/>
      <c r="L539" s="70"/>
      <c r="N539" s="1"/>
      <c r="O539" s="58"/>
      <c r="P539" s="70"/>
      <c r="R539" s="1"/>
      <c r="S539" s="58"/>
      <c r="T539" s="70"/>
      <c r="V539" s="1"/>
      <c r="W539" s="58"/>
      <c r="X539" s="70"/>
      <c r="Z539" s="1"/>
      <c r="AA539" s="58"/>
      <c r="AB539" s="70"/>
      <c r="AD539" s="1"/>
    </row>
    <row r="540" spans="2:30" s="6" customFormat="1" ht="15.75" customHeight="1">
      <c r="B540" s="1"/>
      <c r="C540" s="1"/>
      <c r="D540" s="1"/>
      <c r="F540" s="1"/>
      <c r="G540" s="58"/>
      <c r="H540" s="70"/>
      <c r="J540" s="1"/>
      <c r="K540" s="58"/>
      <c r="L540" s="70"/>
      <c r="N540" s="1"/>
      <c r="O540" s="58"/>
      <c r="P540" s="70"/>
      <c r="R540" s="1"/>
      <c r="S540" s="58"/>
      <c r="T540" s="70"/>
      <c r="V540" s="1"/>
      <c r="W540" s="58"/>
      <c r="X540" s="70"/>
      <c r="Z540" s="1"/>
      <c r="AA540" s="58"/>
      <c r="AB540" s="70"/>
      <c r="AD540" s="1"/>
    </row>
    <row r="541" spans="2:30" s="6" customFormat="1" ht="15.75" customHeight="1">
      <c r="B541" s="1"/>
      <c r="C541" s="1"/>
      <c r="D541" s="1"/>
      <c r="F541" s="1"/>
      <c r="G541" s="58"/>
      <c r="H541" s="70"/>
      <c r="J541" s="1"/>
      <c r="K541" s="58"/>
      <c r="L541" s="70"/>
      <c r="N541" s="1"/>
      <c r="O541" s="58"/>
      <c r="P541" s="70"/>
      <c r="R541" s="1"/>
      <c r="S541" s="58"/>
      <c r="T541" s="70"/>
      <c r="V541" s="1"/>
      <c r="W541" s="58"/>
      <c r="X541" s="70"/>
      <c r="Z541" s="1"/>
      <c r="AA541" s="58"/>
      <c r="AB541" s="70"/>
      <c r="AD541" s="1"/>
    </row>
    <row r="542" spans="2:30" s="6" customFormat="1" ht="15.75" customHeight="1">
      <c r="B542" s="1"/>
      <c r="C542" s="1"/>
      <c r="D542" s="1"/>
      <c r="F542" s="1"/>
      <c r="G542" s="58"/>
      <c r="H542" s="70"/>
      <c r="J542" s="1"/>
      <c r="K542" s="58"/>
      <c r="L542" s="70"/>
      <c r="N542" s="1"/>
      <c r="O542" s="58"/>
      <c r="P542" s="70"/>
      <c r="R542" s="1"/>
      <c r="S542" s="58"/>
      <c r="T542" s="70"/>
      <c r="V542" s="1"/>
      <c r="W542" s="58"/>
      <c r="X542" s="70"/>
      <c r="Z542" s="1"/>
      <c r="AA542" s="58"/>
      <c r="AB542" s="70"/>
      <c r="AD542" s="1"/>
    </row>
    <row r="543" spans="2:30" s="6" customFormat="1" ht="15.75" customHeight="1">
      <c r="B543" s="1"/>
      <c r="C543" s="1"/>
      <c r="D543" s="1"/>
      <c r="F543" s="1"/>
      <c r="G543" s="58"/>
      <c r="H543" s="70"/>
      <c r="J543" s="1"/>
      <c r="K543" s="58"/>
      <c r="L543" s="70"/>
      <c r="N543" s="1"/>
      <c r="O543" s="58"/>
      <c r="P543" s="70"/>
      <c r="R543" s="1"/>
      <c r="S543" s="58"/>
      <c r="T543" s="70"/>
      <c r="V543" s="1"/>
      <c r="W543" s="58"/>
      <c r="X543" s="70"/>
      <c r="Z543" s="1"/>
      <c r="AA543" s="58"/>
      <c r="AB543" s="70"/>
      <c r="AD543" s="1"/>
    </row>
    <row r="544" spans="2:30" s="6" customFormat="1" ht="15.75" customHeight="1">
      <c r="B544" s="1"/>
      <c r="C544" s="1"/>
      <c r="D544" s="1"/>
      <c r="F544" s="1"/>
      <c r="G544" s="58"/>
      <c r="H544" s="70"/>
      <c r="J544" s="1"/>
      <c r="K544" s="58"/>
      <c r="L544" s="70"/>
      <c r="N544" s="1"/>
      <c r="O544" s="58"/>
      <c r="P544" s="70"/>
      <c r="R544" s="1"/>
      <c r="S544" s="58"/>
      <c r="T544" s="70"/>
      <c r="V544" s="1"/>
      <c r="W544" s="58"/>
      <c r="X544" s="70"/>
      <c r="Z544" s="1"/>
      <c r="AA544" s="58"/>
      <c r="AB544" s="70"/>
      <c r="AD544" s="1"/>
    </row>
    <row r="545" spans="2:30" s="6" customFormat="1" ht="15.75" customHeight="1">
      <c r="B545" s="1"/>
      <c r="C545" s="1"/>
      <c r="D545" s="1"/>
      <c r="F545" s="1"/>
      <c r="G545" s="58"/>
      <c r="H545" s="70"/>
      <c r="J545" s="1"/>
      <c r="K545" s="58"/>
      <c r="L545" s="70"/>
      <c r="N545" s="1"/>
      <c r="O545" s="58"/>
      <c r="P545" s="70"/>
      <c r="R545" s="1"/>
      <c r="S545" s="58"/>
      <c r="T545" s="70"/>
      <c r="V545" s="1"/>
      <c r="W545" s="58"/>
      <c r="X545" s="70"/>
      <c r="Z545" s="1"/>
      <c r="AA545" s="58"/>
      <c r="AB545" s="70"/>
      <c r="AD545" s="1"/>
    </row>
    <row r="546" spans="2:30" s="6" customFormat="1" ht="15.75" customHeight="1">
      <c r="B546" s="1"/>
      <c r="C546" s="1"/>
      <c r="D546" s="1"/>
      <c r="F546" s="1"/>
      <c r="G546" s="58"/>
      <c r="H546" s="70"/>
      <c r="J546" s="1"/>
      <c r="K546" s="58"/>
      <c r="L546" s="70"/>
      <c r="N546" s="1"/>
      <c r="O546" s="58"/>
      <c r="P546" s="70"/>
      <c r="R546" s="1"/>
      <c r="S546" s="58"/>
      <c r="T546" s="70"/>
      <c r="V546" s="1"/>
      <c r="W546" s="58"/>
      <c r="X546" s="70"/>
      <c r="Z546" s="1"/>
      <c r="AA546" s="58"/>
      <c r="AB546" s="70"/>
      <c r="AD546" s="1"/>
    </row>
    <row r="547" spans="2:30" s="6" customFormat="1" ht="15.75" customHeight="1">
      <c r="B547" s="1"/>
      <c r="C547" s="1"/>
      <c r="D547" s="1"/>
      <c r="F547" s="1"/>
      <c r="G547" s="58"/>
      <c r="H547" s="70"/>
      <c r="J547" s="1"/>
      <c r="K547" s="58"/>
      <c r="L547" s="70"/>
      <c r="N547" s="1"/>
      <c r="O547" s="58"/>
      <c r="P547" s="70"/>
      <c r="R547" s="1"/>
      <c r="S547" s="58"/>
      <c r="T547" s="70"/>
      <c r="V547" s="1"/>
      <c r="W547" s="58"/>
      <c r="X547" s="70"/>
      <c r="Z547" s="1"/>
      <c r="AA547" s="58"/>
      <c r="AB547" s="70"/>
      <c r="AD547" s="1"/>
    </row>
    <row r="548" spans="2:30" s="6" customFormat="1" ht="15.75" customHeight="1">
      <c r="B548" s="1"/>
      <c r="C548" s="1"/>
      <c r="D548" s="1"/>
      <c r="F548" s="1"/>
      <c r="G548" s="58"/>
      <c r="H548" s="70"/>
      <c r="J548" s="1"/>
      <c r="K548" s="58"/>
      <c r="L548" s="70"/>
      <c r="N548" s="1"/>
      <c r="O548" s="58"/>
      <c r="P548" s="70"/>
      <c r="R548" s="1"/>
      <c r="S548" s="58"/>
      <c r="T548" s="70"/>
      <c r="V548" s="1"/>
      <c r="W548" s="58"/>
      <c r="X548" s="70"/>
      <c r="Z548" s="1"/>
      <c r="AA548" s="58"/>
      <c r="AB548" s="70"/>
      <c r="AD548" s="1"/>
    </row>
    <row r="549" spans="2:30" s="6" customFormat="1" ht="15.75" customHeight="1">
      <c r="B549" s="1"/>
      <c r="C549" s="1"/>
      <c r="D549" s="1"/>
      <c r="F549" s="1"/>
      <c r="G549" s="58"/>
      <c r="H549" s="70"/>
      <c r="J549" s="1"/>
      <c r="K549" s="58"/>
      <c r="L549" s="70"/>
      <c r="N549" s="1"/>
      <c r="O549" s="58"/>
      <c r="P549" s="70"/>
      <c r="R549" s="1"/>
      <c r="S549" s="58"/>
      <c r="T549" s="70"/>
      <c r="V549" s="1"/>
      <c r="W549" s="58"/>
      <c r="X549" s="70"/>
      <c r="Z549" s="1"/>
      <c r="AA549" s="58"/>
      <c r="AB549" s="70"/>
      <c r="AD549" s="1"/>
    </row>
    <row r="550" spans="2:30" s="6" customFormat="1" ht="15.75" customHeight="1">
      <c r="B550" s="1"/>
      <c r="C550" s="1"/>
      <c r="D550" s="1"/>
      <c r="F550" s="1"/>
      <c r="G550" s="58"/>
      <c r="H550" s="70"/>
      <c r="J550" s="1"/>
      <c r="K550" s="58"/>
      <c r="L550" s="70"/>
      <c r="N550" s="1"/>
      <c r="O550" s="58"/>
      <c r="P550" s="70"/>
      <c r="R550" s="1"/>
      <c r="S550" s="58"/>
      <c r="T550" s="70"/>
      <c r="V550" s="1"/>
      <c r="W550" s="58"/>
      <c r="X550" s="70"/>
      <c r="Z550" s="1"/>
      <c r="AA550" s="58"/>
      <c r="AB550" s="70"/>
      <c r="AD550" s="1"/>
    </row>
    <row r="551" spans="2:30" s="6" customFormat="1" ht="15.75" customHeight="1">
      <c r="B551" s="1"/>
      <c r="C551" s="1"/>
      <c r="D551" s="1"/>
      <c r="F551" s="1"/>
      <c r="G551" s="58"/>
      <c r="H551" s="70"/>
      <c r="J551" s="1"/>
      <c r="K551" s="58"/>
      <c r="L551" s="70"/>
      <c r="N551" s="1"/>
      <c r="O551" s="58"/>
      <c r="P551" s="70"/>
      <c r="R551" s="1"/>
      <c r="S551" s="58"/>
      <c r="T551" s="70"/>
      <c r="V551" s="1"/>
      <c r="W551" s="58"/>
      <c r="X551" s="70"/>
      <c r="Z551" s="1"/>
      <c r="AA551" s="58"/>
      <c r="AB551" s="70"/>
      <c r="AD551" s="1"/>
    </row>
    <row r="552" spans="2:30" s="6" customFormat="1" ht="15.75" customHeight="1">
      <c r="B552" s="1"/>
      <c r="C552" s="1"/>
      <c r="D552" s="1"/>
      <c r="F552" s="1"/>
      <c r="G552" s="58"/>
      <c r="H552" s="70"/>
      <c r="J552" s="1"/>
      <c r="K552" s="58"/>
      <c r="L552" s="70"/>
      <c r="N552" s="1"/>
      <c r="O552" s="58"/>
      <c r="P552" s="70"/>
      <c r="R552" s="1"/>
      <c r="S552" s="58"/>
      <c r="T552" s="70"/>
      <c r="V552" s="1"/>
      <c r="W552" s="58"/>
      <c r="X552" s="70"/>
      <c r="Z552" s="1"/>
      <c r="AA552" s="58"/>
      <c r="AB552" s="70"/>
      <c r="AD552" s="1"/>
    </row>
    <row r="553" spans="2:30" s="6" customFormat="1" ht="15.75" customHeight="1">
      <c r="B553" s="1"/>
      <c r="C553" s="1"/>
      <c r="D553" s="1"/>
      <c r="F553" s="1"/>
      <c r="G553" s="58"/>
      <c r="H553" s="70"/>
      <c r="J553" s="1"/>
      <c r="K553" s="58"/>
      <c r="L553" s="70"/>
      <c r="N553" s="1"/>
      <c r="O553" s="58"/>
      <c r="P553" s="70"/>
      <c r="R553" s="1"/>
      <c r="S553" s="58"/>
      <c r="T553" s="70"/>
      <c r="V553" s="1"/>
      <c r="W553" s="58"/>
      <c r="X553" s="70"/>
      <c r="Z553" s="1"/>
      <c r="AA553" s="58"/>
      <c r="AB553" s="70"/>
      <c r="AD553" s="1"/>
    </row>
    <row r="554" spans="2:30" s="6" customFormat="1" ht="15.75" customHeight="1">
      <c r="B554" s="1"/>
      <c r="C554" s="1"/>
      <c r="D554" s="1"/>
      <c r="F554" s="1"/>
      <c r="G554" s="58"/>
      <c r="H554" s="70"/>
      <c r="J554" s="1"/>
      <c r="K554" s="58"/>
      <c r="L554" s="70"/>
      <c r="N554" s="1"/>
      <c r="O554" s="58"/>
      <c r="P554" s="70"/>
      <c r="R554" s="1"/>
      <c r="S554" s="58"/>
      <c r="T554" s="70"/>
      <c r="V554" s="1"/>
      <c r="W554" s="58"/>
      <c r="X554" s="70"/>
      <c r="Z554" s="1"/>
      <c r="AA554" s="58"/>
      <c r="AB554" s="70"/>
      <c r="AD554" s="1"/>
    </row>
    <row r="555" spans="2:30" s="6" customFormat="1" ht="15.75" customHeight="1">
      <c r="B555" s="1"/>
      <c r="C555" s="1"/>
      <c r="D555" s="1"/>
      <c r="F555" s="1"/>
      <c r="G555" s="58"/>
      <c r="H555" s="70"/>
      <c r="J555" s="1"/>
      <c r="K555" s="58"/>
      <c r="L555" s="70"/>
      <c r="N555" s="1"/>
      <c r="O555" s="58"/>
      <c r="P555" s="70"/>
      <c r="R555" s="1"/>
      <c r="S555" s="58"/>
      <c r="T555" s="70"/>
      <c r="V555" s="1"/>
      <c r="W555" s="58"/>
      <c r="X555" s="70"/>
      <c r="Z555" s="1"/>
      <c r="AA555" s="58"/>
      <c r="AB555" s="70"/>
      <c r="AD555" s="1"/>
    </row>
    <row r="556" spans="2:30" s="6" customFormat="1" ht="15.75" customHeight="1">
      <c r="B556" s="1"/>
      <c r="C556" s="1"/>
      <c r="D556" s="1"/>
      <c r="F556" s="1"/>
      <c r="G556" s="58"/>
      <c r="H556" s="70"/>
      <c r="J556" s="1"/>
      <c r="K556" s="58"/>
      <c r="L556" s="70"/>
      <c r="N556" s="1"/>
      <c r="O556" s="58"/>
      <c r="P556" s="70"/>
      <c r="R556" s="1"/>
      <c r="S556" s="58"/>
      <c r="T556" s="70"/>
      <c r="V556" s="1"/>
      <c r="W556" s="58"/>
      <c r="X556" s="70"/>
      <c r="Z556" s="1"/>
      <c r="AA556" s="58"/>
      <c r="AB556" s="70"/>
      <c r="AD556" s="1"/>
    </row>
    <row r="557" spans="2:30" s="6" customFormat="1" ht="15.75" customHeight="1">
      <c r="B557" s="1"/>
      <c r="C557" s="1"/>
      <c r="D557" s="1"/>
      <c r="F557" s="1"/>
      <c r="G557" s="58"/>
      <c r="H557" s="70"/>
      <c r="J557" s="1"/>
      <c r="K557" s="58"/>
      <c r="L557" s="70"/>
      <c r="N557" s="1"/>
      <c r="O557" s="58"/>
      <c r="P557" s="70"/>
      <c r="R557" s="1"/>
      <c r="S557" s="58"/>
      <c r="T557" s="70"/>
      <c r="V557" s="1"/>
      <c r="W557" s="58"/>
      <c r="X557" s="70"/>
      <c r="Z557" s="1"/>
      <c r="AA557" s="58"/>
      <c r="AB557" s="70"/>
      <c r="AD557" s="1"/>
    </row>
    <row r="558" spans="2:30" s="6" customFormat="1" ht="15.75" customHeight="1">
      <c r="B558" s="1"/>
      <c r="C558" s="1"/>
      <c r="D558" s="1"/>
      <c r="F558" s="1"/>
      <c r="G558" s="58"/>
      <c r="H558" s="70"/>
      <c r="J558" s="1"/>
      <c r="K558" s="58"/>
      <c r="L558" s="70"/>
      <c r="N558" s="1"/>
      <c r="O558" s="58"/>
      <c r="P558" s="70"/>
      <c r="R558" s="1"/>
      <c r="S558" s="58"/>
      <c r="T558" s="70"/>
      <c r="V558" s="1"/>
      <c r="W558" s="58"/>
      <c r="X558" s="70"/>
      <c r="Z558" s="1"/>
      <c r="AA558" s="58"/>
      <c r="AB558" s="70"/>
      <c r="AD558" s="1"/>
    </row>
    <row r="559" spans="2:30" s="6" customFormat="1" ht="15.75" customHeight="1">
      <c r="B559" s="1"/>
      <c r="C559" s="1"/>
      <c r="D559" s="1"/>
      <c r="F559" s="1"/>
      <c r="G559" s="58"/>
      <c r="H559" s="70"/>
      <c r="J559" s="1"/>
      <c r="K559" s="58"/>
      <c r="L559" s="70"/>
      <c r="N559" s="1"/>
      <c r="O559" s="58"/>
      <c r="P559" s="70"/>
      <c r="R559" s="1"/>
      <c r="S559" s="58"/>
      <c r="T559" s="70"/>
      <c r="V559" s="1"/>
      <c r="W559" s="58"/>
      <c r="X559" s="70"/>
      <c r="Z559" s="1"/>
      <c r="AA559" s="58"/>
      <c r="AB559" s="70"/>
      <c r="AD559" s="1"/>
    </row>
    <row r="560" spans="2:30" s="6" customFormat="1" ht="15.75" customHeight="1">
      <c r="B560" s="1"/>
      <c r="C560" s="1"/>
      <c r="D560" s="1"/>
      <c r="F560" s="1"/>
      <c r="G560" s="58"/>
      <c r="H560" s="70"/>
      <c r="J560" s="1"/>
      <c r="K560" s="58"/>
      <c r="L560" s="70"/>
      <c r="N560" s="1"/>
      <c r="O560" s="58"/>
      <c r="P560" s="70"/>
      <c r="R560" s="1"/>
      <c r="S560" s="58"/>
      <c r="T560" s="70"/>
      <c r="V560" s="1"/>
      <c r="W560" s="58"/>
      <c r="X560" s="70"/>
      <c r="Z560" s="1"/>
      <c r="AA560" s="58"/>
      <c r="AB560" s="70"/>
      <c r="AD560" s="1"/>
    </row>
    <row r="561" spans="2:30" s="6" customFormat="1" ht="15.75" customHeight="1">
      <c r="B561" s="1"/>
      <c r="C561" s="1"/>
      <c r="D561" s="1"/>
      <c r="F561" s="1"/>
      <c r="G561" s="58"/>
      <c r="H561" s="70"/>
      <c r="J561" s="1"/>
      <c r="K561" s="58"/>
      <c r="L561" s="70"/>
      <c r="N561" s="1"/>
      <c r="O561" s="58"/>
      <c r="P561" s="70"/>
      <c r="R561" s="1"/>
      <c r="S561" s="58"/>
      <c r="T561" s="70"/>
      <c r="V561" s="1"/>
      <c r="W561" s="58"/>
      <c r="X561" s="70"/>
      <c r="Z561" s="1"/>
      <c r="AA561" s="58"/>
      <c r="AB561" s="70"/>
      <c r="AD561" s="1"/>
    </row>
    <row r="562" spans="2:30" s="6" customFormat="1" ht="15.75" customHeight="1">
      <c r="B562" s="1"/>
      <c r="C562" s="1"/>
      <c r="D562" s="1"/>
      <c r="F562" s="1"/>
      <c r="G562" s="58"/>
      <c r="H562" s="70"/>
      <c r="J562" s="1"/>
      <c r="K562" s="58"/>
      <c r="L562" s="70"/>
      <c r="N562" s="1"/>
      <c r="O562" s="58"/>
      <c r="P562" s="70"/>
      <c r="R562" s="1"/>
      <c r="S562" s="58"/>
      <c r="T562" s="70"/>
      <c r="V562" s="1"/>
      <c r="W562" s="58"/>
      <c r="X562" s="70"/>
      <c r="Z562" s="1"/>
      <c r="AA562" s="58"/>
      <c r="AB562" s="70"/>
      <c r="AD562" s="1"/>
    </row>
    <row r="563" spans="2:30" s="6" customFormat="1" ht="15.75" customHeight="1">
      <c r="B563" s="1"/>
      <c r="C563" s="1"/>
      <c r="D563" s="1"/>
      <c r="F563" s="1"/>
      <c r="G563" s="58"/>
      <c r="H563" s="70"/>
      <c r="J563" s="1"/>
      <c r="K563" s="58"/>
      <c r="L563" s="70"/>
      <c r="N563" s="1"/>
      <c r="O563" s="58"/>
      <c r="P563" s="70"/>
      <c r="R563" s="1"/>
      <c r="S563" s="58"/>
      <c r="T563" s="70"/>
      <c r="V563" s="1"/>
      <c r="W563" s="58"/>
      <c r="X563" s="70"/>
      <c r="Z563" s="1"/>
      <c r="AA563" s="58"/>
      <c r="AB563" s="70"/>
      <c r="AD563" s="1"/>
    </row>
    <row r="564" spans="2:30" s="6" customFormat="1" ht="15.75" customHeight="1">
      <c r="B564" s="1"/>
      <c r="C564" s="1"/>
      <c r="D564" s="1"/>
      <c r="F564" s="1"/>
      <c r="G564" s="58"/>
      <c r="H564" s="70"/>
      <c r="J564" s="1"/>
      <c r="K564" s="58"/>
      <c r="L564" s="70"/>
      <c r="N564" s="1"/>
      <c r="O564" s="58"/>
      <c r="P564" s="70"/>
      <c r="R564" s="1"/>
      <c r="S564" s="58"/>
      <c r="T564" s="70"/>
      <c r="V564" s="1"/>
      <c r="W564" s="58"/>
      <c r="X564" s="70"/>
      <c r="Z564" s="1"/>
      <c r="AA564" s="58"/>
      <c r="AB564" s="70"/>
      <c r="AD564" s="1"/>
    </row>
    <row r="565" spans="2:30" s="6" customFormat="1" ht="15.75" customHeight="1">
      <c r="B565" s="1"/>
      <c r="C565" s="1"/>
      <c r="D565" s="1"/>
      <c r="F565" s="1"/>
      <c r="G565" s="58"/>
      <c r="H565" s="70"/>
      <c r="J565" s="1"/>
      <c r="K565" s="58"/>
      <c r="L565" s="70"/>
      <c r="N565" s="1"/>
      <c r="O565" s="58"/>
      <c r="P565" s="70"/>
      <c r="R565" s="1"/>
      <c r="S565" s="58"/>
      <c r="T565" s="70"/>
      <c r="V565" s="1"/>
      <c r="W565" s="58"/>
      <c r="X565" s="70"/>
      <c r="Z565" s="1"/>
      <c r="AA565" s="58"/>
      <c r="AB565" s="70"/>
      <c r="AD565" s="1"/>
    </row>
    <row r="566" spans="2:30" s="6" customFormat="1" ht="15.75" customHeight="1">
      <c r="B566" s="1"/>
      <c r="C566" s="1"/>
      <c r="D566" s="1"/>
      <c r="F566" s="1"/>
      <c r="G566" s="58"/>
      <c r="H566" s="70"/>
      <c r="J566" s="1"/>
      <c r="K566" s="58"/>
      <c r="L566" s="70"/>
      <c r="N566" s="1"/>
      <c r="O566" s="58"/>
      <c r="P566" s="70"/>
      <c r="R566" s="1"/>
      <c r="S566" s="58"/>
      <c r="T566" s="70"/>
      <c r="V566" s="1"/>
      <c r="W566" s="58"/>
      <c r="X566" s="70"/>
      <c r="Z566" s="1"/>
      <c r="AA566" s="58"/>
      <c r="AB566" s="70"/>
      <c r="AD566" s="1"/>
    </row>
    <row r="567" spans="2:30" s="6" customFormat="1" ht="15.75" customHeight="1">
      <c r="B567" s="1"/>
      <c r="C567" s="1"/>
      <c r="D567" s="1"/>
      <c r="F567" s="1"/>
      <c r="G567" s="58"/>
      <c r="H567" s="70"/>
      <c r="J567" s="1"/>
      <c r="K567" s="58"/>
      <c r="L567" s="70"/>
      <c r="N567" s="1"/>
      <c r="O567" s="58"/>
      <c r="P567" s="70"/>
      <c r="R567" s="1"/>
      <c r="S567" s="58"/>
      <c r="T567" s="70"/>
      <c r="V567" s="1"/>
      <c r="W567" s="58"/>
      <c r="X567" s="70"/>
      <c r="Z567" s="1"/>
      <c r="AA567" s="58"/>
      <c r="AB567" s="70"/>
      <c r="AD567" s="1"/>
    </row>
    <row r="568" spans="2:30" s="6" customFormat="1" ht="15.75" customHeight="1">
      <c r="B568" s="1"/>
      <c r="C568" s="1"/>
      <c r="D568" s="1"/>
      <c r="F568" s="1"/>
      <c r="G568" s="58"/>
      <c r="H568" s="70"/>
      <c r="J568" s="1"/>
      <c r="K568" s="58"/>
      <c r="L568" s="70"/>
      <c r="N568" s="1"/>
      <c r="O568" s="58"/>
      <c r="P568" s="70"/>
      <c r="R568" s="1"/>
      <c r="S568" s="58"/>
      <c r="T568" s="70"/>
      <c r="V568" s="1"/>
      <c r="W568" s="58"/>
      <c r="X568" s="70"/>
      <c r="Z568" s="1"/>
      <c r="AA568" s="58"/>
      <c r="AB568" s="70"/>
      <c r="AD568" s="1"/>
    </row>
    <row r="569" spans="2:30" s="6" customFormat="1" ht="15.75" customHeight="1">
      <c r="B569" s="1"/>
      <c r="C569" s="1"/>
      <c r="D569" s="1"/>
      <c r="F569" s="1"/>
      <c r="G569" s="58"/>
      <c r="H569" s="70"/>
      <c r="J569" s="1"/>
      <c r="K569" s="58"/>
      <c r="L569" s="70"/>
      <c r="N569" s="1"/>
      <c r="O569" s="58"/>
      <c r="P569" s="70"/>
      <c r="R569" s="1"/>
      <c r="S569" s="58"/>
      <c r="T569" s="70"/>
      <c r="V569" s="1"/>
      <c r="W569" s="58"/>
      <c r="X569" s="70"/>
      <c r="Z569" s="1"/>
      <c r="AA569" s="58"/>
      <c r="AB569" s="70"/>
      <c r="AD569" s="1"/>
    </row>
    <row r="570" spans="2:30" s="6" customFormat="1" ht="15.75" customHeight="1">
      <c r="B570" s="1"/>
      <c r="C570" s="1"/>
      <c r="D570" s="1"/>
      <c r="F570" s="1"/>
      <c r="G570" s="58"/>
      <c r="H570" s="70"/>
      <c r="J570" s="1"/>
      <c r="K570" s="58"/>
      <c r="L570" s="70"/>
      <c r="N570" s="1"/>
      <c r="O570" s="58"/>
      <c r="P570" s="70"/>
      <c r="R570" s="1"/>
      <c r="S570" s="58"/>
      <c r="T570" s="70"/>
      <c r="V570" s="1"/>
      <c r="W570" s="58"/>
      <c r="X570" s="70"/>
      <c r="Z570" s="1"/>
      <c r="AA570" s="58"/>
      <c r="AB570" s="70"/>
      <c r="AD570" s="1"/>
    </row>
    <row r="571" spans="2:30" s="6" customFormat="1" ht="15.75" customHeight="1">
      <c r="B571" s="1"/>
      <c r="C571" s="1"/>
      <c r="D571" s="1"/>
      <c r="F571" s="1"/>
      <c r="G571" s="58"/>
      <c r="H571" s="70"/>
      <c r="J571" s="1"/>
      <c r="K571" s="58"/>
      <c r="L571" s="70"/>
      <c r="N571" s="1"/>
      <c r="O571" s="58"/>
      <c r="P571" s="70"/>
      <c r="R571" s="1"/>
      <c r="S571" s="58"/>
      <c r="T571" s="70"/>
      <c r="V571" s="1"/>
      <c r="W571" s="58"/>
      <c r="X571" s="70"/>
      <c r="Z571" s="1"/>
      <c r="AA571" s="58"/>
      <c r="AB571" s="70"/>
      <c r="AD571" s="1"/>
    </row>
    <row r="572" spans="2:30" s="6" customFormat="1" ht="15.75" customHeight="1">
      <c r="B572" s="1"/>
      <c r="C572" s="1"/>
      <c r="D572" s="1"/>
      <c r="F572" s="1"/>
      <c r="G572" s="58"/>
      <c r="H572" s="70"/>
      <c r="J572" s="1"/>
      <c r="K572" s="58"/>
      <c r="L572" s="70"/>
      <c r="N572" s="1"/>
      <c r="O572" s="58"/>
      <c r="P572" s="70"/>
      <c r="R572" s="1"/>
      <c r="S572" s="58"/>
      <c r="T572" s="70"/>
      <c r="V572" s="1"/>
      <c r="W572" s="58"/>
      <c r="X572" s="70"/>
      <c r="Z572" s="1"/>
      <c r="AA572" s="58"/>
      <c r="AB572" s="70"/>
      <c r="AD572" s="1"/>
    </row>
    <row r="573" spans="2:30" s="6" customFormat="1" ht="15.75" customHeight="1">
      <c r="B573" s="1"/>
      <c r="C573" s="1"/>
      <c r="D573" s="1"/>
      <c r="F573" s="1"/>
      <c r="G573" s="58"/>
      <c r="H573" s="70"/>
      <c r="J573" s="1"/>
      <c r="K573" s="58"/>
      <c r="L573" s="70"/>
      <c r="N573" s="1"/>
      <c r="O573" s="58"/>
      <c r="P573" s="70"/>
      <c r="R573" s="1"/>
      <c r="S573" s="58"/>
      <c r="T573" s="70"/>
      <c r="V573" s="1"/>
      <c r="W573" s="58"/>
      <c r="X573" s="70"/>
      <c r="Z573" s="1"/>
      <c r="AA573" s="58"/>
      <c r="AB573" s="70"/>
      <c r="AD573" s="1"/>
    </row>
    <row r="574" spans="2:30" s="6" customFormat="1" ht="15.75" customHeight="1">
      <c r="B574" s="1"/>
      <c r="C574" s="1"/>
      <c r="D574" s="1"/>
      <c r="F574" s="1"/>
      <c r="G574" s="58"/>
      <c r="H574" s="70"/>
      <c r="J574" s="1"/>
      <c r="K574" s="58"/>
      <c r="L574" s="70"/>
      <c r="N574" s="1"/>
      <c r="O574" s="58"/>
      <c r="P574" s="70"/>
      <c r="R574" s="1"/>
      <c r="S574" s="58"/>
      <c r="T574" s="70"/>
      <c r="V574" s="1"/>
      <c r="W574" s="58"/>
      <c r="X574" s="70"/>
      <c r="Z574" s="1"/>
      <c r="AA574" s="58"/>
      <c r="AB574" s="70"/>
      <c r="AD574" s="1"/>
    </row>
    <row r="575" spans="2:30" s="6" customFormat="1" ht="15.75" customHeight="1">
      <c r="B575" s="1"/>
      <c r="C575" s="1"/>
      <c r="D575" s="1"/>
      <c r="F575" s="1"/>
      <c r="G575" s="58"/>
      <c r="H575" s="70"/>
      <c r="J575" s="1"/>
      <c r="K575" s="58"/>
      <c r="L575" s="70"/>
      <c r="N575" s="1"/>
      <c r="O575" s="58"/>
      <c r="P575" s="70"/>
      <c r="R575" s="1"/>
      <c r="S575" s="58"/>
      <c r="T575" s="70"/>
      <c r="V575" s="1"/>
      <c r="W575" s="58"/>
      <c r="X575" s="70"/>
      <c r="Z575" s="1"/>
      <c r="AA575" s="58"/>
      <c r="AB575" s="70"/>
      <c r="AD575" s="1"/>
    </row>
    <row r="576" spans="2:30" s="6" customFormat="1" ht="15.75" customHeight="1">
      <c r="B576" s="1"/>
      <c r="C576" s="1"/>
      <c r="D576" s="1"/>
      <c r="F576" s="1"/>
      <c r="G576" s="58"/>
      <c r="H576" s="70"/>
      <c r="J576" s="1"/>
      <c r="K576" s="58"/>
      <c r="L576" s="70"/>
      <c r="N576" s="1"/>
      <c r="O576" s="58"/>
      <c r="P576" s="70"/>
      <c r="R576" s="1"/>
      <c r="S576" s="58"/>
      <c r="T576" s="70"/>
      <c r="V576" s="1"/>
      <c r="W576" s="58"/>
      <c r="X576" s="70"/>
      <c r="Z576" s="1"/>
      <c r="AA576" s="58"/>
      <c r="AB576" s="70"/>
      <c r="AD576" s="1"/>
    </row>
    <row r="577" spans="2:30" s="6" customFormat="1" ht="15.75" customHeight="1">
      <c r="B577" s="1"/>
      <c r="C577" s="1"/>
      <c r="D577" s="1"/>
      <c r="F577" s="1"/>
      <c r="G577" s="58"/>
      <c r="H577" s="70"/>
      <c r="J577" s="1"/>
      <c r="K577" s="58"/>
      <c r="L577" s="70"/>
      <c r="N577" s="1"/>
      <c r="O577" s="58"/>
      <c r="P577" s="70"/>
      <c r="R577" s="1"/>
      <c r="S577" s="58"/>
      <c r="T577" s="70"/>
      <c r="V577" s="1"/>
      <c r="W577" s="58"/>
      <c r="X577" s="70"/>
      <c r="Z577" s="1"/>
      <c r="AA577" s="58"/>
      <c r="AB577" s="70"/>
      <c r="AD577" s="1"/>
    </row>
    <row r="578" spans="2:30" s="6" customFormat="1" ht="15.75" customHeight="1">
      <c r="B578" s="1"/>
      <c r="C578" s="1"/>
      <c r="D578" s="1"/>
      <c r="F578" s="1"/>
      <c r="G578" s="58"/>
      <c r="H578" s="70"/>
      <c r="J578" s="1"/>
      <c r="K578" s="58"/>
      <c r="L578" s="70"/>
      <c r="N578" s="1"/>
      <c r="O578" s="58"/>
      <c r="P578" s="70"/>
      <c r="R578" s="1"/>
      <c r="S578" s="58"/>
      <c r="T578" s="70"/>
      <c r="V578" s="1"/>
      <c r="W578" s="58"/>
      <c r="X578" s="70"/>
      <c r="Z578" s="1"/>
      <c r="AA578" s="58"/>
      <c r="AB578" s="70"/>
      <c r="AD578" s="1"/>
    </row>
    <row r="579" spans="2:30" s="6" customFormat="1" ht="15.75" customHeight="1">
      <c r="B579" s="1"/>
      <c r="C579" s="1"/>
      <c r="D579" s="1"/>
      <c r="F579" s="1"/>
      <c r="G579" s="58"/>
      <c r="H579" s="70"/>
      <c r="J579" s="1"/>
      <c r="K579" s="58"/>
      <c r="L579" s="70"/>
      <c r="N579" s="1"/>
      <c r="O579" s="58"/>
      <c r="P579" s="70"/>
      <c r="R579" s="1"/>
      <c r="S579" s="58"/>
      <c r="T579" s="70"/>
      <c r="V579" s="1"/>
      <c r="W579" s="58"/>
      <c r="X579" s="70"/>
      <c r="Z579" s="1"/>
      <c r="AA579" s="58"/>
      <c r="AB579" s="70"/>
      <c r="AD579" s="1"/>
    </row>
    <row r="580" spans="2:30" s="6" customFormat="1" ht="15.75" customHeight="1">
      <c r="B580" s="1"/>
      <c r="C580" s="1"/>
      <c r="D580" s="1"/>
      <c r="F580" s="1"/>
      <c r="G580" s="58"/>
      <c r="H580" s="70"/>
      <c r="J580" s="1"/>
      <c r="K580" s="58"/>
      <c r="L580" s="70"/>
      <c r="N580" s="1"/>
      <c r="O580" s="58"/>
      <c r="P580" s="70"/>
      <c r="R580" s="1"/>
      <c r="S580" s="58"/>
      <c r="T580" s="70"/>
      <c r="V580" s="1"/>
      <c r="W580" s="58"/>
      <c r="X580" s="70"/>
      <c r="Z580" s="1"/>
      <c r="AA580" s="58"/>
      <c r="AB580" s="70"/>
      <c r="AD580" s="1"/>
    </row>
    <row r="581" spans="2:30" s="6" customFormat="1" ht="15.75" customHeight="1">
      <c r="B581" s="1"/>
      <c r="C581" s="1"/>
      <c r="D581" s="1"/>
      <c r="F581" s="1"/>
      <c r="G581" s="58"/>
      <c r="H581" s="70"/>
      <c r="J581" s="1"/>
      <c r="K581" s="58"/>
      <c r="L581" s="70"/>
      <c r="N581" s="1"/>
      <c r="O581" s="58"/>
      <c r="P581" s="70"/>
      <c r="R581" s="1"/>
      <c r="S581" s="58"/>
      <c r="T581" s="70"/>
      <c r="V581" s="1"/>
      <c r="W581" s="58"/>
      <c r="X581" s="70"/>
      <c r="Z581" s="1"/>
      <c r="AA581" s="58"/>
      <c r="AB581" s="70"/>
      <c r="AD581" s="1"/>
    </row>
    <row r="582" spans="2:30" s="6" customFormat="1" ht="15.75" customHeight="1">
      <c r="B582" s="1"/>
      <c r="C582" s="1"/>
      <c r="D582" s="1"/>
      <c r="F582" s="1"/>
      <c r="G582" s="58"/>
      <c r="H582" s="70"/>
      <c r="J582" s="1"/>
      <c r="K582" s="58"/>
      <c r="L582" s="70"/>
      <c r="N582" s="1"/>
      <c r="O582" s="58"/>
      <c r="P582" s="70"/>
      <c r="R582" s="1"/>
      <c r="S582" s="58"/>
      <c r="T582" s="70"/>
      <c r="V582" s="1"/>
      <c r="W582" s="58"/>
      <c r="X582" s="70"/>
      <c r="Z582" s="1"/>
      <c r="AA582" s="58"/>
      <c r="AB582" s="70"/>
      <c r="AD582" s="1"/>
    </row>
    <row r="583" spans="2:30" s="6" customFormat="1" ht="15.75" customHeight="1">
      <c r="B583" s="1"/>
      <c r="C583" s="1"/>
      <c r="D583" s="1"/>
      <c r="F583" s="1"/>
      <c r="G583" s="58"/>
      <c r="H583" s="70"/>
      <c r="J583" s="1"/>
      <c r="K583" s="58"/>
      <c r="L583" s="70"/>
      <c r="N583" s="1"/>
      <c r="O583" s="58"/>
      <c r="P583" s="70"/>
      <c r="R583" s="1"/>
      <c r="S583" s="58"/>
      <c r="T583" s="70"/>
      <c r="V583" s="1"/>
      <c r="W583" s="58"/>
      <c r="X583" s="70"/>
      <c r="Z583" s="1"/>
      <c r="AA583" s="58"/>
      <c r="AB583" s="70"/>
      <c r="AD583" s="1"/>
    </row>
    <row r="584" spans="2:30" s="6" customFormat="1" ht="15.75" customHeight="1">
      <c r="B584" s="1"/>
      <c r="C584" s="1"/>
      <c r="D584" s="1"/>
      <c r="F584" s="1"/>
      <c r="G584" s="58"/>
      <c r="H584" s="70"/>
      <c r="J584" s="1"/>
      <c r="K584" s="58"/>
      <c r="L584" s="70"/>
      <c r="N584" s="1"/>
      <c r="O584" s="58"/>
      <c r="P584" s="70"/>
      <c r="R584" s="1"/>
      <c r="S584" s="58"/>
      <c r="T584" s="70"/>
      <c r="V584" s="1"/>
      <c r="W584" s="58"/>
      <c r="X584" s="70"/>
      <c r="Z584" s="1"/>
      <c r="AA584" s="58"/>
      <c r="AB584" s="70"/>
      <c r="AD584" s="1"/>
    </row>
    <row r="585" spans="2:30" s="6" customFormat="1" ht="15.75" customHeight="1">
      <c r="B585" s="1"/>
      <c r="C585" s="1"/>
      <c r="D585" s="1"/>
      <c r="F585" s="1"/>
      <c r="G585" s="58"/>
      <c r="H585" s="70"/>
      <c r="J585" s="1"/>
      <c r="K585" s="58"/>
      <c r="L585" s="70"/>
      <c r="N585" s="1"/>
      <c r="O585" s="58"/>
      <c r="P585" s="70"/>
      <c r="R585" s="1"/>
      <c r="S585" s="58"/>
      <c r="T585" s="70"/>
      <c r="V585" s="1"/>
      <c r="W585" s="58"/>
      <c r="X585" s="70"/>
      <c r="Z585" s="1"/>
      <c r="AA585" s="58"/>
      <c r="AB585" s="70"/>
      <c r="AD585" s="1"/>
    </row>
    <row r="586" spans="2:30" s="6" customFormat="1" ht="15.75" customHeight="1">
      <c r="B586" s="1"/>
      <c r="C586" s="1"/>
      <c r="D586" s="1"/>
      <c r="F586" s="1"/>
      <c r="G586" s="58"/>
      <c r="H586" s="70"/>
      <c r="J586" s="1"/>
      <c r="K586" s="58"/>
      <c r="L586" s="70"/>
      <c r="N586" s="1"/>
      <c r="O586" s="58"/>
      <c r="P586" s="70"/>
      <c r="R586" s="1"/>
      <c r="S586" s="58"/>
      <c r="T586" s="70"/>
      <c r="V586" s="1"/>
      <c r="W586" s="58"/>
      <c r="X586" s="70"/>
      <c r="Z586" s="1"/>
      <c r="AA586" s="58"/>
      <c r="AB586" s="70"/>
      <c r="AD586" s="1"/>
    </row>
    <row r="587" spans="2:30" s="6" customFormat="1" ht="15.75" customHeight="1">
      <c r="B587" s="1"/>
      <c r="C587" s="1"/>
      <c r="D587" s="1"/>
      <c r="F587" s="1"/>
      <c r="G587" s="58"/>
      <c r="H587" s="70"/>
      <c r="J587" s="1"/>
      <c r="K587" s="58"/>
      <c r="L587" s="70"/>
      <c r="N587" s="1"/>
      <c r="O587" s="58"/>
      <c r="P587" s="70"/>
      <c r="R587" s="1"/>
      <c r="S587" s="58"/>
      <c r="T587" s="70"/>
      <c r="V587" s="1"/>
      <c r="W587" s="58"/>
      <c r="X587" s="70"/>
      <c r="Z587" s="1"/>
      <c r="AA587" s="58"/>
      <c r="AB587" s="70"/>
      <c r="AD587" s="1"/>
    </row>
    <row r="588" spans="2:30" s="6" customFormat="1" ht="15.75" customHeight="1">
      <c r="B588" s="1"/>
      <c r="C588" s="1"/>
      <c r="D588" s="1"/>
      <c r="F588" s="1"/>
      <c r="G588" s="58"/>
      <c r="H588" s="70"/>
      <c r="J588" s="1"/>
      <c r="K588" s="58"/>
      <c r="L588" s="70"/>
      <c r="N588" s="1"/>
      <c r="O588" s="58"/>
      <c r="P588" s="70"/>
      <c r="R588" s="1"/>
      <c r="S588" s="58"/>
      <c r="T588" s="70"/>
      <c r="V588" s="1"/>
      <c r="W588" s="58"/>
      <c r="X588" s="70"/>
      <c r="Z588" s="1"/>
      <c r="AA588" s="58"/>
      <c r="AB588" s="70"/>
      <c r="AD588" s="1"/>
    </row>
    <row r="589" spans="2:30" s="6" customFormat="1" ht="15.75" customHeight="1">
      <c r="B589" s="1"/>
      <c r="C589" s="1"/>
      <c r="D589" s="1"/>
      <c r="F589" s="1"/>
      <c r="G589" s="58"/>
      <c r="H589" s="70"/>
      <c r="J589" s="1"/>
      <c r="K589" s="58"/>
      <c r="L589" s="70"/>
      <c r="N589" s="1"/>
      <c r="O589" s="58"/>
      <c r="P589" s="70"/>
      <c r="R589" s="1"/>
      <c r="S589" s="58"/>
      <c r="T589" s="70"/>
      <c r="V589" s="1"/>
      <c r="W589" s="58"/>
      <c r="X589" s="70"/>
      <c r="Z589" s="1"/>
      <c r="AA589" s="58"/>
      <c r="AB589" s="70"/>
      <c r="AD589" s="1"/>
    </row>
    <row r="590" spans="2:30" s="6" customFormat="1" ht="15.75" customHeight="1">
      <c r="B590" s="1"/>
      <c r="C590" s="1"/>
      <c r="D590" s="1"/>
      <c r="F590" s="1"/>
      <c r="G590" s="58"/>
      <c r="H590" s="70"/>
      <c r="J590" s="1"/>
      <c r="K590" s="58"/>
      <c r="L590" s="70"/>
      <c r="N590" s="1"/>
      <c r="O590" s="58"/>
      <c r="P590" s="70"/>
      <c r="R590" s="1"/>
      <c r="S590" s="58"/>
      <c r="T590" s="70"/>
      <c r="V590" s="1"/>
      <c r="W590" s="58"/>
      <c r="X590" s="70"/>
      <c r="Z590" s="1"/>
      <c r="AA590" s="58"/>
      <c r="AB590" s="70"/>
      <c r="AD590" s="1"/>
    </row>
    <row r="591" spans="2:30" s="6" customFormat="1" ht="15.75" customHeight="1">
      <c r="B591" s="1"/>
      <c r="C591" s="1"/>
      <c r="D591" s="1"/>
      <c r="F591" s="1"/>
      <c r="G591" s="58"/>
      <c r="H591" s="70"/>
      <c r="J591" s="1"/>
      <c r="K591" s="58"/>
      <c r="L591" s="70"/>
      <c r="N591" s="1"/>
      <c r="O591" s="58"/>
      <c r="P591" s="70"/>
      <c r="R591" s="1"/>
      <c r="S591" s="58"/>
      <c r="T591" s="70"/>
      <c r="V591" s="1"/>
      <c r="W591" s="58"/>
      <c r="X591" s="70"/>
      <c r="Z591" s="1"/>
      <c r="AA591" s="58"/>
      <c r="AB591" s="70"/>
      <c r="AD591" s="1"/>
    </row>
    <row r="592" spans="2:30" s="6" customFormat="1" ht="15.75" customHeight="1">
      <c r="B592" s="1"/>
      <c r="C592" s="1"/>
      <c r="D592" s="1"/>
      <c r="F592" s="1"/>
      <c r="G592" s="58"/>
      <c r="H592" s="70"/>
      <c r="J592" s="1"/>
      <c r="K592" s="58"/>
      <c r="L592" s="70"/>
      <c r="N592" s="1"/>
      <c r="O592" s="58"/>
      <c r="P592" s="70"/>
      <c r="R592" s="1"/>
      <c r="S592" s="58"/>
      <c r="T592" s="70"/>
      <c r="V592" s="1"/>
      <c r="W592" s="58"/>
      <c r="X592" s="70"/>
      <c r="Z592" s="1"/>
      <c r="AA592" s="58"/>
      <c r="AB592" s="70"/>
      <c r="AD592" s="1"/>
    </row>
    <row r="593" spans="2:30" s="6" customFormat="1" ht="15.75" customHeight="1">
      <c r="B593" s="1"/>
      <c r="C593" s="1"/>
      <c r="D593" s="1"/>
      <c r="F593" s="1"/>
      <c r="G593" s="58"/>
      <c r="H593" s="70"/>
      <c r="J593" s="1"/>
      <c r="K593" s="58"/>
      <c r="L593" s="70"/>
      <c r="N593" s="1"/>
      <c r="O593" s="58"/>
      <c r="P593" s="70"/>
      <c r="R593" s="1"/>
      <c r="S593" s="58"/>
      <c r="T593" s="70"/>
      <c r="V593" s="1"/>
      <c r="W593" s="58"/>
      <c r="X593" s="70"/>
      <c r="Z593" s="1"/>
      <c r="AA593" s="58"/>
      <c r="AB593" s="70"/>
      <c r="AD593" s="1"/>
    </row>
    <row r="594" spans="2:30" s="6" customFormat="1" ht="15.75" customHeight="1">
      <c r="B594" s="1"/>
      <c r="C594" s="1"/>
      <c r="D594" s="1"/>
      <c r="F594" s="1"/>
      <c r="G594" s="58"/>
      <c r="H594" s="70"/>
      <c r="J594" s="1"/>
      <c r="K594" s="58"/>
      <c r="L594" s="70"/>
      <c r="N594" s="1"/>
      <c r="O594" s="58"/>
      <c r="P594" s="70"/>
      <c r="R594" s="1"/>
      <c r="S594" s="58"/>
      <c r="T594" s="70"/>
      <c r="V594" s="1"/>
      <c r="W594" s="58"/>
      <c r="X594" s="70"/>
      <c r="Z594" s="1"/>
      <c r="AA594" s="58"/>
      <c r="AB594" s="70"/>
      <c r="AD594" s="1"/>
    </row>
    <row r="595" spans="2:30" s="6" customFormat="1" ht="15.75" customHeight="1">
      <c r="B595" s="1"/>
      <c r="C595" s="1"/>
      <c r="D595" s="1"/>
      <c r="F595" s="1"/>
      <c r="G595" s="58"/>
      <c r="H595" s="70"/>
      <c r="J595" s="1"/>
      <c r="K595" s="58"/>
      <c r="L595" s="70"/>
      <c r="N595" s="1"/>
      <c r="O595" s="58"/>
      <c r="P595" s="70"/>
      <c r="R595" s="1"/>
      <c r="S595" s="58"/>
      <c r="T595" s="70"/>
      <c r="V595" s="1"/>
      <c r="W595" s="58"/>
      <c r="X595" s="70"/>
      <c r="Z595" s="1"/>
      <c r="AA595" s="58"/>
      <c r="AB595" s="70"/>
      <c r="AD595" s="1"/>
    </row>
    <row r="596" spans="2:30" s="6" customFormat="1" ht="15.75" customHeight="1">
      <c r="B596" s="1"/>
      <c r="C596" s="1"/>
      <c r="D596" s="1"/>
      <c r="F596" s="1"/>
      <c r="G596" s="58"/>
      <c r="H596" s="70"/>
      <c r="J596" s="1"/>
      <c r="K596" s="58"/>
      <c r="L596" s="70"/>
      <c r="N596" s="1"/>
      <c r="O596" s="58"/>
      <c r="P596" s="70"/>
      <c r="R596" s="1"/>
      <c r="S596" s="58"/>
      <c r="T596" s="70"/>
      <c r="V596" s="1"/>
      <c r="W596" s="58"/>
      <c r="X596" s="70"/>
      <c r="Z596" s="1"/>
      <c r="AA596" s="58"/>
      <c r="AB596" s="70"/>
      <c r="AD596" s="1"/>
    </row>
    <row r="597" spans="2:30" s="6" customFormat="1" ht="15.75" customHeight="1">
      <c r="B597" s="1"/>
      <c r="C597" s="1"/>
      <c r="D597" s="1"/>
      <c r="F597" s="1"/>
      <c r="G597" s="58"/>
      <c r="H597" s="70"/>
      <c r="J597" s="1"/>
      <c r="K597" s="58"/>
      <c r="L597" s="70"/>
      <c r="N597" s="1"/>
      <c r="O597" s="58"/>
      <c r="P597" s="70"/>
      <c r="R597" s="1"/>
      <c r="S597" s="58"/>
      <c r="T597" s="70"/>
      <c r="V597" s="1"/>
      <c r="W597" s="58"/>
      <c r="X597" s="70"/>
      <c r="Z597" s="1"/>
      <c r="AA597" s="58"/>
      <c r="AB597" s="70"/>
      <c r="AD597" s="1"/>
    </row>
    <row r="598" spans="2:30" s="6" customFormat="1" ht="15.75" customHeight="1">
      <c r="B598" s="1"/>
      <c r="C598" s="1"/>
      <c r="D598" s="1"/>
      <c r="F598" s="1"/>
      <c r="G598" s="58"/>
      <c r="H598" s="70"/>
      <c r="J598" s="1"/>
      <c r="K598" s="58"/>
      <c r="L598" s="70"/>
      <c r="N598" s="1"/>
      <c r="O598" s="58"/>
      <c r="P598" s="70"/>
      <c r="R598" s="1"/>
      <c r="S598" s="58"/>
      <c r="T598" s="70"/>
      <c r="V598" s="1"/>
      <c r="W598" s="58"/>
      <c r="X598" s="70"/>
      <c r="Z598" s="1"/>
      <c r="AA598" s="58"/>
      <c r="AB598" s="70"/>
      <c r="AD598" s="1"/>
    </row>
    <row r="599" spans="2:30" s="6" customFormat="1" ht="15.75" customHeight="1">
      <c r="B599" s="1"/>
      <c r="C599" s="1"/>
      <c r="D599" s="1"/>
      <c r="F599" s="1"/>
      <c r="G599" s="58"/>
      <c r="H599" s="70"/>
      <c r="J599" s="1"/>
      <c r="K599" s="58"/>
      <c r="L599" s="70"/>
      <c r="N599" s="1"/>
      <c r="O599" s="58"/>
      <c r="P599" s="70"/>
      <c r="R599" s="1"/>
      <c r="S599" s="58"/>
      <c r="T599" s="70"/>
      <c r="V599" s="1"/>
      <c r="W599" s="58"/>
      <c r="X599" s="70"/>
      <c r="Z599" s="1"/>
      <c r="AA599" s="58"/>
      <c r="AB599" s="70"/>
      <c r="AD599" s="1"/>
    </row>
    <row r="600" spans="2:30" s="6" customFormat="1" ht="15.75" customHeight="1">
      <c r="B600" s="1"/>
      <c r="C600" s="1"/>
      <c r="D600" s="1"/>
      <c r="F600" s="1"/>
      <c r="G600" s="58"/>
      <c r="H600" s="70"/>
      <c r="J600" s="1"/>
      <c r="K600" s="58"/>
      <c r="L600" s="70"/>
      <c r="N600" s="1"/>
      <c r="O600" s="58"/>
      <c r="P600" s="70"/>
      <c r="R600" s="1"/>
      <c r="S600" s="58"/>
      <c r="T600" s="70"/>
      <c r="V600" s="1"/>
      <c r="W600" s="58"/>
      <c r="X600" s="70"/>
      <c r="Z600" s="1"/>
      <c r="AA600" s="58"/>
      <c r="AB600" s="70"/>
      <c r="AD600" s="1"/>
    </row>
    <row r="601" spans="2:30" s="6" customFormat="1" ht="15.75" customHeight="1">
      <c r="B601" s="1"/>
      <c r="C601" s="1"/>
      <c r="D601" s="1"/>
      <c r="F601" s="1"/>
      <c r="G601" s="58"/>
      <c r="H601" s="70"/>
      <c r="J601" s="1"/>
      <c r="K601" s="58"/>
      <c r="L601" s="70"/>
      <c r="N601" s="1"/>
      <c r="O601" s="58"/>
      <c r="P601" s="70"/>
      <c r="R601" s="1"/>
      <c r="S601" s="58"/>
      <c r="T601" s="70"/>
      <c r="V601" s="1"/>
      <c r="W601" s="58"/>
      <c r="X601" s="70"/>
      <c r="Z601" s="1"/>
      <c r="AA601" s="58"/>
      <c r="AB601" s="70"/>
      <c r="AD601" s="1"/>
    </row>
    <row r="602" spans="2:30" s="6" customFormat="1" ht="15.75" customHeight="1">
      <c r="B602" s="1"/>
      <c r="C602" s="1"/>
      <c r="D602" s="1"/>
      <c r="F602" s="1"/>
      <c r="G602" s="58"/>
      <c r="H602" s="70"/>
      <c r="J602" s="1"/>
      <c r="K602" s="58"/>
      <c r="L602" s="70"/>
      <c r="N602" s="1"/>
      <c r="O602" s="58"/>
      <c r="P602" s="70"/>
      <c r="R602" s="1"/>
      <c r="S602" s="58"/>
      <c r="T602" s="70"/>
      <c r="V602" s="1"/>
      <c r="W602" s="58"/>
      <c r="X602" s="70"/>
      <c r="Z602" s="1"/>
      <c r="AA602" s="58"/>
      <c r="AB602" s="70"/>
      <c r="AD602" s="1"/>
    </row>
    <row r="603" spans="2:30" s="6" customFormat="1" ht="15.75" customHeight="1">
      <c r="B603" s="1"/>
      <c r="C603" s="1"/>
      <c r="D603" s="1"/>
      <c r="F603" s="1"/>
      <c r="G603" s="58"/>
      <c r="H603" s="70"/>
      <c r="J603" s="1"/>
      <c r="K603" s="58"/>
      <c r="L603" s="70"/>
      <c r="N603" s="1"/>
      <c r="O603" s="58"/>
      <c r="P603" s="70"/>
      <c r="R603" s="1"/>
      <c r="S603" s="58"/>
      <c r="T603" s="70"/>
      <c r="V603" s="1"/>
      <c r="W603" s="58"/>
      <c r="X603" s="70"/>
      <c r="Z603" s="1"/>
      <c r="AA603" s="58"/>
      <c r="AB603" s="70"/>
      <c r="AD603" s="1"/>
    </row>
    <row r="604" spans="2:30" s="6" customFormat="1" ht="15.75" customHeight="1">
      <c r="B604" s="1"/>
      <c r="C604" s="1"/>
      <c r="D604" s="1"/>
      <c r="F604" s="1"/>
      <c r="G604" s="58"/>
      <c r="H604" s="70"/>
      <c r="J604" s="1"/>
      <c r="K604" s="58"/>
      <c r="L604" s="70"/>
      <c r="N604" s="1"/>
      <c r="O604" s="58"/>
      <c r="P604" s="70"/>
      <c r="R604" s="1"/>
      <c r="S604" s="58"/>
      <c r="T604" s="70"/>
      <c r="V604" s="1"/>
      <c r="W604" s="58"/>
      <c r="X604" s="70"/>
      <c r="Z604" s="1"/>
      <c r="AA604" s="58"/>
      <c r="AB604" s="70"/>
      <c r="AD604" s="1"/>
    </row>
    <row r="605" spans="2:30" s="6" customFormat="1" ht="15.75" customHeight="1">
      <c r="B605" s="1"/>
      <c r="C605" s="1"/>
      <c r="D605" s="1"/>
      <c r="F605" s="1"/>
      <c r="G605" s="58"/>
      <c r="H605" s="70"/>
      <c r="J605" s="1"/>
      <c r="K605" s="58"/>
      <c r="L605" s="70"/>
      <c r="N605" s="1"/>
      <c r="O605" s="58"/>
      <c r="P605" s="70"/>
      <c r="R605" s="1"/>
      <c r="S605" s="58"/>
      <c r="T605" s="70"/>
      <c r="V605" s="1"/>
      <c r="W605" s="58"/>
      <c r="X605" s="70"/>
      <c r="Z605" s="1"/>
      <c r="AA605" s="58"/>
      <c r="AB605" s="70"/>
      <c r="AD605" s="1"/>
    </row>
    <row r="606" spans="2:30" s="6" customFormat="1" ht="15.75" customHeight="1">
      <c r="B606" s="1"/>
      <c r="C606" s="1"/>
      <c r="D606" s="1"/>
      <c r="F606" s="1"/>
      <c r="G606" s="58"/>
      <c r="H606" s="70"/>
      <c r="J606" s="1"/>
      <c r="K606" s="58"/>
      <c r="L606" s="70"/>
      <c r="N606" s="1"/>
      <c r="O606" s="58"/>
      <c r="P606" s="70"/>
      <c r="R606" s="1"/>
      <c r="S606" s="58"/>
      <c r="T606" s="70"/>
      <c r="V606" s="1"/>
      <c r="W606" s="58"/>
      <c r="X606" s="70"/>
      <c r="Z606" s="1"/>
      <c r="AA606" s="58"/>
      <c r="AB606" s="70"/>
      <c r="AD606" s="1"/>
    </row>
    <row r="607" spans="2:30" s="6" customFormat="1" ht="15.75" customHeight="1">
      <c r="B607" s="1"/>
      <c r="C607" s="1"/>
      <c r="D607" s="1"/>
      <c r="F607" s="1"/>
      <c r="G607" s="58"/>
      <c r="H607" s="70"/>
      <c r="J607" s="1"/>
      <c r="K607" s="58"/>
      <c r="L607" s="70"/>
      <c r="N607" s="1"/>
      <c r="O607" s="58"/>
      <c r="P607" s="70"/>
      <c r="R607" s="1"/>
      <c r="S607" s="58"/>
      <c r="T607" s="70"/>
      <c r="V607" s="1"/>
      <c r="W607" s="58"/>
      <c r="X607" s="70"/>
      <c r="Z607" s="1"/>
      <c r="AA607" s="58"/>
      <c r="AB607" s="70"/>
      <c r="AD607" s="1"/>
    </row>
    <row r="608" spans="2:30" s="6" customFormat="1" ht="15.75" customHeight="1">
      <c r="B608" s="1"/>
      <c r="C608" s="1"/>
      <c r="D608" s="1"/>
      <c r="F608" s="1"/>
      <c r="G608" s="58"/>
      <c r="H608" s="70"/>
      <c r="J608" s="1"/>
      <c r="K608" s="58"/>
      <c r="L608" s="70"/>
      <c r="N608" s="1"/>
      <c r="O608" s="58"/>
      <c r="P608" s="70"/>
      <c r="R608" s="1"/>
      <c r="S608" s="58"/>
      <c r="T608" s="70"/>
      <c r="V608" s="1"/>
      <c r="W608" s="58"/>
      <c r="X608" s="70"/>
      <c r="Z608" s="1"/>
      <c r="AA608" s="58"/>
      <c r="AB608" s="70"/>
      <c r="AD608" s="1"/>
    </row>
    <row r="609" spans="2:30" s="6" customFormat="1" ht="15.75" customHeight="1">
      <c r="B609" s="1"/>
      <c r="C609" s="1"/>
      <c r="D609" s="1"/>
      <c r="F609" s="1"/>
      <c r="G609" s="58"/>
      <c r="H609" s="70"/>
      <c r="J609" s="1"/>
      <c r="K609" s="58"/>
      <c r="L609" s="70"/>
      <c r="N609" s="1"/>
      <c r="O609" s="58"/>
      <c r="P609" s="70"/>
      <c r="R609" s="1"/>
      <c r="S609" s="58"/>
      <c r="T609" s="70"/>
      <c r="V609" s="1"/>
      <c r="W609" s="58"/>
      <c r="X609" s="70"/>
      <c r="Z609" s="1"/>
      <c r="AA609" s="58"/>
      <c r="AB609" s="70"/>
      <c r="AD609" s="1"/>
    </row>
    <row r="610" spans="2:30" s="6" customFormat="1" ht="15.75" customHeight="1">
      <c r="B610" s="1"/>
      <c r="C610" s="1"/>
      <c r="D610" s="1"/>
      <c r="F610" s="1"/>
      <c r="G610" s="58"/>
      <c r="H610" s="70"/>
      <c r="J610" s="1"/>
      <c r="K610" s="58"/>
      <c r="L610" s="70"/>
      <c r="N610" s="1"/>
      <c r="O610" s="58"/>
      <c r="P610" s="70"/>
      <c r="R610" s="1"/>
      <c r="S610" s="58"/>
      <c r="T610" s="70"/>
      <c r="V610" s="1"/>
      <c r="W610" s="58"/>
      <c r="X610" s="70"/>
      <c r="Z610" s="1"/>
      <c r="AA610" s="58"/>
      <c r="AB610" s="70"/>
      <c r="AD610" s="1"/>
    </row>
    <row r="611" spans="2:30" s="6" customFormat="1" ht="15.75" customHeight="1">
      <c r="B611" s="1"/>
      <c r="C611" s="1"/>
      <c r="D611" s="1"/>
      <c r="F611" s="1"/>
      <c r="G611" s="58"/>
      <c r="H611" s="70"/>
      <c r="J611" s="1"/>
      <c r="K611" s="58"/>
      <c r="L611" s="70"/>
      <c r="N611" s="1"/>
      <c r="O611" s="58"/>
      <c r="P611" s="70"/>
      <c r="R611" s="1"/>
      <c r="S611" s="58"/>
      <c r="T611" s="70"/>
      <c r="V611" s="1"/>
      <c r="W611" s="58"/>
      <c r="X611" s="70"/>
      <c r="Z611" s="1"/>
      <c r="AA611" s="58"/>
      <c r="AB611" s="70"/>
      <c r="AD611" s="1"/>
    </row>
    <row r="612" spans="2:30" s="6" customFormat="1" ht="15.75" customHeight="1">
      <c r="B612" s="1"/>
      <c r="C612" s="1"/>
      <c r="D612" s="1"/>
      <c r="F612" s="1"/>
      <c r="G612" s="58"/>
      <c r="H612" s="70"/>
      <c r="J612" s="1"/>
      <c r="K612" s="58"/>
      <c r="L612" s="70"/>
      <c r="N612" s="1"/>
      <c r="O612" s="58"/>
      <c r="P612" s="70"/>
      <c r="R612" s="1"/>
      <c r="S612" s="58"/>
      <c r="T612" s="70"/>
      <c r="V612" s="1"/>
      <c r="W612" s="58"/>
      <c r="X612" s="70"/>
      <c r="Z612" s="1"/>
      <c r="AA612" s="58"/>
      <c r="AB612" s="70"/>
      <c r="AD612" s="1"/>
    </row>
    <row r="613" spans="2:30" s="6" customFormat="1" ht="15.75" customHeight="1">
      <c r="B613" s="1"/>
      <c r="C613" s="1"/>
      <c r="D613" s="1"/>
      <c r="F613" s="1"/>
      <c r="G613" s="58"/>
      <c r="H613" s="70"/>
      <c r="J613" s="1"/>
      <c r="K613" s="58"/>
      <c r="L613" s="70"/>
      <c r="N613" s="1"/>
      <c r="O613" s="58"/>
      <c r="P613" s="70"/>
      <c r="R613" s="1"/>
      <c r="S613" s="58"/>
      <c r="T613" s="70"/>
      <c r="V613" s="1"/>
      <c r="W613" s="58"/>
      <c r="X613" s="70"/>
      <c r="Z613" s="1"/>
      <c r="AA613" s="58"/>
      <c r="AB613" s="70"/>
      <c r="AD613" s="1"/>
    </row>
    <row r="614" spans="2:30" s="6" customFormat="1" ht="15.75" customHeight="1">
      <c r="B614" s="1"/>
      <c r="C614" s="1"/>
      <c r="D614" s="1"/>
      <c r="F614" s="1"/>
      <c r="G614" s="58"/>
      <c r="H614" s="70"/>
      <c r="J614" s="1"/>
      <c r="K614" s="58"/>
      <c r="L614" s="70"/>
      <c r="N614" s="1"/>
      <c r="O614" s="58"/>
      <c r="P614" s="70"/>
      <c r="R614" s="1"/>
      <c r="S614" s="58"/>
      <c r="T614" s="70"/>
      <c r="V614" s="1"/>
      <c r="W614" s="58"/>
      <c r="X614" s="70"/>
      <c r="Z614" s="1"/>
      <c r="AA614" s="58"/>
      <c r="AB614" s="70"/>
      <c r="AD614" s="1"/>
    </row>
    <row r="615" spans="2:30" s="6" customFormat="1" ht="15.75" customHeight="1">
      <c r="B615" s="1"/>
      <c r="C615" s="1"/>
      <c r="D615" s="1"/>
      <c r="F615" s="1"/>
      <c r="G615" s="58"/>
      <c r="H615" s="70"/>
      <c r="J615" s="1"/>
      <c r="K615" s="58"/>
      <c r="L615" s="70"/>
      <c r="N615" s="1"/>
      <c r="O615" s="58"/>
      <c r="P615" s="70"/>
      <c r="R615" s="1"/>
      <c r="S615" s="58"/>
      <c r="T615" s="70"/>
      <c r="V615" s="1"/>
      <c r="W615" s="58"/>
      <c r="X615" s="70"/>
      <c r="Z615" s="1"/>
      <c r="AA615" s="58"/>
      <c r="AB615" s="70"/>
      <c r="AD615" s="1"/>
    </row>
    <row r="616" spans="2:30" s="6" customFormat="1" ht="15.75" customHeight="1">
      <c r="B616" s="1"/>
      <c r="C616" s="1"/>
      <c r="D616" s="1"/>
      <c r="F616" s="1"/>
      <c r="G616" s="58"/>
      <c r="H616" s="70"/>
      <c r="J616" s="1"/>
      <c r="K616" s="58"/>
      <c r="L616" s="70"/>
      <c r="N616" s="1"/>
      <c r="O616" s="58"/>
      <c r="P616" s="70"/>
      <c r="R616" s="1"/>
      <c r="S616" s="58"/>
      <c r="T616" s="70"/>
      <c r="V616" s="1"/>
      <c r="W616" s="58"/>
      <c r="X616" s="70"/>
      <c r="Z616" s="1"/>
      <c r="AA616" s="58"/>
      <c r="AB616" s="70"/>
      <c r="AD616" s="1"/>
    </row>
    <row r="617" spans="2:30" s="6" customFormat="1" ht="15.75" customHeight="1">
      <c r="B617" s="1"/>
      <c r="C617" s="1"/>
      <c r="D617" s="1"/>
      <c r="F617" s="1"/>
      <c r="G617" s="58"/>
      <c r="H617" s="70"/>
      <c r="J617" s="1"/>
      <c r="K617" s="58"/>
      <c r="L617" s="70"/>
      <c r="N617" s="1"/>
      <c r="O617" s="58"/>
      <c r="P617" s="70"/>
      <c r="R617" s="1"/>
      <c r="S617" s="58"/>
      <c r="T617" s="70"/>
      <c r="V617" s="1"/>
      <c r="W617" s="58"/>
      <c r="X617" s="70"/>
      <c r="Z617" s="1"/>
      <c r="AA617" s="58"/>
      <c r="AB617" s="70"/>
      <c r="AD617" s="1"/>
    </row>
    <row r="618" spans="2:30" s="6" customFormat="1" ht="15.75" customHeight="1">
      <c r="B618" s="1"/>
      <c r="C618" s="1"/>
      <c r="D618" s="1"/>
      <c r="F618" s="1"/>
      <c r="G618" s="58"/>
      <c r="H618" s="70"/>
      <c r="J618" s="1"/>
      <c r="K618" s="58"/>
      <c r="L618" s="70"/>
      <c r="N618" s="1"/>
      <c r="O618" s="58"/>
      <c r="P618" s="70"/>
      <c r="R618" s="1"/>
      <c r="S618" s="58"/>
      <c r="T618" s="70"/>
      <c r="V618" s="1"/>
      <c r="W618" s="58"/>
      <c r="X618" s="70"/>
      <c r="Z618" s="1"/>
      <c r="AA618" s="58"/>
      <c r="AB618" s="70"/>
      <c r="AD618" s="1"/>
    </row>
    <row r="619" spans="2:30" s="6" customFormat="1" ht="15.75" customHeight="1">
      <c r="B619" s="1"/>
      <c r="C619" s="1"/>
      <c r="D619" s="1"/>
      <c r="F619" s="1"/>
      <c r="G619" s="58"/>
      <c r="H619" s="70"/>
      <c r="J619" s="1"/>
      <c r="K619" s="58"/>
      <c r="L619" s="70"/>
      <c r="N619" s="1"/>
      <c r="O619" s="58"/>
      <c r="P619" s="70"/>
      <c r="R619" s="1"/>
      <c r="S619" s="58"/>
      <c r="T619" s="70"/>
      <c r="V619" s="1"/>
      <c r="W619" s="58"/>
      <c r="X619" s="70"/>
      <c r="Z619" s="1"/>
      <c r="AA619" s="58"/>
      <c r="AB619" s="70"/>
      <c r="AD619" s="1"/>
    </row>
    <row r="620" spans="2:30" s="6" customFormat="1" ht="15.75" customHeight="1">
      <c r="B620" s="1"/>
      <c r="C620" s="1"/>
      <c r="D620" s="1"/>
      <c r="F620" s="1"/>
      <c r="G620" s="58"/>
      <c r="H620" s="70"/>
      <c r="J620" s="1"/>
      <c r="K620" s="58"/>
      <c r="L620" s="70"/>
      <c r="N620" s="1"/>
      <c r="O620" s="58"/>
      <c r="P620" s="70"/>
      <c r="R620" s="1"/>
      <c r="S620" s="58"/>
      <c r="T620" s="70"/>
      <c r="V620" s="1"/>
      <c r="W620" s="58"/>
      <c r="X620" s="70"/>
      <c r="Z620" s="1"/>
      <c r="AA620" s="58"/>
      <c r="AB620" s="70"/>
      <c r="AD620" s="1"/>
    </row>
    <row r="621" spans="2:30" s="6" customFormat="1" ht="15.75" customHeight="1">
      <c r="B621" s="1"/>
      <c r="C621" s="1"/>
      <c r="D621" s="1"/>
      <c r="F621" s="1"/>
      <c r="G621" s="58"/>
      <c r="H621" s="70"/>
      <c r="J621" s="1"/>
      <c r="K621" s="58"/>
      <c r="L621" s="70"/>
      <c r="N621" s="1"/>
      <c r="O621" s="58"/>
      <c r="P621" s="70"/>
      <c r="R621" s="1"/>
      <c r="S621" s="58"/>
      <c r="T621" s="70"/>
      <c r="V621" s="1"/>
      <c r="W621" s="58"/>
      <c r="X621" s="70"/>
      <c r="Z621" s="1"/>
      <c r="AA621" s="58"/>
      <c r="AB621" s="70"/>
      <c r="AD621" s="1"/>
    </row>
    <row r="622" spans="2:30" s="6" customFormat="1" ht="15.75" customHeight="1">
      <c r="B622" s="1"/>
      <c r="C622" s="1"/>
      <c r="D622" s="1"/>
      <c r="F622" s="1"/>
      <c r="G622" s="58"/>
      <c r="H622" s="70"/>
      <c r="J622" s="1"/>
      <c r="K622" s="58"/>
      <c r="L622" s="70"/>
      <c r="N622" s="1"/>
      <c r="O622" s="58"/>
      <c r="P622" s="70"/>
      <c r="R622" s="1"/>
      <c r="S622" s="58"/>
      <c r="T622" s="70"/>
      <c r="V622" s="1"/>
      <c r="W622" s="58"/>
      <c r="X622" s="70"/>
      <c r="Z622" s="1"/>
      <c r="AA622" s="58"/>
      <c r="AB622" s="70"/>
      <c r="AD622" s="1"/>
    </row>
    <row r="623" spans="2:30" s="6" customFormat="1" ht="15.75" customHeight="1">
      <c r="B623" s="1"/>
      <c r="C623" s="1"/>
      <c r="D623" s="1"/>
      <c r="F623" s="1"/>
      <c r="G623" s="58"/>
      <c r="H623" s="70"/>
      <c r="J623" s="1"/>
      <c r="K623" s="58"/>
      <c r="L623" s="70"/>
      <c r="N623" s="1"/>
      <c r="O623" s="58"/>
      <c r="P623" s="70"/>
      <c r="R623" s="1"/>
      <c r="S623" s="58"/>
      <c r="T623" s="70"/>
      <c r="V623" s="1"/>
      <c r="W623" s="58"/>
      <c r="X623" s="70"/>
      <c r="Z623" s="1"/>
      <c r="AA623" s="58"/>
      <c r="AB623" s="70"/>
      <c r="AD623" s="1"/>
    </row>
    <row r="624" spans="2:30" s="6" customFormat="1" ht="15.75" customHeight="1">
      <c r="B624" s="1"/>
      <c r="C624" s="1"/>
      <c r="D624" s="1"/>
      <c r="F624" s="1"/>
      <c r="G624" s="58"/>
      <c r="H624" s="70"/>
      <c r="J624" s="1"/>
      <c r="K624" s="58"/>
      <c r="L624" s="70"/>
      <c r="N624" s="1"/>
      <c r="O624" s="58"/>
      <c r="P624" s="70"/>
      <c r="R624" s="1"/>
      <c r="S624" s="58"/>
      <c r="T624" s="70"/>
      <c r="V624" s="1"/>
      <c r="W624" s="58"/>
      <c r="X624" s="70"/>
      <c r="Z624" s="1"/>
      <c r="AA624" s="58"/>
      <c r="AB624" s="70"/>
      <c r="AD624" s="1"/>
    </row>
    <row r="625" spans="2:30" s="6" customFormat="1" ht="15.75" customHeight="1">
      <c r="B625" s="1"/>
      <c r="C625" s="1"/>
      <c r="D625" s="1"/>
      <c r="F625" s="1"/>
      <c r="G625" s="58"/>
      <c r="H625" s="70"/>
      <c r="J625" s="1"/>
      <c r="K625" s="58"/>
      <c r="L625" s="70"/>
      <c r="N625" s="1"/>
      <c r="O625" s="58"/>
      <c r="P625" s="70"/>
      <c r="R625" s="1"/>
      <c r="S625" s="58"/>
      <c r="T625" s="70"/>
      <c r="V625" s="1"/>
      <c r="W625" s="58"/>
      <c r="X625" s="70"/>
      <c r="Z625" s="1"/>
      <c r="AA625" s="58"/>
      <c r="AB625" s="70"/>
      <c r="AD625" s="1"/>
    </row>
    <row r="626" spans="2:30" s="6" customFormat="1" ht="15.75" customHeight="1">
      <c r="B626" s="1"/>
      <c r="C626" s="1"/>
      <c r="D626" s="1"/>
      <c r="F626" s="1"/>
      <c r="G626" s="58"/>
      <c r="H626" s="70"/>
      <c r="J626" s="1"/>
      <c r="K626" s="58"/>
      <c r="L626" s="70"/>
      <c r="N626" s="1"/>
      <c r="O626" s="58"/>
      <c r="P626" s="70"/>
      <c r="R626" s="1"/>
      <c r="S626" s="58"/>
      <c r="T626" s="70"/>
      <c r="V626" s="1"/>
      <c r="W626" s="58"/>
      <c r="X626" s="70"/>
      <c r="Z626" s="1"/>
      <c r="AA626" s="58"/>
      <c r="AB626" s="70"/>
      <c r="AD626" s="1"/>
    </row>
    <row r="627" spans="2:30" s="6" customFormat="1" ht="15.75" customHeight="1">
      <c r="B627" s="1"/>
      <c r="C627" s="1"/>
      <c r="D627" s="1"/>
      <c r="F627" s="1"/>
      <c r="G627" s="58"/>
      <c r="H627" s="70"/>
      <c r="J627" s="1"/>
      <c r="K627" s="58"/>
      <c r="L627" s="70"/>
      <c r="N627" s="1"/>
      <c r="O627" s="58"/>
      <c r="P627" s="70"/>
      <c r="R627" s="1"/>
      <c r="S627" s="58"/>
      <c r="T627" s="70"/>
      <c r="V627" s="1"/>
      <c r="W627" s="58"/>
      <c r="X627" s="70"/>
      <c r="Z627" s="1"/>
      <c r="AA627" s="58"/>
      <c r="AB627" s="70"/>
      <c r="AD627" s="1"/>
    </row>
    <row r="628" spans="2:30" s="6" customFormat="1" ht="15.75" customHeight="1">
      <c r="B628" s="1"/>
      <c r="C628" s="1"/>
      <c r="D628" s="1"/>
      <c r="F628" s="1"/>
      <c r="G628" s="58"/>
      <c r="H628" s="70"/>
      <c r="J628" s="1"/>
      <c r="K628" s="58"/>
      <c r="L628" s="70"/>
      <c r="N628" s="1"/>
      <c r="O628" s="58"/>
      <c r="P628" s="70"/>
      <c r="R628" s="1"/>
      <c r="S628" s="58"/>
      <c r="T628" s="70"/>
      <c r="V628" s="1"/>
      <c r="W628" s="58"/>
      <c r="X628" s="70"/>
      <c r="Z628" s="1"/>
      <c r="AA628" s="58"/>
      <c r="AB628" s="70"/>
      <c r="AD628" s="1"/>
    </row>
    <row r="629" spans="2:30" s="6" customFormat="1" ht="15.75" customHeight="1">
      <c r="B629" s="1"/>
      <c r="C629" s="1"/>
      <c r="D629" s="1"/>
      <c r="F629" s="1"/>
      <c r="G629" s="58"/>
      <c r="H629" s="70"/>
      <c r="J629" s="1"/>
      <c r="K629" s="58"/>
      <c r="L629" s="70"/>
      <c r="N629" s="1"/>
      <c r="O629" s="58"/>
      <c r="P629" s="70"/>
      <c r="R629" s="1"/>
      <c r="S629" s="58"/>
      <c r="T629" s="70"/>
      <c r="V629" s="1"/>
      <c r="W629" s="58"/>
      <c r="X629" s="70"/>
      <c r="Z629" s="1"/>
      <c r="AA629" s="58"/>
      <c r="AB629" s="70"/>
      <c r="AD629" s="1"/>
    </row>
    <row r="630" spans="2:30" s="6" customFormat="1" ht="15.75" customHeight="1">
      <c r="B630" s="1"/>
      <c r="C630" s="1"/>
      <c r="D630" s="1"/>
      <c r="F630" s="1"/>
      <c r="G630" s="58"/>
      <c r="H630" s="70"/>
      <c r="J630" s="1"/>
      <c r="K630" s="58"/>
      <c r="L630" s="70"/>
      <c r="N630" s="1"/>
      <c r="O630" s="58"/>
      <c r="P630" s="70"/>
      <c r="R630" s="1"/>
      <c r="S630" s="58"/>
      <c r="T630" s="70"/>
      <c r="V630" s="1"/>
      <c r="W630" s="58"/>
      <c r="X630" s="70"/>
      <c r="Z630" s="1"/>
      <c r="AA630" s="58"/>
      <c r="AB630" s="70"/>
      <c r="AD630" s="1"/>
    </row>
    <row r="631" spans="2:30" s="6" customFormat="1" ht="15.75" customHeight="1">
      <c r="B631" s="1"/>
      <c r="C631" s="1"/>
      <c r="D631" s="1"/>
      <c r="F631" s="1"/>
      <c r="G631" s="58"/>
      <c r="H631" s="70"/>
      <c r="J631" s="1"/>
      <c r="K631" s="58"/>
      <c r="L631" s="70"/>
      <c r="N631" s="1"/>
      <c r="O631" s="58"/>
      <c r="P631" s="70"/>
      <c r="R631" s="1"/>
      <c r="S631" s="58"/>
      <c r="T631" s="70"/>
      <c r="V631" s="1"/>
      <c r="W631" s="58"/>
      <c r="X631" s="70"/>
      <c r="Z631" s="1"/>
      <c r="AA631" s="58"/>
      <c r="AB631" s="70"/>
      <c r="AD631" s="1"/>
    </row>
    <row r="632" spans="2:30" s="6" customFormat="1" ht="15.75" customHeight="1">
      <c r="B632" s="1"/>
      <c r="C632" s="1"/>
      <c r="D632" s="1"/>
      <c r="F632" s="1"/>
      <c r="G632" s="58"/>
      <c r="H632" s="70"/>
      <c r="J632" s="1"/>
      <c r="K632" s="58"/>
      <c r="L632" s="70"/>
      <c r="N632" s="1"/>
      <c r="O632" s="58"/>
      <c r="P632" s="70"/>
      <c r="R632" s="1"/>
      <c r="S632" s="58"/>
      <c r="T632" s="70"/>
      <c r="V632" s="1"/>
      <c r="W632" s="58"/>
      <c r="X632" s="70"/>
      <c r="Z632" s="1"/>
      <c r="AA632" s="58"/>
      <c r="AB632" s="70"/>
      <c r="AD632" s="1"/>
    </row>
    <row r="633" spans="2:30" s="6" customFormat="1" ht="15.75" customHeight="1">
      <c r="B633" s="1"/>
      <c r="C633" s="1"/>
      <c r="D633" s="1"/>
      <c r="F633" s="1"/>
      <c r="G633" s="58"/>
      <c r="H633" s="70"/>
      <c r="J633" s="1"/>
      <c r="K633" s="58"/>
      <c r="L633" s="70"/>
      <c r="N633" s="1"/>
      <c r="O633" s="58"/>
      <c r="P633" s="70"/>
      <c r="R633" s="1"/>
      <c r="S633" s="58"/>
      <c r="T633" s="70"/>
      <c r="V633" s="1"/>
      <c r="W633" s="58"/>
      <c r="X633" s="70"/>
      <c r="Z633" s="1"/>
      <c r="AA633" s="58"/>
      <c r="AB633" s="70"/>
      <c r="AD633" s="1"/>
    </row>
    <row r="634" spans="2:30" s="6" customFormat="1" ht="15.75" customHeight="1">
      <c r="B634" s="1"/>
      <c r="C634" s="1"/>
      <c r="D634" s="1"/>
      <c r="F634" s="1"/>
      <c r="G634" s="58"/>
      <c r="H634" s="70"/>
      <c r="J634" s="1"/>
      <c r="K634" s="58"/>
      <c r="L634" s="70"/>
      <c r="N634" s="1"/>
      <c r="O634" s="58"/>
      <c r="P634" s="70"/>
      <c r="R634" s="1"/>
      <c r="S634" s="58"/>
      <c r="T634" s="70"/>
      <c r="V634" s="1"/>
      <c r="W634" s="58"/>
      <c r="X634" s="70"/>
      <c r="Z634" s="1"/>
      <c r="AA634" s="58"/>
      <c r="AB634" s="70"/>
      <c r="AD634" s="1"/>
    </row>
    <row r="635" spans="2:30" s="6" customFormat="1" ht="15.75" customHeight="1">
      <c r="B635" s="1"/>
      <c r="C635" s="1"/>
      <c r="D635" s="1"/>
      <c r="F635" s="1"/>
      <c r="G635" s="58"/>
      <c r="H635" s="70"/>
      <c r="J635" s="1"/>
      <c r="K635" s="58"/>
      <c r="L635" s="70"/>
      <c r="N635" s="1"/>
      <c r="O635" s="58"/>
      <c r="P635" s="70"/>
      <c r="R635" s="1"/>
      <c r="S635" s="58"/>
      <c r="T635" s="70"/>
      <c r="V635" s="1"/>
      <c r="W635" s="58"/>
      <c r="X635" s="70"/>
      <c r="Z635" s="1"/>
      <c r="AA635" s="58"/>
      <c r="AB635" s="70"/>
      <c r="AD635" s="1"/>
    </row>
    <row r="636" spans="2:30" s="6" customFormat="1" ht="15.75" customHeight="1">
      <c r="B636" s="1"/>
      <c r="C636" s="1"/>
      <c r="D636" s="1"/>
      <c r="F636" s="1"/>
      <c r="G636" s="58"/>
      <c r="H636" s="70"/>
      <c r="J636" s="1"/>
      <c r="K636" s="58"/>
      <c r="L636" s="70"/>
      <c r="N636" s="1"/>
      <c r="O636" s="58"/>
      <c r="P636" s="70"/>
      <c r="R636" s="1"/>
      <c r="S636" s="58"/>
      <c r="T636" s="70"/>
      <c r="V636" s="1"/>
      <c r="W636" s="58"/>
      <c r="X636" s="70"/>
      <c r="Z636" s="1"/>
      <c r="AA636" s="58"/>
      <c r="AB636" s="70"/>
      <c r="AD636" s="1"/>
    </row>
    <row r="637" spans="2:30" s="6" customFormat="1" ht="15.75" customHeight="1">
      <c r="B637" s="1"/>
      <c r="C637" s="1"/>
      <c r="D637" s="1"/>
      <c r="F637" s="1"/>
      <c r="G637" s="58"/>
      <c r="H637" s="70"/>
      <c r="J637" s="1"/>
      <c r="K637" s="58"/>
      <c r="L637" s="70"/>
      <c r="N637" s="1"/>
      <c r="O637" s="58"/>
      <c r="P637" s="70"/>
      <c r="R637" s="1"/>
      <c r="S637" s="58"/>
      <c r="T637" s="70"/>
      <c r="V637" s="1"/>
      <c r="W637" s="58"/>
      <c r="X637" s="70"/>
      <c r="Z637" s="1"/>
      <c r="AA637" s="58"/>
      <c r="AB637" s="70"/>
      <c r="AD637" s="1"/>
    </row>
    <row r="638" spans="2:30" s="6" customFormat="1" ht="15.75" customHeight="1">
      <c r="B638" s="1"/>
      <c r="C638" s="1"/>
      <c r="D638" s="1"/>
      <c r="F638" s="1"/>
      <c r="G638" s="58"/>
      <c r="H638" s="70"/>
      <c r="J638" s="1"/>
      <c r="K638" s="58"/>
      <c r="L638" s="70"/>
      <c r="N638" s="1"/>
      <c r="O638" s="58"/>
      <c r="P638" s="70"/>
      <c r="R638" s="1"/>
      <c r="S638" s="58"/>
      <c r="T638" s="70"/>
      <c r="V638" s="1"/>
      <c r="W638" s="58"/>
      <c r="X638" s="70"/>
      <c r="Z638" s="1"/>
      <c r="AA638" s="58"/>
      <c r="AB638" s="70"/>
      <c r="AD638" s="1"/>
    </row>
    <row r="639" spans="2:30" s="6" customFormat="1" ht="15.75" customHeight="1">
      <c r="B639" s="1"/>
      <c r="C639" s="1"/>
      <c r="D639" s="1"/>
      <c r="F639" s="1"/>
      <c r="G639" s="58"/>
      <c r="H639" s="70"/>
      <c r="J639" s="1"/>
      <c r="K639" s="58"/>
      <c r="L639" s="70"/>
      <c r="N639" s="1"/>
      <c r="O639" s="58"/>
      <c r="P639" s="70"/>
      <c r="R639" s="1"/>
      <c r="S639" s="58"/>
      <c r="T639" s="70"/>
      <c r="V639" s="1"/>
      <c r="W639" s="58"/>
      <c r="X639" s="70"/>
      <c r="Z639" s="1"/>
      <c r="AA639" s="58"/>
      <c r="AB639" s="70"/>
      <c r="AD639" s="1"/>
    </row>
    <row r="640" spans="2:30" s="6" customFormat="1" ht="15.75" customHeight="1">
      <c r="B640" s="1"/>
      <c r="C640" s="1"/>
      <c r="D640" s="1"/>
      <c r="F640" s="1"/>
      <c r="G640" s="58"/>
      <c r="H640" s="70"/>
      <c r="J640" s="1"/>
      <c r="K640" s="58"/>
      <c r="L640" s="70"/>
      <c r="N640" s="1"/>
      <c r="O640" s="58"/>
      <c r="P640" s="70"/>
      <c r="R640" s="1"/>
      <c r="S640" s="58"/>
      <c r="T640" s="70"/>
      <c r="V640" s="1"/>
      <c r="W640" s="58"/>
      <c r="X640" s="70"/>
      <c r="Z640" s="1"/>
      <c r="AA640" s="58"/>
      <c r="AB640" s="70"/>
      <c r="AD640" s="1"/>
    </row>
    <row r="641" spans="2:30" s="6" customFormat="1" ht="15.75" customHeight="1">
      <c r="B641" s="1"/>
      <c r="C641" s="1"/>
      <c r="D641" s="1"/>
      <c r="F641" s="1"/>
      <c r="G641" s="58"/>
      <c r="H641" s="70"/>
      <c r="J641" s="1"/>
      <c r="K641" s="58"/>
      <c r="L641" s="70"/>
      <c r="N641" s="1"/>
      <c r="O641" s="58"/>
      <c r="P641" s="70"/>
      <c r="R641" s="1"/>
      <c r="S641" s="58"/>
      <c r="T641" s="70"/>
      <c r="V641" s="1"/>
      <c r="W641" s="58"/>
      <c r="X641" s="70"/>
      <c r="Z641" s="1"/>
      <c r="AA641" s="58"/>
      <c r="AB641" s="70"/>
      <c r="AD641" s="1"/>
    </row>
    <row r="642" spans="2:30" s="6" customFormat="1" ht="15.75" customHeight="1">
      <c r="B642" s="1"/>
      <c r="C642" s="1"/>
      <c r="D642" s="1"/>
      <c r="F642" s="1"/>
      <c r="G642" s="58"/>
      <c r="H642" s="70"/>
      <c r="J642" s="1"/>
      <c r="K642" s="58"/>
      <c r="L642" s="70"/>
      <c r="N642" s="1"/>
      <c r="O642" s="58"/>
      <c r="P642" s="70"/>
      <c r="R642" s="1"/>
      <c r="S642" s="58"/>
      <c r="T642" s="70"/>
      <c r="V642" s="1"/>
      <c r="W642" s="58"/>
      <c r="X642" s="70"/>
      <c r="Z642" s="1"/>
      <c r="AA642" s="58"/>
      <c r="AB642" s="70"/>
      <c r="AD642" s="1"/>
    </row>
    <row r="643" spans="2:30" s="6" customFormat="1" ht="15.75" customHeight="1">
      <c r="B643" s="1"/>
      <c r="C643" s="1"/>
      <c r="D643" s="1"/>
      <c r="F643" s="1"/>
      <c r="G643" s="58"/>
      <c r="H643" s="70"/>
      <c r="J643" s="1"/>
      <c r="K643" s="58"/>
      <c r="L643" s="70"/>
      <c r="N643" s="1"/>
      <c r="O643" s="58"/>
      <c r="P643" s="70"/>
      <c r="R643" s="1"/>
      <c r="S643" s="58"/>
      <c r="T643" s="70"/>
      <c r="V643" s="1"/>
      <c r="W643" s="58"/>
      <c r="X643" s="70"/>
      <c r="Z643" s="1"/>
      <c r="AA643" s="58"/>
      <c r="AB643" s="70"/>
      <c r="AD643" s="1"/>
    </row>
    <row r="644" spans="2:30" s="6" customFormat="1" ht="15.75" customHeight="1">
      <c r="B644" s="1"/>
      <c r="C644" s="1"/>
      <c r="D644" s="1"/>
      <c r="F644" s="1"/>
      <c r="G644" s="58"/>
      <c r="H644" s="70"/>
      <c r="J644" s="1"/>
      <c r="K644" s="58"/>
      <c r="L644" s="70"/>
      <c r="N644" s="1"/>
      <c r="O644" s="58"/>
      <c r="P644" s="70"/>
      <c r="R644" s="1"/>
      <c r="S644" s="58"/>
      <c r="T644" s="70"/>
      <c r="V644" s="1"/>
      <c r="W644" s="58"/>
      <c r="X644" s="70"/>
      <c r="Z644" s="1"/>
      <c r="AA644" s="58"/>
      <c r="AB644" s="70"/>
      <c r="AD644" s="1"/>
    </row>
    <row r="645" spans="2:30" s="6" customFormat="1" ht="15.75" customHeight="1">
      <c r="B645" s="1"/>
      <c r="C645" s="1"/>
      <c r="D645" s="1"/>
      <c r="F645" s="1"/>
      <c r="G645" s="58"/>
      <c r="H645" s="70"/>
      <c r="J645" s="1"/>
      <c r="K645" s="58"/>
      <c r="L645" s="70"/>
      <c r="N645" s="1"/>
      <c r="O645" s="58"/>
      <c r="P645" s="70"/>
      <c r="R645" s="1"/>
      <c r="S645" s="58"/>
      <c r="T645" s="70"/>
      <c r="V645" s="1"/>
      <c r="W645" s="58"/>
      <c r="X645" s="70"/>
      <c r="Z645" s="1"/>
      <c r="AA645" s="58"/>
      <c r="AB645" s="70"/>
      <c r="AD645" s="1"/>
    </row>
    <row r="646" spans="2:30" s="6" customFormat="1" ht="15.75" customHeight="1">
      <c r="B646" s="1"/>
      <c r="C646" s="1"/>
      <c r="D646" s="1"/>
      <c r="F646" s="1"/>
      <c r="G646" s="58"/>
      <c r="H646" s="70"/>
      <c r="J646" s="1"/>
      <c r="K646" s="58"/>
      <c r="L646" s="70"/>
      <c r="N646" s="1"/>
      <c r="O646" s="58"/>
      <c r="P646" s="70"/>
      <c r="R646" s="1"/>
      <c r="S646" s="58"/>
      <c r="T646" s="70"/>
      <c r="V646" s="1"/>
      <c r="W646" s="58"/>
      <c r="X646" s="70"/>
      <c r="Z646" s="1"/>
      <c r="AA646" s="58"/>
      <c r="AB646" s="70"/>
      <c r="AD646" s="1"/>
    </row>
    <row r="647" spans="2:30" s="6" customFormat="1" ht="15.75" customHeight="1">
      <c r="B647" s="1"/>
      <c r="C647" s="1"/>
      <c r="D647" s="1"/>
      <c r="F647" s="1"/>
      <c r="G647" s="58"/>
      <c r="H647" s="70"/>
      <c r="J647" s="1"/>
      <c r="K647" s="58"/>
      <c r="L647" s="70"/>
      <c r="N647" s="1"/>
      <c r="O647" s="58"/>
      <c r="P647" s="70"/>
      <c r="R647" s="1"/>
      <c r="S647" s="58"/>
      <c r="T647" s="70"/>
      <c r="V647" s="1"/>
      <c r="W647" s="58"/>
      <c r="X647" s="70"/>
      <c r="Z647" s="1"/>
      <c r="AA647" s="58"/>
      <c r="AB647" s="70"/>
      <c r="AD647" s="1"/>
    </row>
    <row r="648" spans="2:30" s="6" customFormat="1" ht="15.75" customHeight="1">
      <c r="B648" s="1"/>
      <c r="C648" s="1"/>
      <c r="D648" s="1"/>
      <c r="F648" s="1"/>
      <c r="G648" s="58"/>
      <c r="H648" s="70"/>
      <c r="J648" s="1"/>
      <c r="K648" s="58"/>
      <c r="L648" s="70"/>
      <c r="N648" s="1"/>
      <c r="O648" s="58"/>
      <c r="P648" s="70"/>
      <c r="R648" s="1"/>
      <c r="S648" s="58"/>
      <c r="T648" s="70"/>
      <c r="V648" s="1"/>
      <c r="W648" s="58"/>
      <c r="X648" s="70"/>
      <c r="Z648" s="1"/>
      <c r="AA648" s="58"/>
      <c r="AB648" s="70"/>
      <c r="AD648" s="1"/>
    </row>
    <row r="649" spans="2:30" s="6" customFormat="1" ht="15.75" customHeight="1">
      <c r="B649" s="1"/>
      <c r="C649" s="1"/>
      <c r="D649" s="1"/>
      <c r="F649" s="1"/>
      <c r="G649" s="58"/>
      <c r="H649" s="70"/>
      <c r="J649" s="1"/>
      <c r="K649" s="58"/>
      <c r="L649" s="70"/>
      <c r="N649" s="1"/>
      <c r="O649" s="58"/>
      <c r="P649" s="70"/>
      <c r="R649" s="1"/>
      <c r="S649" s="58"/>
      <c r="T649" s="70"/>
      <c r="V649" s="1"/>
      <c r="W649" s="58"/>
      <c r="X649" s="70"/>
      <c r="Z649" s="1"/>
      <c r="AA649" s="58"/>
      <c r="AB649" s="70"/>
      <c r="AD649" s="1"/>
    </row>
    <row r="650" spans="2:30" s="6" customFormat="1" ht="15.75" customHeight="1">
      <c r="B650" s="1"/>
      <c r="C650" s="1"/>
      <c r="D650" s="1"/>
      <c r="F650" s="1"/>
      <c r="G650" s="58"/>
      <c r="H650" s="70"/>
      <c r="J650" s="1"/>
      <c r="K650" s="58"/>
      <c r="L650" s="70"/>
      <c r="N650" s="1"/>
      <c r="O650" s="58"/>
      <c r="P650" s="70"/>
      <c r="R650" s="1"/>
      <c r="S650" s="58"/>
      <c r="T650" s="70"/>
      <c r="V650" s="1"/>
      <c r="W650" s="58"/>
      <c r="X650" s="70"/>
      <c r="Z650" s="1"/>
      <c r="AA650" s="58"/>
      <c r="AB650" s="70"/>
      <c r="AD650" s="1"/>
    </row>
    <row r="651" spans="2:30" s="6" customFormat="1" ht="15.75" customHeight="1">
      <c r="B651" s="1"/>
      <c r="C651" s="1"/>
      <c r="D651" s="1"/>
      <c r="F651" s="1"/>
      <c r="G651" s="58"/>
      <c r="H651" s="70"/>
      <c r="J651" s="1"/>
      <c r="K651" s="58"/>
      <c r="L651" s="70"/>
      <c r="N651" s="1"/>
      <c r="O651" s="58"/>
      <c r="P651" s="70"/>
      <c r="R651" s="1"/>
      <c r="S651" s="58"/>
      <c r="T651" s="70"/>
      <c r="V651" s="1"/>
      <c r="W651" s="58"/>
      <c r="X651" s="70"/>
      <c r="Z651" s="1"/>
      <c r="AA651" s="58"/>
      <c r="AB651" s="70"/>
      <c r="AD651" s="1"/>
    </row>
    <row r="652" spans="2:30" s="6" customFormat="1" ht="15.75" customHeight="1">
      <c r="B652" s="1"/>
      <c r="C652" s="1"/>
      <c r="D652" s="1"/>
      <c r="F652" s="1"/>
      <c r="G652" s="58"/>
      <c r="H652" s="70"/>
      <c r="J652" s="1"/>
      <c r="K652" s="58"/>
      <c r="L652" s="70"/>
      <c r="N652" s="1"/>
      <c r="O652" s="58"/>
      <c r="P652" s="70"/>
      <c r="R652" s="1"/>
      <c r="S652" s="58"/>
      <c r="T652" s="70"/>
      <c r="V652" s="1"/>
      <c r="W652" s="58"/>
      <c r="X652" s="70"/>
      <c r="Z652" s="1"/>
      <c r="AA652" s="58"/>
      <c r="AB652" s="70"/>
      <c r="AD652" s="1"/>
    </row>
    <row r="653" spans="2:30" s="6" customFormat="1" ht="15.75" customHeight="1">
      <c r="B653" s="1"/>
      <c r="C653" s="1"/>
      <c r="D653" s="1"/>
      <c r="F653" s="1"/>
      <c r="G653" s="58"/>
      <c r="H653" s="70"/>
      <c r="J653" s="1"/>
      <c r="K653" s="58"/>
      <c r="L653" s="70"/>
      <c r="N653" s="1"/>
      <c r="O653" s="58"/>
      <c r="P653" s="70"/>
      <c r="R653" s="1"/>
      <c r="S653" s="58"/>
      <c r="T653" s="70"/>
      <c r="V653" s="1"/>
      <c r="W653" s="58"/>
      <c r="X653" s="70"/>
      <c r="Z653" s="1"/>
      <c r="AA653" s="58"/>
      <c r="AB653" s="70"/>
      <c r="AD653" s="1"/>
    </row>
    <row r="654" spans="2:30" s="6" customFormat="1" ht="15.75" customHeight="1">
      <c r="B654" s="1"/>
      <c r="C654" s="1"/>
      <c r="D654" s="1"/>
      <c r="F654" s="1"/>
      <c r="G654" s="58"/>
      <c r="H654" s="70"/>
      <c r="J654" s="1"/>
      <c r="K654" s="58"/>
      <c r="L654" s="70"/>
      <c r="N654" s="1"/>
      <c r="O654" s="58"/>
      <c r="P654" s="70"/>
      <c r="R654" s="1"/>
      <c r="S654" s="58"/>
      <c r="T654" s="70"/>
      <c r="V654" s="1"/>
      <c r="W654" s="58"/>
      <c r="X654" s="70"/>
      <c r="Z654" s="1"/>
      <c r="AA654" s="58"/>
      <c r="AB654" s="70"/>
      <c r="AD654" s="1"/>
    </row>
    <row r="655" spans="2:30" s="6" customFormat="1" ht="15.75" customHeight="1">
      <c r="B655" s="1"/>
      <c r="C655" s="1"/>
      <c r="D655" s="1"/>
      <c r="F655" s="1"/>
      <c r="G655" s="58"/>
      <c r="H655" s="70"/>
      <c r="J655" s="1"/>
      <c r="K655" s="58"/>
      <c r="L655" s="70"/>
      <c r="N655" s="1"/>
      <c r="O655" s="58"/>
      <c r="P655" s="70"/>
      <c r="R655" s="1"/>
      <c r="S655" s="58"/>
      <c r="T655" s="70"/>
      <c r="V655" s="1"/>
      <c r="W655" s="58"/>
      <c r="X655" s="70"/>
      <c r="Z655" s="1"/>
      <c r="AA655" s="58"/>
      <c r="AB655" s="70"/>
      <c r="AD655" s="1"/>
    </row>
    <row r="656" spans="2:30" s="6" customFormat="1" ht="15.75" customHeight="1">
      <c r="B656" s="1"/>
      <c r="C656" s="1"/>
      <c r="D656" s="1"/>
      <c r="F656" s="1"/>
      <c r="G656" s="58"/>
      <c r="H656" s="70"/>
      <c r="J656" s="1"/>
      <c r="K656" s="58"/>
      <c r="L656" s="70"/>
      <c r="N656" s="1"/>
      <c r="O656" s="58"/>
      <c r="P656" s="70"/>
      <c r="R656" s="1"/>
      <c r="S656" s="58"/>
      <c r="T656" s="70"/>
      <c r="V656" s="1"/>
      <c r="W656" s="58"/>
      <c r="X656" s="70"/>
      <c r="Z656" s="1"/>
      <c r="AA656" s="58"/>
      <c r="AB656" s="70"/>
      <c r="AD656" s="1"/>
    </row>
    <row r="657" spans="2:30" s="6" customFormat="1" ht="15.75" customHeight="1">
      <c r="B657" s="1"/>
      <c r="C657" s="1"/>
      <c r="D657" s="1"/>
      <c r="F657" s="1"/>
      <c r="G657" s="58"/>
      <c r="H657" s="70"/>
      <c r="J657" s="1"/>
      <c r="K657" s="58"/>
      <c r="L657" s="70"/>
      <c r="N657" s="1"/>
      <c r="O657" s="58"/>
      <c r="P657" s="70"/>
      <c r="R657" s="1"/>
      <c r="S657" s="58"/>
      <c r="T657" s="70"/>
      <c r="V657" s="1"/>
      <c r="W657" s="58"/>
      <c r="X657" s="70"/>
      <c r="Z657" s="1"/>
      <c r="AA657" s="58"/>
      <c r="AB657" s="70"/>
      <c r="AD657" s="1"/>
    </row>
    <row r="658" spans="2:30" s="6" customFormat="1" ht="15.75" customHeight="1">
      <c r="B658" s="1"/>
      <c r="C658" s="1"/>
      <c r="D658" s="1"/>
      <c r="F658" s="1"/>
      <c r="G658" s="58"/>
      <c r="H658" s="70"/>
      <c r="J658" s="1"/>
      <c r="K658" s="58"/>
      <c r="L658" s="70"/>
      <c r="N658" s="1"/>
      <c r="O658" s="58"/>
      <c r="P658" s="70"/>
      <c r="R658" s="1"/>
      <c r="S658" s="58"/>
      <c r="T658" s="70"/>
      <c r="V658" s="1"/>
      <c r="W658" s="58"/>
      <c r="X658" s="70"/>
      <c r="Z658" s="1"/>
      <c r="AA658" s="58"/>
      <c r="AB658" s="70"/>
      <c r="AD658" s="1"/>
    </row>
    <row r="659" spans="2:30" s="6" customFormat="1" ht="15.75" customHeight="1">
      <c r="B659" s="1"/>
      <c r="C659" s="1"/>
      <c r="D659" s="1"/>
      <c r="F659" s="1"/>
      <c r="G659" s="58"/>
      <c r="H659" s="70"/>
      <c r="J659" s="1"/>
      <c r="K659" s="58"/>
      <c r="L659" s="70"/>
      <c r="N659" s="1"/>
      <c r="O659" s="58"/>
      <c r="P659" s="70"/>
      <c r="R659" s="1"/>
      <c r="S659" s="58"/>
      <c r="T659" s="70"/>
      <c r="V659" s="1"/>
      <c r="W659" s="58"/>
      <c r="X659" s="70"/>
      <c r="Z659" s="1"/>
      <c r="AA659" s="58"/>
      <c r="AB659" s="70"/>
      <c r="AD659" s="1"/>
    </row>
    <row r="660" spans="2:30" s="6" customFormat="1" ht="15.75" customHeight="1">
      <c r="B660" s="1"/>
      <c r="C660" s="1"/>
      <c r="D660" s="1"/>
      <c r="F660" s="1"/>
      <c r="G660" s="58"/>
      <c r="H660" s="70"/>
      <c r="J660" s="1"/>
      <c r="K660" s="58"/>
      <c r="L660" s="70"/>
      <c r="N660" s="1"/>
      <c r="O660" s="58"/>
      <c r="P660" s="70"/>
      <c r="R660" s="1"/>
      <c r="S660" s="58"/>
      <c r="T660" s="70"/>
      <c r="V660" s="1"/>
      <c r="W660" s="58"/>
      <c r="X660" s="70"/>
      <c r="Z660" s="1"/>
      <c r="AA660" s="58"/>
      <c r="AB660" s="70"/>
      <c r="AD660" s="1"/>
    </row>
    <row r="661" spans="2:30" s="6" customFormat="1" ht="15.75" customHeight="1">
      <c r="B661" s="1"/>
      <c r="C661" s="1"/>
      <c r="D661" s="1"/>
      <c r="F661" s="1"/>
      <c r="G661" s="58"/>
      <c r="H661" s="70"/>
      <c r="J661" s="1"/>
      <c r="K661" s="58"/>
      <c r="L661" s="70"/>
      <c r="N661" s="1"/>
      <c r="O661" s="58"/>
      <c r="P661" s="70"/>
      <c r="R661" s="1"/>
      <c r="S661" s="58"/>
      <c r="T661" s="70"/>
      <c r="V661" s="1"/>
      <c r="W661" s="58"/>
      <c r="X661" s="70"/>
      <c r="Z661" s="1"/>
      <c r="AA661" s="58"/>
      <c r="AB661" s="70"/>
      <c r="AD661" s="1"/>
    </row>
    <row r="662" spans="2:30" s="6" customFormat="1" ht="15.75" customHeight="1">
      <c r="B662" s="1"/>
      <c r="C662" s="1"/>
      <c r="D662" s="1"/>
      <c r="F662" s="1"/>
      <c r="G662" s="58"/>
      <c r="H662" s="70"/>
      <c r="J662" s="1"/>
      <c r="K662" s="58"/>
      <c r="L662" s="70"/>
      <c r="N662" s="1"/>
      <c r="O662" s="58"/>
      <c r="P662" s="70"/>
      <c r="R662" s="1"/>
      <c r="S662" s="58"/>
      <c r="T662" s="70"/>
      <c r="V662" s="1"/>
      <c r="W662" s="58"/>
      <c r="X662" s="70"/>
      <c r="Z662" s="1"/>
      <c r="AA662" s="58"/>
      <c r="AB662" s="70"/>
      <c r="AD662" s="1"/>
    </row>
    <row r="663" spans="2:30" s="6" customFormat="1" ht="15.75" customHeight="1">
      <c r="B663" s="1"/>
      <c r="C663" s="1"/>
      <c r="D663" s="1"/>
      <c r="F663" s="1"/>
      <c r="G663" s="58"/>
      <c r="H663" s="70"/>
      <c r="J663" s="1"/>
      <c r="K663" s="58"/>
      <c r="L663" s="70"/>
      <c r="N663" s="1"/>
      <c r="O663" s="58"/>
      <c r="P663" s="70"/>
      <c r="R663" s="1"/>
      <c r="S663" s="58"/>
      <c r="T663" s="70"/>
      <c r="V663" s="1"/>
      <c r="W663" s="58"/>
      <c r="X663" s="70"/>
      <c r="Z663" s="1"/>
      <c r="AA663" s="58"/>
      <c r="AB663" s="70"/>
      <c r="AD663" s="1"/>
    </row>
    <row r="664" spans="2:30" s="6" customFormat="1" ht="15.75" customHeight="1">
      <c r="B664" s="1"/>
      <c r="C664" s="1"/>
      <c r="D664" s="1"/>
      <c r="F664" s="1"/>
      <c r="G664" s="58"/>
      <c r="H664" s="70"/>
      <c r="J664" s="1"/>
      <c r="K664" s="58"/>
      <c r="L664" s="70"/>
      <c r="N664" s="1"/>
      <c r="O664" s="58"/>
      <c r="P664" s="70"/>
      <c r="R664" s="1"/>
      <c r="S664" s="58"/>
      <c r="T664" s="70"/>
      <c r="V664" s="1"/>
      <c r="W664" s="58"/>
      <c r="X664" s="70"/>
      <c r="Z664" s="1"/>
      <c r="AA664" s="58"/>
      <c r="AB664" s="70"/>
      <c r="AD664" s="1"/>
    </row>
    <row r="665" spans="2:30" s="6" customFormat="1" ht="15.75" customHeight="1">
      <c r="B665" s="1"/>
      <c r="C665" s="1"/>
      <c r="D665" s="1"/>
      <c r="F665" s="1"/>
      <c r="G665" s="58"/>
      <c r="H665" s="70"/>
      <c r="J665" s="1"/>
      <c r="K665" s="58"/>
      <c r="L665" s="70"/>
      <c r="N665" s="1"/>
      <c r="O665" s="58"/>
      <c r="P665" s="70"/>
      <c r="R665" s="1"/>
      <c r="S665" s="58"/>
      <c r="T665" s="70"/>
      <c r="V665" s="1"/>
      <c r="W665" s="58"/>
      <c r="X665" s="70"/>
      <c r="Z665" s="1"/>
      <c r="AA665" s="58"/>
      <c r="AB665" s="70"/>
      <c r="AD665" s="1"/>
    </row>
    <row r="666" spans="2:30" s="6" customFormat="1" ht="15.75" customHeight="1">
      <c r="B666" s="1"/>
      <c r="C666" s="1"/>
      <c r="D666" s="1"/>
      <c r="F666" s="1"/>
      <c r="G666" s="58"/>
      <c r="H666" s="70"/>
      <c r="J666" s="1"/>
      <c r="K666" s="58"/>
      <c r="L666" s="70"/>
      <c r="N666" s="1"/>
      <c r="O666" s="58"/>
      <c r="P666" s="70"/>
      <c r="R666" s="1"/>
      <c r="S666" s="58"/>
      <c r="T666" s="70"/>
      <c r="V666" s="1"/>
      <c r="W666" s="58"/>
      <c r="X666" s="70"/>
      <c r="Z666" s="1"/>
      <c r="AA666" s="58"/>
      <c r="AB666" s="70"/>
      <c r="AD666" s="1"/>
    </row>
    <row r="667" spans="2:30" s="6" customFormat="1" ht="15.75" customHeight="1">
      <c r="B667" s="1"/>
      <c r="C667" s="1"/>
      <c r="D667" s="1"/>
      <c r="F667" s="1"/>
      <c r="G667" s="58"/>
      <c r="H667" s="70"/>
      <c r="J667" s="1"/>
      <c r="K667" s="58"/>
      <c r="L667" s="70"/>
      <c r="N667" s="1"/>
      <c r="O667" s="58"/>
      <c r="P667" s="70"/>
      <c r="R667" s="1"/>
      <c r="S667" s="58"/>
      <c r="T667" s="70"/>
      <c r="V667" s="1"/>
      <c r="W667" s="58"/>
      <c r="X667" s="70"/>
      <c r="Z667" s="1"/>
      <c r="AA667" s="58"/>
      <c r="AB667" s="70"/>
      <c r="AD667" s="1"/>
    </row>
    <row r="668" spans="2:30" s="6" customFormat="1" ht="15.75" customHeight="1">
      <c r="B668" s="1"/>
      <c r="C668" s="1"/>
      <c r="D668" s="1"/>
      <c r="F668" s="1"/>
      <c r="G668" s="58"/>
      <c r="H668" s="70"/>
      <c r="J668" s="1"/>
      <c r="K668" s="58"/>
      <c r="L668" s="70"/>
      <c r="N668" s="1"/>
      <c r="O668" s="58"/>
      <c r="P668" s="70"/>
      <c r="R668" s="1"/>
      <c r="S668" s="58"/>
      <c r="T668" s="70"/>
      <c r="V668" s="1"/>
      <c r="W668" s="58"/>
      <c r="X668" s="70"/>
      <c r="Z668" s="1"/>
      <c r="AA668" s="58"/>
      <c r="AB668" s="70"/>
      <c r="AD668" s="1"/>
    </row>
    <row r="669" spans="2:30" s="6" customFormat="1" ht="15.75" customHeight="1">
      <c r="B669" s="1"/>
      <c r="C669" s="1"/>
      <c r="D669" s="1"/>
      <c r="F669" s="1"/>
      <c r="G669" s="58"/>
      <c r="H669" s="70"/>
      <c r="J669" s="1"/>
      <c r="K669" s="58"/>
      <c r="L669" s="70"/>
      <c r="N669" s="1"/>
      <c r="O669" s="58"/>
      <c r="P669" s="70"/>
      <c r="R669" s="1"/>
      <c r="S669" s="58"/>
      <c r="T669" s="70"/>
      <c r="V669" s="1"/>
      <c r="W669" s="58"/>
      <c r="X669" s="70"/>
      <c r="Z669" s="1"/>
      <c r="AA669" s="58"/>
      <c r="AB669" s="70"/>
      <c r="AD669" s="1"/>
    </row>
    <row r="670" spans="2:30" s="6" customFormat="1" ht="15.75" customHeight="1">
      <c r="B670" s="1"/>
      <c r="C670" s="1"/>
      <c r="D670" s="1"/>
      <c r="F670" s="1"/>
      <c r="G670" s="58"/>
      <c r="H670" s="70"/>
      <c r="J670" s="1"/>
      <c r="K670" s="58"/>
      <c r="L670" s="70"/>
      <c r="N670" s="1"/>
      <c r="O670" s="58"/>
      <c r="P670" s="70"/>
      <c r="R670" s="1"/>
      <c r="S670" s="58"/>
      <c r="T670" s="70"/>
      <c r="V670" s="1"/>
      <c r="W670" s="58"/>
      <c r="X670" s="70"/>
      <c r="Z670" s="1"/>
      <c r="AA670" s="58"/>
      <c r="AB670" s="70"/>
      <c r="AD670" s="1"/>
    </row>
    <row r="671" spans="2:30" s="6" customFormat="1" ht="15.75" customHeight="1">
      <c r="B671" s="1"/>
      <c r="C671" s="1"/>
      <c r="D671" s="1"/>
      <c r="F671" s="1"/>
      <c r="G671" s="58"/>
      <c r="H671" s="70"/>
      <c r="J671" s="1"/>
      <c r="K671" s="58"/>
      <c r="L671" s="70"/>
      <c r="N671" s="1"/>
      <c r="O671" s="58"/>
      <c r="P671" s="70"/>
      <c r="R671" s="1"/>
      <c r="S671" s="58"/>
      <c r="T671" s="70"/>
      <c r="V671" s="1"/>
      <c r="W671" s="58"/>
      <c r="X671" s="70"/>
      <c r="Z671" s="1"/>
      <c r="AA671" s="58"/>
      <c r="AB671" s="70"/>
      <c r="AD671" s="1"/>
    </row>
    <row r="672" spans="2:30" s="6" customFormat="1" ht="15.75" customHeight="1">
      <c r="B672" s="1"/>
      <c r="C672" s="1"/>
      <c r="D672" s="1"/>
      <c r="F672" s="1"/>
      <c r="G672" s="58"/>
      <c r="H672" s="70"/>
      <c r="J672" s="1"/>
      <c r="K672" s="58"/>
      <c r="L672" s="70"/>
      <c r="N672" s="1"/>
      <c r="O672" s="58"/>
      <c r="P672" s="70"/>
      <c r="R672" s="1"/>
      <c r="S672" s="58"/>
      <c r="T672" s="70"/>
      <c r="V672" s="1"/>
      <c r="W672" s="58"/>
      <c r="X672" s="70"/>
      <c r="Z672" s="1"/>
      <c r="AA672" s="58"/>
      <c r="AB672" s="70"/>
      <c r="AD672" s="1"/>
    </row>
    <row r="673" spans="2:30" s="6" customFormat="1" ht="15.75" customHeight="1">
      <c r="B673" s="1"/>
      <c r="C673" s="1"/>
      <c r="D673" s="1"/>
      <c r="F673" s="1"/>
      <c r="G673" s="58"/>
      <c r="H673" s="70"/>
      <c r="J673" s="1"/>
      <c r="K673" s="58"/>
      <c r="L673" s="70"/>
      <c r="N673" s="1"/>
      <c r="O673" s="58"/>
      <c r="P673" s="70"/>
      <c r="R673" s="1"/>
      <c r="S673" s="58"/>
      <c r="T673" s="70"/>
      <c r="V673" s="1"/>
      <c r="W673" s="58"/>
      <c r="X673" s="70"/>
      <c r="Z673" s="1"/>
      <c r="AA673" s="58"/>
      <c r="AB673" s="70"/>
      <c r="AD673" s="1"/>
    </row>
    <row r="674" spans="2:30" s="6" customFormat="1" ht="15.75" customHeight="1">
      <c r="B674" s="1"/>
      <c r="C674" s="1"/>
      <c r="D674" s="1"/>
      <c r="F674" s="1"/>
      <c r="G674" s="58"/>
      <c r="H674" s="70"/>
      <c r="J674" s="1"/>
      <c r="K674" s="58"/>
      <c r="L674" s="70"/>
      <c r="N674" s="1"/>
      <c r="O674" s="58"/>
      <c r="P674" s="70"/>
      <c r="R674" s="1"/>
      <c r="S674" s="58"/>
      <c r="T674" s="70"/>
      <c r="V674" s="1"/>
      <c r="W674" s="58"/>
      <c r="X674" s="70"/>
      <c r="Z674" s="1"/>
      <c r="AA674" s="58"/>
      <c r="AB674" s="70"/>
      <c r="AD674" s="1"/>
    </row>
    <row r="675" spans="2:30" s="6" customFormat="1" ht="15.75" customHeight="1">
      <c r="B675" s="1"/>
      <c r="C675" s="1"/>
      <c r="D675" s="1"/>
      <c r="F675" s="1"/>
      <c r="G675" s="58"/>
      <c r="H675" s="70"/>
      <c r="J675" s="1"/>
      <c r="K675" s="58"/>
      <c r="L675" s="70"/>
      <c r="N675" s="1"/>
      <c r="O675" s="58"/>
      <c r="P675" s="70"/>
      <c r="R675" s="1"/>
      <c r="S675" s="58"/>
      <c r="T675" s="70"/>
      <c r="V675" s="1"/>
      <c r="W675" s="58"/>
      <c r="X675" s="70"/>
      <c r="Z675" s="1"/>
      <c r="AA675" s="58"/>
      <c r="AB675" s="70"/>
      <c r="AD675" s="1"/>
    </row>
    <row r="676" spans="2:30" s="6" customFormat="1" ht="15.75" customHeight="1">
      <c r="B676" s="1"/>
      <c r="C676" s="1"/>
      <c r="D676" s="1"/>
      <c r="F676" s="1"/>
      <c r="G676" s="58"/>
      <c r="H676" s="70"/>
      <c r="J676" s="1"/>
      <c r="K676" s="58"/>
      <c r="L676" s="70"/>
      <c r="N676" s="1"/>
      <c r="O676" s="58"/>
      <c r="P676" s="70"/>
      <c r="R676" s="1"/>
      <c r="S676" s="58"/>
      <c r="T676" s="70"/>
      <c r="V676" s="1"/>
      <c r="W676" s="58"/>
      <c r="X676" s="70"/>
      <c r="Z676" s="1"/>
      <c r="AA676" s="58"/>
      <c r="AB676" s="70"/>
      <c r="AD676" s="1"/>
    </row>
    <row r="677" spans="2:30" s="6" customFormat="1" ht="15.75" customHeight="1">
      <c r="B677" s="1"/>
      <c r="C677" s="1"/>
      <c r="D677" s="1"/>
      <c r="F677" s="1"/>
      <c r="G677" s="58"/>
      <c r="H677" s="70"/>
      <c r="J677" s="1"/>
      <c r="K677" s="58"/>
      <c r="L677" s="70"/>
      <c r="N677" s="1"/>
      <c r="O677" s="58"/>
      <c r="P677" s="70"/>
      <c r="R677" s="1"/>
      <c r="S677" s="58"/>
      <c r="T677" s="70"/>
      <c r="V677" s="1"/>
      <c r="W677" s="58"/>
      <c r="X677" s="70"/>
      <c r="Z677" s="1"/>
      <c r="AA677" s="58"/>
      <c r="AB677" s="70"/>
      <c r="AD677" s="1"/>
    </row>
    <row r="678" spans="2:30" s="6" customFormat="1" ht="15.75" customHeight="1">
      <c r="B678" s="1"/>
      <c r="C678" s="1"/>
      <c r="D678" s="1"/>
      <c r="F678" s="1"/>
      <c r="G678" s="58"/>
      <c r="H678" s="70"/>
      <c r="J678" s="1"/>
      <c r="K678" s="58"/>
      <c r="L678" s="70"/>
      <c r="N678" s="1"/>
      <c r="O678" s="58"/>
      <c r="P678" s="70"/>
      <c r="R678" s="1"/>
      <c r="S678" s="58"/>
      <c r="T678" s="70"/>
      <c r="V678" s="1"/>
      <c r="W678" s="58"/>
      <c r="X678" s="70"/>
      <c r="Z678" s="1"/>
      <c r="AA678" s="58"/>
      <c r="AB678" s="70"/>
      <c r="AD678" s="1"/>
    </row>
    <row r="679" spans="2:30" s="6" customFormat="1" ht="15.75" customHeight="1">
      <c r="B679" s="1"/>
      <c r="C679" s="1"/>
      <c r="D679" s="1"/>
      <c r="F679" s="1"/>
      <c r="G679" s="58"/>
      <c r="H679" s="70"/>
      <c r="J679" s="1"/>
      <c r="K679" s="58"/>
      <c r="L679" s="70"/>
      <c r="N679" s="1"/>
      <c r="O679" s="58"/>
      <c r="P679" s="70"/>
      <c r="R679" s="1"/>
      <c r="S679" s="58"/>
      <c r="T679" s="70"/>
      <c r="V679" s="1"/>
      <c r="W679" s="58"/>
      <c r="X679" s="70"/>
      <c r="Z679" s="1"/>
      <c r="AA679" s="58"/>
      <c r="AB679" s="70"/>
      <c r="AD679" s="1"/>
    </row>
    <row r="680" spans="2:30" s="6" customFormat="1" ht="15.75" customHeight="1">
      <c r="B680" s="1"/>
      <c r="C680" s="1"/>
      <c r="D680" s="1"/>
      <c r="F680" s="1"/>
      <c r="G680" s="58"/>
      <c r="H680" s="70"/>
      <c r="J680" s="1"/>
      <c r="K680" s="58"/>
      <c r="L680" s="70"/>
      <c r="N680" s="1"/>
      <c r="O680" s="58"/>
      <c r="P680" s="70"/>
      <c r="R680" s="1"/>
      <c r="S680" s="58"/>
      <c r="T680" s="70"/>
      <c r="V680" s="1"/>
      <c r="W680" s="58"/>
      <c r="X680" s="70"/>
      <c r="Z680" s="1"/>
      <c r="AA680" s="58"/>
      <c r="AB680" s="70"/>
      <c r="AD680" s="1"/>
    </row>
    <row r="681" spans="2:30" s="6" customFormat="1" ht="15.75" customHeight="1">
      <c r="B681" s="1"/>
      <c r="C681" s="1"/>
      <c r="D681" s="1"/>
      <c r="F681" s="1"/>
      <c r="G681" s="58"/>
      <c r="H681" s="70"/>
      <c r="J681" s="1"/>
      <c r="K681" s="58"/>
      <c r="L681" s="70"/>
      <c r="N681" s="1"/>
      <c r="O681" s="58"/>
      <c r="P681" s="70"/>
      <c r="R681" s="1"/>
      <c r="S681" s="58"/>
      <c r="T681" s="70"/>
      <c r="V681" s="1"/>
      <c r="W681" s="58"/>
      <c r="X681" s="70"/>
      <c r="Z681" s="1"/>
      <c r="AA681" s="58"/>
      <c r="AB681" s="70"/>
      <c r="AD681" s="1"/>
    </row>
    <row r="682" spans="2:30" s="6" customFormat="1" ht="15.75" customHeight="1">
      <c r="B682" s="1"/>
      <c r="C682" s="1"/>
      <c r="D682" s="1"/>
      <c r="F682" s="1"/>
      <c r="G682" s="58"/>
      <c r="H682" s="70"/>
      <c r="J682" s="1"/>
      <c r="K682" s="58"/>
      <c r="L682" s="70"/>
      <c r="N682" s="1"/>
      <c r="O682" s="58"/>
      <c r="P682" s="70"/>
      <c r="R682" s="1"/>
      <c r="S682" s="58"/>
      <c r="T682" s="70"/>
      <c r="V682" s="1"/>
      <c r="W682" s="58"/>
      <c r="X682" s="70"/>
      <c r="Z682" s="1"/>
      <c r="AA682" s="58"/>
      <c r="AB682" s="70"/>
      <c r="AD682" s="1"/>
    </row>
    <row r="683" spans="2:30" s="6" customFormat="1" ht="15.75" customHeight="1">
      <c r="B683" s="1"/>
      <c r="C683" s="1"/>
      <c r="D683" s="1"/>
      <c r="F683" s="1"/>
      <c r="G683" s="58"/>
      <c r="H683" s="70"/>
      <c r="J683" s="1"/>
      <c r="K683" s="58"/>
      <c r="L683" s="70"/>
      <c r="N683" s="1"/>
      <c r="O683" s="58"/>
      <c r="P683" s="70"/>
      <c r="R683" s="1"/>
      <c r="S683" s="58"/>
      <c r="T683" s="70"/>
      <c r="V683" s="1"/>
      <c r="W683" s="58"/>
      <c r="X683" s="70"/>
      <c r="Z683" s="1"/>
      <c r="AA683" s="58"/>
      <c r="AB683" s="70"/>
      <c r="AD683" s="1"/>
    </row>
    <row r="684" spans="2:30" s="6" customFormat="1" ht="15.75" customHeight="1">
      <c r="B684" s="1"/>
      <c r="C684" s="1"/>
      <c r="D684" s="1"/>
      <c r="F684" s="1"/>
      <c r="G684" s="58"/>
      <c r="H684" s="70"/>
      <c r="J684" s="1"/>
      <c r="K684" s="58"/>
      <c r="L684" s="70"/>
      <c r="N684" s="1"/>
      <c r="O684" s="58"/>
      <c r="P684" s="70"/>
      <c r="R684" s="1"/>
      <c r="S684" s="58"/>
      <c r="T684" s="70"/>
      <c r="V684" s="1"/>
      <c r="W684" s="58"/>
      <c r="X684" s="70"/>
      <c r="Z684" s="1"/>
      <c r="AA684" s="58"/>
      <c r="AB684" s="70"/>
      <c r="AD684" s="1"/>
    </row>
    <row r="685" spans="2:30" s="6" customFormat="1" ht="15.75" customHeight="1">
      <c r="B685" s="1"/>
      <c r="C685" s="1"/>
      <c r="D685" s="1"/>
      <c r="F685" s="1"/>
      <c r="G685" s="58"/>
      <c r="H685" s="70"/>
      <c r="J685" s="1"/>
      <c r="K685" s="58"/>
      <c r="L685" s="70"/>
      <c r="N685" s="1"/>
      <c r="O685" s="58"/>
      <c r="P685" s="70"/>
      <c r="R685" s="1"/>
      <c r="S685" s="58"/>
      <c r="T685" s="70"/>
      <c r="V685" s="1"/>
      <c r="W685" s="58"/>
      <c r="X685" s="70"/>
      <c r="Z685" s="1"/>
      <c r="AA685" s="58"/>
      <c r="AB685" s="70"/>
      <c r="AD685" s="1"/>
    </row>
    <row r="686" spans="2:30" s="6" customFormat="1" ht="15.75" customHeight="1">
      <c r="B686" s="1"/>
      <c r="C686" s="1"/>
      <c r="D686" s="1"/>
      <c r="F686" s="1"/>
      <c r="G686" s="58"/>
      <c r="H686" s="70"/>
      <c r="J686" s="1"/>
      <c r="K686" s="58"/>
      <c r="L686" s="70"/>
      <c r="N686" s="1"/>
      <c r="O686" s="58"/>
      <c r="P686" s="70"/>
      <c r="R686" s="1"/>
      <c r="S686" s="58"/>
      <c r="T686" s="70"/>
      <c r="V686" s="1"/>
      <c r="W686" s="58"/>
      <c r="X686" s="70"/>
      <c r="Z686" s="1"/>
      <c r="AA686" s="58"/>
      <c r="AB686" s="70"/>
      <c r="AD686" s="1"/>
    </row>
    <row r="687" spans="2:30" s="6" customFormat="1" ht="15.75" customHeight="1">
      <c r="B687" s="1"/>
      <c r="C687" s="1"/>
      <c r="D687" s="1"/>
      <c r="F687" s="1"/>
      <c r="G687" s="58"/>
      <c r="H687" s="70"/>
      <c r="J687" s="1"/>
      <c r="K687" s="58"/>
      <c r="L687" s="70"/>
      <c r="N687" s="1"/>
      <c r="O687" s="58"/>
      <c r="P687" s="70"/>
      <c r="R687" s="1"/>
      <c r="S687" s="58"/>
      <c r="T687" s="70"/>
      <c r="V687" s="1"/>
      <c r="W687" s="58"/>
      <c r="X687" s="70"/>
      <c r="Z687" s="1"/>
      <c r="AA687" s="58"/>
      <c r="AB687" s="70"/>
      <c r="AD687" s="1"/>
    </row>
    <row r="688" spans="2:30" s="6" customFormat="1" ht="15.75" customHeight="1">
      <c r="B688" s="1"/>
      <c r="C688" s="1"/>
      <c r="D688" s="1"/>
      <c r="F688" s="1"/>
      <c r="G688" s="58"/>
      <c r="H688" s="70"/>
      <c r="J688" s="1"/>
      <c r="K688" s="58"/>
      <c r="L688" s="70"/>
      <c r="N688" s="1"/>
      <c r="O688" s="58"/>
      <c r="P688" s="70"/>
      <c r="R688" s="1"/>
      <c r="S688" s="58"/>
      <c r="T688" s="70"/>
      <c r="V688" s="1"/>
      <c r="W688" s="58"/>
      <c r="X688" s="70"/>
      <c r="Z688" s="1"/>
      <c r="AA688" s="58"/>
      <c r="AB688" s="70"/>
      <c r="AD688" s="1"/>
    </row>
    <row r="689" spans="2:30" s="6" customFormat="1" ht="15.75" customHeight="1">
      <c r="B689" s="1"/>
      <c r="C689" s="1"/>
      <c r="D689" s="1"/>
      <c r="F689" s="1"/>
      <c r="G689" s="58"/>
      <c r="H689" s="70"/>
      <c r="J689" s="1"/>
      <c r="K689" s="58"/>
      <c r="L689" s="70"/>
      <c r="N689" s="1"/>
      <c r="O689" s="58"/>
      <c r="P689" s="70"/>
      <c r="R689" s="1"/>
      <c r="S689" s="58"/>
      <c r="T689" s="70"/>
      <c r="V689" s="1"/>
      <c r="W689" s="58"/>
      <c r="X689" s="70"/>
      <c r="Z689" s="1"/>
      <c r="AA689" s="58"/>
      <c r="AB689" s="70"/>
      <c r="AD689" s="1"/>
    </row>
    <row r="690" spans="2:30" s="6" customFormat="1" ht="15.75" customHeight="1">
      <c r="B690" s="1"/>
      <c r="C690" s="1"/>
      <c r="D690" s="1"/>
      <c r="F690" s="1"/>
      <c r="G690" s="58"/>
      <c r="H690" s="70"/>
      <c r="J690" s="1"/>
      <c r="K690" s="58"/>
      <c r="L690" s="70"/>
      <c r="N690" s="1"/>
      <c r="O690" s="58"/>
      <c r="P690" s="70"/>
      <c r="R690" s="1"/>
      <c r="S690" s="58"/>
      <c r="T690" s="70"/>
      <c r="V690" s="1"/>
      <c r="W690" s="58"/>
      <c r="X690" s="70"/>
      <c r="Z690" s="1"/>
      <c r="AA690" s="58"/>
      <c r="AB690" s="70"/>
      <c r="AD690" s="1"/>
    </row>
    <row r="691" spans="2:30" s="6" customFormat="1" ht="15.75" customHeight="1">
      <c r="B691" s="1"/>
      <c r="C691" s="1"/>
      <c r="D691" s="1"/>
      <c r="F691" s="1"/>
      <c r="G691" s="58"/>
      <c r="H691" s="70"/>
      <c r="J691" s="1"/>
      <c r="K691" s="58"/>
      <c r="L691" s="70"/>
      <c r="N691" s="1"/>
      <c r="O691" s="58"/>
      <c r="P691" s="70"/>
      <c r="R691" s="1"/>
      <c r="S691" s="58"/>
      <c r="T691" s="70"/>
      <c r="V691" s="1"/>
      <c r="W691" s="58"/>
      <c r="X691" s="70"/>
      <c r="Z691" s="1"/>
      <c r="AA691" s="58"/>
      <c r="AB691" s="70"/>
      <c r="AD691" s="1"/>
    </row>
    <row r="692" spans="2:30" s="6" customFormat="1" ht="15.75" customHeight="1">
      <c r="B692" s="1"/>
      <c r="C692" s="1"/>
      <c r="D692" s="1"/>
      <c r="F692" s="1"/>
      <c r="G692" s="58"/>
      <c r="H692" s="70"/>
      <c r="J692" s="1"/>
      <c r="K692" s="58"/>
      <c r="L692" s="70"/>
      <c r="N692" s="1"/>
      <c r="O692" s="58"/>
      <c r="P692" s="70"/>
      <c r="R692" s="1"/>
      <c r="S692" s="58"/>
      <c r="T692" s="70"/>
      <c r="V692" s="1"/>
      <c r="W692" s="58"/>
      <c r="X692" s="70"/>
      <c r="Z692" s="1"/>
      <c r="AA692" s="58"/>
      <c r="AB692" s="70"/>
      <c r="AD692" s="1"/>
    </row>
    <row r="693" spans="2:30" s="6" customFormat="1" ht="15.75" customHeight="1">
      <c r="B693" s="1"/>
      <c r="C693" s="1"/>
      <c r="D693" s="1"/>
      <c r="F693" s="1"/>
      <c r="G693" s="58"/>
      <c r="H693" s="70"/>
      <c r="J693" s="1"/>
      <c r="K693" s="58"/>
      <c r="L693" s="70"/>
      <c r="N693" s="1"/>
      <c r="O693" s="58"/>
      <c r="P693" s="70"/>
      <c r="R693" s="1"/>
      <c r="S693" s="58"/>
      <c r="T693" s="70"/>
      <c r="V693" s="1"/>
      <c r="W693" s="58"/>
      <c r="X693" s="70"/>
      <c r="Z693" s="1"/>
      <c r="AA693" s="58"/>
      <c r="AB693" s="70"/>
      <c r="AD693" s="1"/>
    </row>
    <row r="694" spans="2:30" s="6" customFormat="1" ht="15.75" customHeight="1">
      <c r="B694" s="1"/>
      <c r="C694" s="1"/>
      <c r="D694" s="1"/>
      <c r="F694" s="1"/>
      <c r="G694" s="58"/>
      <c r="H694" s="70"/>
      <c r="J694" s="1"/>
      <c r="K694" s="58"/>
      <c r="L694" s="70"/>
      <c r="N694" s="1"/>
      <c r="O694" s="58"/>
      <c r="P694" s="70"/>
      <c r="R694" s="1"/>
      <c r="S694" s="58"/>
      <c r="T694" s="70"/>
      <c r="V694" s="1"/>
      <c r="W694" s="58"/>
      <c r="X694" s="70"/>
      <c r="Z694" s="1"/>
      <c r="AA694" s="58"/>
      <c r="AB694" s="70"/>
      <c r="AD694" s="1"/>
    </row>
    <row r="695" spans="2:30" s="6" customFormat="1" ht="15.75" customHeight="1">
      <c r="B695" s="1"/>
      <c r="C695" s="1"/>
      <c r="D695" s="1"/>
      <c r="F695" s="1"/>
      <c r="G695" s="58"/>
      <c r="H695" s="70"/>
      <c r="J695" s="1"/>
      <c r="K695" s="58"/>
      <c r="L695" s="70"/>
      <c r="N695" s="1"/>
      <c r="O695" s="58"/>
      <c r="P695" s="70"/>
      <c r="R695" s="1"/>
      <c r="S695" s="58"/>
      <c r="T695" s="70"/>
      <c r="V695" s="1"/>
      <c r="W695" s="58"/>
      <c r="X695" s="70"/>
      <c r="Z695" s="1"/>
      <c r="AA695" s="58"/>
      <c r="AB695" s="70"/>
      <c r="AD695" s="1"/>
    </row>
    <row r="696" spans="2:30" s="6" customFormat="1" ht="15.75" customHeight="1">
      <c r="B696" s="1"/>
      <c r="C696" s="1"/>
      <c r="D696" s="1"/>
      <c r="F696" s="1"/>
      <c r="G696" s="58"/>
      <c r="H696" s="70"/>
      <c r="J696" s="1"/>
      <c r="K696" s="58"/>
      <c r="L696" s="70"/>
      <c r="N696" s="1"/>
      <c r="O696" s="58"/>
      <c r="P696" s="70"/>
      <c r="R696" s="1"/>
      <c r="S696" s="58"/>
      <c r="T696" s="70"/>
      <c r="V696" s="1"/>
      <c r="W696" s="58"/>
      <c r="X696" s="70"/>
      <c r="Z696" s="1"/>
      <c r="AA696" s="58"/>
      <c r="AB696" s="70"/>
      <c r="AD696" s="1"/>
    </row>
    <row r="697" spans="2:30" s="6" customFormat="1" ht="15.75" customHeight="1">
      <c r="B697" s="1"/>
      <c r="C697" s="1"/>
      <c r="D697" s="1"/>
      <c r="F697" s="1"/>
      <c r="G697" s="58"/>
      <c r="H697" s="70"/>
      <c r="J697" s="1"/>
      <c r="K697" s="58"/>
      <c r="L697" s="70"/>
      <c r="N697" s="1"/>
      <c r="O697" s="58"/>
      <c r="P697" s="70"/>
      <c r="R697" s="1"/>
      <c r="S697" s="58"/>
      <c r="T697" s="70"/>
      <c r="V697" s="1"/>
      <c r="W697" s="58"/>
      <c r="X697" s="70"/>
      <c r="Z697" s="1"/>
      <c r="AA697" s="58"/>
      <c r="AB697" s="70"/>
      <c r="AD697" s="1"/>
    </row>
    <row r="698" spans="2:30" s="6" customFormat="1" ht="15.75" customHeight="1">
      <c r="B698" s="1"/>
      <c r="C698" s="1"/>
      <c r="D698" s="1"/>
      <c r="F698" s="1"/>
      <c r="G698" s="58"/>
      <c r="H698" s="70"/>
      <c r="J698" s="1"/>
      <c r="K698" s="58"/>
      <c r="L698" s="70"/>
      <c r="N698" s="1"/>
      <c r="O698" s="58"/>
      <c r="P698" s="70"/>
      <c r="R698" s="1"/>
      <c r="S698" s="58"/>
      <c r="T698" s="70"/>
      <c r="V698" s="1"/>
      <c r="W698" s="58"/>
      <c r="X698" s="70"/>
      <c r="Z698" s="1"/>
      <c r="AA698" s="58"/>
      <c r="AB698" s="70"/>
      <c r="AD698" s="1"/>
    </row>
    <row r="699" spans="2:30" s="6" customFormat="1" ht="15.75" customHeight="1">
      <c r="B699" s="1"/>
      <c r="C699" s="1"/>
      <c r="D699" s="1"/>
      <c r="F699" s="1"/>
      <c r="G699" s="58"/>
      <c r="H699" s="70"/>
      <c r="J699" s="1"/>
      <c r="K699" s="58"/>
      <c r="L699" s="70"/>
      <c r="N699" s="1"/>
      <c r="O699" s="58"/>
      <c r="P699" s="70"/>
      <c r="R699" s="1"/>
      <c r="S699" s="58"/>
      <c r="T699" s="70"/>
      <c r="V699" s="1"/>
      <c r="W699" s="58"/>
      <c r="X699" s="70"/>
      <c r="Z699" s="1"/>
      <c r="AA699" s="58"/>
      <c r="AB699" s="70"/>
      <c r="AD699" s="1"/>
    </row>
    <row r="700" spans="2:30" s="6" customFormat="1" ht="15.75" customHeight="1">
      <c r="B700" s="1"/>
      <c r="C700" s="1"/>
      <c r="D700" s="1"/>
      <c r="F700" s="1"/>
      <c r="G700" s="58"/>
      <c r="H700" s="70"/>
      <c r="J700" s="1"/>
      <c r="K700" s="58"/>
      <c r="L700" s="70"/>
      <c r="N700" s="1"/>
      <c r="O700" s="58"/>
      <c r="P700" s="70"/>
      <c r="R700" s="1"/>
      <c r="S700" s="58"/>
      <c r="T700" s="70"/>
      <c r="V700" s="1"/>
      <c r="W700" s="58"/>
      <c r="X700" s="70"/>
      <c r="Z700" s="1"/>
      <c r="AA700" s="58"/>
      <c r="AB700" s="70"/>
      <c r="AD700" s="1"/>
    </row>
    <row r="701" spans="2:30" s="6" customFormat="1" ht="15.75" customHeight="1">
      <c r="B701" s="1"/>
      <c r="C701" s="1"/>
      <c r="D701" s="1"/>
      <c r="F701" s="1"/>
      <c r="G701" s="58"/>
      <c r="H701" s="70"/>
      <c r="J701" s="1"/>
      <c r="K701" s="58"/>
      <c r="L701" s="70"/>
      <c r="N701" s="1"/>
      <c r="O701" s="58"/>
      <c r="P701" s="70"/>
      <c r="R701" s="1"/>
      <c r="S701" s="58"/>
      <c r="T701" s="70"/>
      <c r="V701" s="1"/>
      <c r="W701" s="58"/>
      <c r="X701" s="70"/>
      <c r="Z701" s="1"/>
      <c r="AA701" s="58"/>
      <c r="AB701" s="70"/>
      <c r="AD701" s="1"/>
    </row>
    <row r="702" spans="2:30" s="6" customFormat="1" ht="15.75" customHeight="1">
      <c r="B702" s="1"/>
      <c r="C702" s="1"/>
      <c r="D702" s="1"/>
      <c r="F702" s="1"/>
      <c r="G702" s="58"/>
      <c r="H702" s="70"/>
      <c r="J702" s="1"/>
      <c r="K702" s="58"/>
      <c r="L702" s="70"/>
      <c r="N702" s="1"/>
      <c r="O702" s="58"/>
      <c r="P702" s="70"/>
      <c r="R702" s="1"/>
      <c r="S702" s="58"/>
      <c r="T702" s="70"/>
      <c r="V702" s="1"/>
      <c r="W702" s="58"/>
      <c r="X702" s="70"/>
      <c r="Z702" s="1"/>
      <c r="AA702" s="58"/>
      <c r="AB702" s="70"/>
      <c r="AD702" s="1"/>
    </row>
    <row r="703" spans="2:30" s="6" customFormat="1" ht="15.75" customHeight="1">
      <c r="B703" s="1"/>
      <c r="C703" s="1"/>
      <c r="D703" s="1"/>
      <c r="F703" s="1"/>
      <c r="G703" s="58"/>
      <c r="H703" s="70"/>
      <c r="J703" s="1"/>
      <c r="K703" s="58"/>
      <c r="L703" s="70"/>
      <c r="N703" s="1"/>
      <c r="O703" s="58"/>
      <c r="P703" s="70"/>
      <c r="R703" s="1"/>
      <c r="S703" s="58"/>
      <c r="T703" s="70"/>
      <c r="V703" s="1"/>
      <c r="W703" s="58"/>
      <c r="X703" s="70"/>
      <c r="Z703" s="1"/>
      <c r="AA703" s="58"/>
      <c r="AB703" s="70"/>
      <c r="AD703" s="1"/>
    </row>
    <row r="704" spans="2:30" s="6" customFormat="1" ht="15.75" customHeight="1">
      <c r="B704" s="1"/>
      <c r="C704" s="1"/>
      <c r="D704" s="1"/>
      <c r="F704" s="1"/>
      <c r="G704" s="58"/>
      <c r="H704" s="70"/>
      <c r="J704" s="1"/>
      <c r="K704" s="58"/>
      <c r="L704" s="70"/>
      <c r="N704" s="1"/>
      <c r="O704" s="58"/>
      <c r="P704" s="70"/>
      <c r="R704" s="1"/>
      <c r="S704" s="58"/>
      <c r="T704" s="70"/>
      <c r="V704" s="1"/>
      <c r="W704" s="58"/>
      <c r="X704" s="70"/>
      <c r="Z704" s="1"/>
      <c r="AA704" s="58"/>
      <c r="AB704" s="70"/>
      <c r="AD704" s="1"/>
    </row>
    <row r="705" spans="2:30" s="6" customFormat="1" ht="15.75" customHeight="1">
      <c r="B705" s="1"/>
      <c r="C705" s="1"/>
      <c r="D705" s="1"/>
      <c r="F705" s="1"/>
      <c r="G705" s="58"/>
      <c r="H705" s="70"/>
      <c r="J705" s="1"/>
      <c r="K705" s="58"/>
      <c r="L705" s="70"/>
      <c r="N705" s="1"/>
      <c r="O705" s="58"/>
      <c r="P705" s="70"/>
      <c r="R705" s="1"/>
      <c r="S705" s="58"/>
      <c r="T705" s="70"/>
      <c r="V705" s="1"/>
      <c r="W705" s="58"/>
      <c r="X705" s="70"/>
      <c r="Z705" s="1"/>
      <c r="AA705" s="58"/>
      <c r="AB705" s="70"/>
      <c r="AD705" s="1"/>
    </row>
    <row r="706" spans="2:30" s="6" customFormat="1" ht="15.75" customHeight="1">
      <c r="B706" s="1"/>
      <c r="C706" s="1"/>
      <c r="D706" s="1"/>
      <c r="F706" s="1"/>
      <c r="G706" s="58"/>
      <c r="H706" s="70"/>
      <c r="J706" s="1"/>
      <c r="K706" s="58"/>
      <c r="L706" s="70"/>
      <c r="N706" s="1"/>
      <c r="O706" s="58"/>
      <c r="P706" s="70"/>
      <c r="R706" s="1"/>
      <c r="S706" s="58"/>
      <c r="T706" s="70"/>
      <c r="V706" s="1"/>
      <c r="W706" s="58"/>
      <c r="X706" s="70"/>
      <c r="Z706" s="1"/>
      <c r="AA706" s="58"/>
      <c r="AB706" s="70"/>
      <c r="AD706" s="1"/>
    </row>
    <row r="707" spans="2:30" s="6" customFormat="1" ht="15.75" customHeight="1">
      <c r="B707" s="1"/>
      <c r="C707" s="1"/>
      <c r="D707" s="1"/>
      <c r="F707" s="1"/>
      <c r="G707" s="58"/>
      <c r="H707" s="70"/>
      <c r="J707" s="1"/>
      <c r="K707" s="58"/>
      <c r="L707" s="70"/>
      <c r="N707" s="1"/>
      <c r="O707" s="58"/>
      <c r="P707" s="70"/>
      <c r="R707" s="1"/>
      <c r="S707" s="58"/>
      <c r="T707" s="70"/>
      <c r="V707" s="1"/>
      <c r="W707" s="58"/>
      <c r="X707" s="70"/>
      <c r="Z707" s="1"/>
      <c r="AA707" s="58"/>
      <c r="AB707" s="70"/>
      <c r="AD707" s="1"/>
    </row>
    <row r="708" spans="2:30" s="6" customFormat="1" ht="15.75" customHeight="1">
      <c r="B708" s="1"/>
      <c r="C708" s="1"/>
      <c r="D708" s="1"/>
      <c r="F708" s="1"/>
      <c r="G708" s="58"/>
      <c r="H708" s="70"/>
      <c r="J708" s="1"/>
      <c r="K708" s="58"/>
      <c r="L708" s="70"/>
      <c r="N708" s="1"/>
      <c r="O708" s="58"/>
      <c r="P708" s="70"/>
      <c r="R708" s="1"/>
      <c r="S708" s="58"/>
      <c r="T708" s="70"/>
      <c r="V708" s="1"/>
      <c r="W708" s="58"/>
      <c r="X708" s="70"/>
      <c r="Z708" s="1"/>
      <c r="AA708" s="58"/>
      <c r="AB708" s="70"/>
      <c r="AD708" s="1"/>
    </row>
    <row r="709" spans="2:30" s="6" customFormat="1" ht="15.75" customHeight="1">
      <c r="B709" s="1"/>
      <c r="C709" s="1"/>
      <c r="D709" s="1"/>
      <c r="F709" s="1"/>
      <c r="G709" s="58"/>
      <c r="H709" s="70"/>
      <c r="J709" s="1"/>
      <c r="K709" s="58"/>
      <c r="L709" s="70"/>
      <c r="N709" s="1"/>
      <c r="O709" s="58"/>
      <c r="P709" s="70"/>
      <c r="R709" s="1"/>
      <c r="S709" s="58"/>
      <c r="T709" s="70"/>
      <c r="V709" s="1"/>
      <c r="W709" s="58"/>
      <c r="X709" s="70"/>
      <c r="Z709" s="1"/>
      <c r="AA709" s="58"/>
      <c r="AB709" s="70"/>
      <c r="AD709" s="1"/>
    </row>
    <row r="710" spans="2:30" s="6" customFormat="1" ht="15.75" customHeight="1">
      <c r="B710" s="1"/>
      <c r="C710" s="1"/>
      <c r="D710" s="1"/>
      <c r="F710" s="1"/>
      <c r="G710" s="58"/>
      <c r="H710" s="70"/>
      <c r="J710" s="1"/>
      <c r="K710" s="58"/>
      <c r="L710" s="70"/>
      <c r="N710" s="1"/>
      <c r="O710" s="58"/>
      <c r="P710" s="70"/>
      <c r="R710" s="1"/>
      <c r="S710" s="58"/>
      <c r="T710" s="70"/>
      <c r="V710" s="1"/>
      <c r="W710" s="58"/>
      <c r="X710" s="70"/>
      <c r="Z710" s="1"/>
      <c r="AA710" s="58"/>
      <c r="AB710" s="70"/>
      <c r="AD710" s="1"/>
    </row>
    <row r="711" spans="2:30" s="6" customFormat="1" ht="15.75" customHeight="1">
      <c r="B711" s="1"/>
      <c r="C711" s="1"/>
      <c r="D711" s="1"/>
      <c r="F711" s="1"/>
      <c r="G711" s="58"/>
      <c r="H711" s="70"/>
      <c r="J711" s="1"/>
      <c r="K711" s="58"/>
      <c r="L711" s="70"/>
      <c r="N711" s="1"/>
      <c r="O711" s="58"/>
      <c r="P711" s="70"/>
      <c r="R711" s="1"/>
      <c r="S711" s="58"/>
      <c r="T711" s="70"/>
      <c r="V711" s="1"/>
      <c r="W711" s="58"/>
      <c r="X711" s="70"/>
      <c r="Z711" s="1"/>
      <c r="AA711" s="58"/>
      <c r="AB711" s="70"/>
      <c r="AD711" s="1"/>
    </row>
    <row r="712" spans="2:30" s="6" customFormat="1" ht="15.75" customHeight="1">
      <c r="B712" s="1"/>
      <c r="C712" s="1"/>
      <c r="D712" s="1"/>
      <c r="F712" s="1"/>
      <c r="G712" s="58"/>
      <c r="H712" s="70"/>
      <c r="J712" s="1"/>
      <c r="K712" s="58"/>
      <c r="L712" s="70"/>
      <c r="N712" s="1"/>
      <c r="O712" s="58"/>
      <c r="P712" s="70"/>
      <c r="R712" s="1"/>
      <c r="S712" s="58"/>
      <c r="T712" s="70"/>
      <c r="V712" s="1"/>
      <c r="W712" s="58"/>
      <c r="X712" s="70"/>
      <c r="Z712" s="1"/>
      <c r="AA712" s="58"/>
      <c r="AB712" s="70"/>
      <c r="AD712" s="1"/>
    </row>
    <row r="713" spans="2:30" s="6" customFormat="1" ht="15.75" customHeight="1">
      <c r="B713" s="1"/>
      <c r="C713" s="1"/>
      <c r="D713" s="1"/>
      <c r="F713" s="1"/>
      <c r="G713" s="58"/>
      <c r="H713" s="70"/>
      <c r="J713" s="1"/>
      <c r="K713" s="58"/>
      <c r="L713" s="70"/>
      <c r="N713" s="1"/>
      <c r="O713" s="58"/>
      <c r="P713" s="70"/>
      <c r="R713" s="1"/>
      <c r="S713" s="58"/>
      <c r="T713" s="70"/>
      <c r="V713" s="1"/>
      <c r="W713" s="58"/>
      <c r="X713" s="70"/>
      <c r="Z713" s="1"/>
      <c r="AA713" s="58"/>
      <c r="AB713" s="70"/>
      <c r="AD713" s="1"/>
    </row>
    <row r="714" spans="2:30" s="6" customFormat="1" ht="15.75" customHeight="1">
      <c r="B714" s="1"/>
      <c r="C714" s="1"/>
      <c r="D714" s="1"/>
      <c r="F714" s="1"/>
      <c r="G714" s="58"/>
      <c r="H714" s="70"/>
      <c r="J714" s="1"/>
      <c r="K714" s="58"/>
      <c r="L714" s="70"/>
      <c r="N714" s="1"/>
      <c r="O714" s="58"/>
      <c r="P714" s="70"/>
      <c r="R714" s="1"/>
      <c r="S714" s="58"/>
      <c r="T714" s="70"/>
      <c r="V714" s="1"/>
      <c r="W714" s="58"/>
      <c r="X714" s="70"/>
      <c r="Z714" s="1"/>
      <c r="AA714" s="58"/>
      <c r="AB714" s="70"/>
      <c r="AD714" s="1"/>
    </row>
    <row r="715" spans="2:30" s="6" customFormat="1" ht="15.75" customHeight="1">
      <c r="B715" s="1"/>
      <c r="C715" s="1"/>
      <c r="D715" s="1"/>
      <c r="F715" s="1"/>
      <c r="G715" s="58"/>
      <c r="H715" s="70"/>
      <c r="J715" s="1"/>
      <c r="K715" s="58"/>
      <c r="L715" s="70"/>
      <c r="N715" s="1"/>
      <c r="O715" s="58"/>
      <c r="P715" s="70"/>
      <c r="R715" s="1"/>
      <c r="S715" s="58"/>
      <c r="T715" s="70"/>
      <c r="V715" s="1"/>
      <c r="W715" s="58"/>
      <c r="X715" s="70"/>
      <c r="Z715" s="1"/>
      <c r="AA715" s="58"/>
      <c r="AB715" s="70"/>
      <c r="AD715" s="1"/>
    </row>
    <row r="716" spans="2:30" s="6" customFormat="1" ht="15.75" customHeight="1">
      <c r="B716" s="1"/>
      <c r="C716" s="1"/>
      <c r="D716" s="1"/>
      <c r="F716" s="1"/>
      <c r="G716" s="58"/>
      <c r="H716" s="70"/>
      <c r="J716" s="1"/>
      <c r="K716" s="58"/>
      <c r="L716" s="70"/>
      <c r="N716" s="1"/>
      <c r="O716" s="58"/>
      <c r="P716" s="70"/>
      <c r="R716" s="1"/>
      <c r="S716" s="58"/>
      <c r="T716" s="70"/>
      <c r="V716" s="1"/>
      <c r="W716" s="58"/>
      <c r="X716" s="70"/>
      <c r="Z716" s="1"/>
      <c r="AA716" s="58"/>
      <c r="AB716" s="70"/>
      <c r="AD716" s="1"/>
    </row>
    <row r="717" spans="2:30" s="6" customFormat="1" ht="15.75" customHeight="1">
      <c r="B717" s="1"/>
      <c r="C717" s="1"/>
      <c r="D717" s="1"/>
      <c r="F717" s="1"/>
      <c r="G717" s="58"/>
      <c r="H717" s="70"/>
      <c r="J717" s="1"/>
      <c r="K717" s="58"/>
      <c r="L717" s="70"/>
      <c r="N717" s="1"/>
      <c r="O717" s="58"/>
      <c r="P717" s="70"/>
      <c r="R717" s="1"/>
      <c r="S717" s="58"/>
      <c r="T717" s="70"/>
      <c r="V717" s="1"/>
      <c r="W717" s="58"/>
      <c r="X717" s="70"/>
      <c r="Z717" s="1"/>
      <c r="AA717" s="58"/>
      <c r="AB717" s="70"/>
      <c r="AD717" s="1"/>
    </row>
    <row r="718" spans="2:30" s="6" customFormat="1" ht="15.75" customHeight="1">
      <c r="B718" s="1"/>
      <c r="C718" s="1"/>
      <c r="D718" s="1"/>
      <c r="F718" s="1"/>
      <c r="G718" s="58"/>
      <c r="H718" s="70"/>
      <c r="J718" s="1"/>
      <c r="K718" s="58"/>
      <c r="L718" s="70"/>
      <c r="N718" s="1"/>
      <c r="O718" s="58"/>
      <c r="P718" s="70"/>
      <c r="R718" s="1"/>
      <c r="S718" s="58"/>
      <c r="T718" s="70"/>
      <c r="V718" s="1"/>
      <c r="W718" s="58"/>
      <c r="X718" s="70"/>
      <c r="Z718" s="1"/>
      <c r="AA718" s="58"/>
      <c r="AB718" s="70"/>
      <c r="AD718" s="1"/>
    </row>
    <row r="719" spans="2:30" s="6" customFormat="1" ht="15.75" customHeight="1">
      <c r="B719" s="1"/>
      <c r="C719" s="1"/>
      <c r="D719" s="1"/>
      <c r="F719" s="1"/>
      <c r="G719" s="58"/>
      <c r="H719" s="70"/>
      <c r="J719" s="1"/>
      <c r="K719" s="58"/>
      <c r="L719" s="70"/>
      <c r="N719" s="1"/>
      <c r="O719" s="58"/>
      <c r="P719" s="70"/>
      <c r="R719" s="1"/>
      <c r="S719" s="58"/>
      <c r="T719" s="70"/>
      <c r="V719" s="1"/>
      <c r="W719" s="58"/>
      <c r="X719" s="70"/>
      <c r="Z719" s="1"/>
      <c r="AA719" s="58"/>
      <c r="AB719" s="70"/>
      <c r="AD719" s="1"/>
    </row>
    <row r="720" spans="2:30" s="6" customFormat="1" ht="15.75" customHeight="1">
      <c r="B720" s="1"/>
      <c r="C720" s="1"/>
      <c r="D720" s="1"/>
      <c r="F720" s="1"/>
      <c r="G720" s="58"/>
      <c r="H720" s="70"/>
      <c r="J720" s="1"/>
      <c r="K720" s="58"/>
      <c r="L720" s="70"/>
      <c r="N720" s="1"/>
      <c r="O720" s="58"/>
      <c r="P720" s="70"/>
      <c r="R720" s="1"/>
      <c r="S720" s="58"/>
      <c r="T720" s="70"/>
      <c r="V720" s="1"/>
      <c r="W720" s="58"/>
      <c r="X720" s="70"/>
      <c r="Z720" s="1"/>
      <c r="AA720" s="58"/>
      <c r="AB720" s="70"/>
      <c r="AD720" s="1"/>
    </row>
    <row r="721" spans="2:30" s="6" customFormat="1" ht="15.75" customHeight="1">
      <c r="B721" s="1"/>
      <c r="C721" s="1"/>
      <c r="D721" s="1"/>
      <c r="F721" s="1"/>
      <c r="G721" s="58"/>
      <c r="H721" s="70"/>
      <c r="J721" s="1"/>
      <c r="K721" s="58"/>
      <c r="L721" s="70"/>
      <c r="N721" s="1"/>
      <c r="O721" s="58"/>
      <c r="P721" s="70"/>
      <c r="R721" s="1"/>
      <c r="S721" s="58"/>
      <c r="T721" s="70"/>
      <c r="V721" s="1"/>
      <c r="W721" s="58"/>
      <c r="X721" s="70"/>
      <c r="Z721" s="1"/>
      <c r="AA721" s="58"/>
      <c r="AB721" s="70"/>
      <c r="AD721" s="1"/>
    </row>
    <row r="722" spans="2:30" s="6" customFormat="1" ht="15.75" customHeight="1">
      <c r="B722" s="1"/>
      <c r="C722" s="1"/>
      <c r="D722" s="1"/>
      <c r="F722" s="1"/>
      <c r="G722" s="58"/>
      <c r="H722" s="70"/>
      <c r="J722" s="1"/>
      <c r="K722" s="58"/>
      <c r="L722" s="70"/>
      <c r="N722" s="1"/>
      <c r="O722" s="58"/>
      <c r="P722" s="70"/>
      <c r="R722" s="1"/>
      <c r="S722" s="58"/>
      <c r="T722" s="70"/>
      <c r="V722" s="1"/>
      <c r="W722" s="58"/>
      <c r="X722" s="70"/>
      <c r="Z722" s="1"/>
      <c r="AA722" s="58"/>
      <c r="AB722" s="70"/>
      <c r="AD722" s="1"/>
    </row>
    <row r="723" spans="2:30" s="6" customFormat="1" ht="15.75" customHeight="1">
      <c r="B723" s="1"/>
      <c r="C723" s="1"/>
      <c r="D723" s="1"/>
      <c r="F723" s="1"/>
      <c r="G723" s="58"/>
      <c r="H723" s="70"/>
      <c r="J723" s="1"/>
      <c r="K723" s="58"/>
      <c r="L723" s="70"/>
      <c r="N723" s="1"/>
      <c r="O723" s="58"/>
      <c r="P723" s="70"/>
      <c r="R723" s="1"/>
      <c r="S723" s="58"/>
      <c r="T723" s="70"/>
      <c r="V723" s="1"/>
      <c r="W723" s="58"/>
      <c r="X723" s="70"/>
      <c r="Z723" s="1"/>
      <c r="AA723" s="58"/>
      <c r="AB723" s="70"/>
      <c r="AD723" s="1"/>
    </row>
    <row r="724" spans="2:30" s="6" customFormat="1" ht="15.75" customHeight="1">
      <c r="B724" s="1"/>
      <c r="C724" s="1"/>
      <c r="D724" s="1"/>
      <c r="F724" s="1"/>
      <c r="G724" s="58"/>
      <c r="H724" s="70"/>
      <c r="J724" s="1"/>
      <c r="K724" s="58"/>
      <c r="L724" s="70"/>
      <c r="N724" s="1"/>
      <c r="O724" s="58"/>
      <c r="P724" s="70"/>
      <c r="R724" s="1"/>
      <c r="S724" s="58"/>
      <c r="T724" s="70"/>
      <c r="V724" s="1"/>
      <c r="W724" s="58"/>
      <c r="X724" s="70"/>
      <c r="Z724" s="1"/>
      <c r="AA724" s="58"/>
      <c r="AB724" s="70"/>
      <c r="AD724" s="1"/>
    </row>
    <row r="725" spans="2:30" s="6" customFormat="1" ht="15.75" customHeight="1">
      <c r="B725" s="1"/>
      <c r="C725" s="1"/>
      <c r="D725" s="1"/>
      <c r="F725" s="1"/>
      <c r="G725" s="58"/>
      <c r="H725" s="70"/>
      <c r="J725" s="1"/>
      <c r="K725" s="58"/>
      <c r="L725" s="70"/>
      <c r="N725" s="1"/>
      <c r="O725" s="58"/>
      <c r="P725" s="70"/>
      <c r="R725" s="1"/>
      <c r="S725" s="58"/>
      <c r="T725" s="70"/>
      <c r="V725" s="1"/>
      <c r="W725" s="58"/>
      <c r="X725" s="70"/>
      <c r="Z725" s="1"/>
      <c r="AA725" s="58"/>
      <c r="AB725" s="70"/>
      <c r="AD725" s="1"/>
    </row>
    <row r="726" spans="2:30" s="6" customFormat="1" ht="15.75" customHeight="1">
      <c r="B726" s="1"/>
      <c r="C726" s="1"/>
      <c r="D726" s="1"/>
      <c r="F726" s="1"/>
      <c r="G726" s="58"/>
      <c r="H726" s="70"/>
      <c r="J726" s="1"/>
      <c r="K726" s="58"/>
      <c r="L726" s="70"/>
      <c r="N726" s="1"/>
      <c r="O726" s="58"/>
      <c r="P726" s="70"/>
      <c r="R726" s="1"/>
      <c r="S726" s="58"/>
      <c r="T726" s="70"/>
      <c r="V726" s="1"/>
      <c r="W726" s="58"/>
      <c r="X726" s="70"/>
      <c r="Z726" s="1"/>
      <c r="AA726" s="58"/>
      <c r="AB726" s="70"/>
      <c r="AD726" s="1"/>
    </row>
    <row r="727" spans="2:30" s="6" customFormat="1" ht="15.75" customHeight="1">
      <c r="B727" s="1"/>
      <c r="C727" s="1"/>
      <c r="D727" s="1"/>
      <c r="F727" s="1"/>
      <c r="G727" s="58"/>
      <c r="H727" s="70"/>
      <c r="J727" s="1"/>
      <c r="K727" s="58"/>
      <c r="L727" s="70"/>
      <c r="N727" s="1"/>
      <c r="O727" s="58"/>
      <c r="P727" s="70"/>
      <c r="R727" s="1"/>
      <c r="S727" s="58"/>
      <c r="T727" s="70"/>
      <c r="V727" s="1"/>
      <c r="W727" s="58"/>
      <c r="X727" s="70"/>
      <c r="Z727" s="1"/>
      <c r="AA727" s="58"/>
      <c r="AB727" s="70"/>
      <c r="AD727" s="1"/>
    </row>
    <row r="728" spans="2:30" s="6" customFormat="1" ht="15.75" customHeight="1">
      <c r="B728" s="1"/>
      <c r="C728" s="1"/>
      <c r="D728" s="1"/>
      <c r="F728" s="1"/>
      <c r="G728" s="58"/>
      <c r="H728" s="70"/>
      <c r="J728" s="1"/>
      <c r="K728" s="58"/>
      <c r="L728" s="70"/>
      <c r="N728" s="1"/>
      <c r="O728" s="58"/>
      <c r="P728" s="70"/>
      <c r="R728" s="1"/>
      <c r="S728" s="58"/>
      <c r="T728" s="70"/>
      <c r="V728" s="1"/>
      <c r="W728" s="58"/>
      <c r="X728" s="70"/>
      <c r="Z728" s="1"/>
      <c r="AA728" s="58"/>
      <c r="AB728" s="70"/>
      <c r="AD728" s="1"/>
    </row>
    <row r="729" spans="2:30" s="6" customFormat="1" ht="15.75" customHeight="1">
      <c r="B729" s="1"/>
      <c r="C729" s="1"/>
      <c r="D729" s="1"/>
      <c r="F729" s="1"/>
      <c r="G729" s="58"/>
      <c r="H729" s="70"/>
      <c r="J729" s="1"/>
      <c r="K729" s="58"/>
      <c r="L729" s="70"/>
      <c r="N729" s="1"/>
      <c r="O729" s="58"/>
      <c r="P729" s="70"/>
      <c r="R729" s="1"/>
      <c r="S729" s="58"/>
      <c r="T729" s="70"/>
      <c r="V729" s="1"/>
      <c r="W729" s="58"/>
      <c r="X729" s="70"/>
      <c r="Z729" s="1"/>
      <c r="AA729" s="58"/>
      <c r="AB729" s="70"/>
      <c r="AD729" s="1"/>
    </row>
    <row r="730" spans="2:30" s="6" customFormat="1" ht="15.75" customHeight="1">
      <c r="B730" s="1"/>
      <c r="C730" s="1"/>
      <c r="D730" s="1"/>
      <c r="F730" s="1"/>
      <c r="G730" s="58"/>
      <c r="H730" s="70"/>
      <c r="J730" s="1"/>
      <c r="K730" s="58"/>
      <c r="L730" s="70"/>
      <c r="N730" s="1"/>
      <c r="O730" s="58"/>
      <c r="P730" s="70"/>
      <c r="R730" s="1"/>
      <c r="S730" s="58"/>
      <c r="T730" s="70"/>
      <c r="V730" s="1"/>
      <c r="W730" s="58"/>
      <c r="X730" s="70"/>
      <c r="Z730" s="1"/>
      <c r="AA730" s="58"/>
      <c r="AB730" s="70"/>
      <c r="AD730" s="1"/>
    </row>
    <row r="731" spans="2:30" s="6" customFormat="1" ht="15.75" customHeight="1">
      <c r="B731" s="1"/>
      <c r="C731" s="1"/>
      <c r="D731" s="1"/>
      <c r="F731" s="1"/>
      <c r="G731" s="58"/>
      <c r="H731" s="70"/>
      <c r="J731" s="1"/>
      <c r="K731" s="58"/>
      <c r="L731" s="70"/>
      <c r="N731" s="1"/>
      <c r="O731" s="58"/>
      <c r="P731" s="70"/>
      <c r="R731" s="1"/>
      <c r="S731" s="58"/>
      <c r="T731" s="70"/>
      <c r="V731" s="1"/>
      <c r="W731" s="58"/>
      <c r="X731" s="70"/>
      <c r="Z731" s="1"/>
      <c r="AA731" s="58"/>
      <c r="AB731" s="70"/>
      <c r="AD731" s="1"/>
    </row>
    <row r="732" spans="2:30" s="6" customFormat="1" ht="15.75" customHeight="1">
      <c r="B732" s="1"/>
      <c r="C732" s="1"/>
      <c r="D732" s="1"/>
      <c r="F732" s="1"/>
      <c r="G732" s="58"/>
      <c r="H732" s="70"/>
      <c r="J732" s="1"/>
      <c r="K732" s="58"/>
      <c r="L732" s="70"/>
      <c r="N732" s="1"/>
      <c r="O732" s="58"/>
      <c r="P732" s="70"/>
      <c r="R732" s="1"/>
      <c r="S732" s="58"/>
      <c r="T732" s="70"/>
      <c r="V732" s="1"/>
      <c r="W732" s="58"/>
      <c r="X732" s="70"/>
      <c r="Z732" s="1"/>
      <c r="AA732" s="58"/>
      <c r="AB732" s="70"/>
      <c r="AD732" s="1"/>
    </row>
    <row r="733" spans="2:30" s="6" customFormat="1" ht="15.75" customHeight="1">
      <c r="B733" s="1"/>
      <c r="C733" s="1"/>
      <c r="D733" s="1"/>
      <c r="F733" s="1"/>
      <c r="G733" s="58"/>
      <c r="H733" s="70"/>
      <c r="J733" s="1"/>
      <c r="K733" s="58"/>
      <c r="L733" s="70"/>
      <c r="N733" s="1"/>
      <c r="O733" s="58"/>
      <c r="P733" s="70"/>
      <c r="R733" s="1"/>
      <c r="S733" s="58"/>
      <c r="T733" s="70"/>
      <c r="V733" s="1"/>
      <c r="W733" s="58"/>
      <c r="X733" s="70"/>
      <c r="Z733" s="1"/>
      <c r="AA733" s="58"/>
      <c r="AB733" s="70"/>
      <c r="AD733" s="1"/>
    </row>
    <row r="734" spans="2:30" s="6" customFormat="1" ht="15.75" customHeight="1">
      <c r="B734" s="1"/>
      <c r="C734" s="1"/>
      <c r="D734" s="1"/>
      <c r="F734" s="1"/>
      <c r="G734" s="58"/>
      <c r="H734" s="70"/>
      <c r="J734" s="1"/>
      <c r="K734" s="58"/>
      <c r="L734" s="70"/>
      <c r="N734" s="1"/>
      <c r="O734" s="58"/>
      <c r="P734" s="70"/>
      <c r="R734" s="1"/>
      <c r="S734" s="58"/>
      <c r="T734" s="70"/>
      <c r="V734" s="1"/>
      <c r="W734" s="58"/>
      <c r="X734" s="70"/>
      <c r="Z734" s="1"/>
      <c r="AA734" s="58"/>
      <c r="AB734" s="70"/>
      <c r="AD734" s="1"/>
    </row>
    <row r="735" spans="2:30" s="6" customFormat="1" ht="15.75" customHeight="1">
      <c r="B735" s="1"/>
      <c r="C735" s="1"/>
      <c r="D735" s="1"/>
      <c r="F735" s="1"/>
      <c r="G735" s="58"/>
      <c r="H735" s="70"/>
      <c r="J735" s="1"/>
      <c r="K735" s="58"/>
      <c r="L735" s="70"/>
      <c r="N735" s="1"/>
      <c r="O735" s="58"/>
      <c r="P735" s="70"/>
      <c r="R735" s="1"/>
      <c r="S735" s="58"/>
      <c r="T735" s="70"/>
      <c r="V735" s="1"/>
      <c r="W735" s="58"/>
      <c r="X735" s="70"/>
      <c r="Z735" s="1"/>
      <c r="AA735" s="58"/>
      <c r="AB735" s="70"/>
      <c r="AD735" s="1"/>
    </row>
    <row r="736" spans="2:30" s="6" customFormat="1" ht="15.75" customHeight="1">
      <c r="B736" s="1"/>
      <c r="C736" s="1"/>
      <c r="D736" s="1"/>
      <c r="F736" s="1"/>
      <c r="G736" s="58"/>
      <c r="H736" s="70"/>
      <c r="J736" s="1"/>
      <c r="K736" s="58"/>
      <c r="L736" s="70"/>
      <c r="N736" s="1"/>
      <c r="O736" s="58"/>
      <c r="P736" s="70"/>
      <c r="R736" s="1"/>
      <c r="S736" s="58"/>
      <c r="T736" s="70"/>
      <c r="V736" s="1"/>
      <c r="W736" s="58"/>
      <c r="X736" s="70"/>
      <c r="Z736" s="1"/>
      <c r="AA736" s="58"/>
      <c r="AB736" s="70"/>
      <c r="AD736" s="1"/>
    </row>
    <row r="737" spans="2:30" s="6" customFormat="1" ht="15.75" customHeight="1">
      <c r="B737" s="1"/>
      <c r="C737" s="1"/>
      <c r="D737" s="1"/>
      <c r="F737" s="1"/>
      <c r="G737" s="58"/>
      <c r="H737" s="70"/>
      <c r="J737" s="1"/>
      <c r="K737" s="58"/>
      <c r="L737" s="70"/>
      <c r="N737" s="1"/>
      <c r="O737" s="58"/>
      <c r="P737" s="70"/>
      <c r="R737" s="1"/>
      <c r="S737" s="58"/>
      <c r="T737" s="70"/>
      <c r="V737" s="1"/>
      <c r="W737" s="58"/>
      <c r="X737" s="70"/>
      <c r="Z737" s="1"/>
      <c r="AA737" s="58"/>
      <c r="AB737" s="70"/>
      <c r="AD737" s="1"/>
    </row>
    <row r="738" spans="2:30" s="6" customFormat="1" ht="15.75" customHeight="1">
      <c r="B738" s="1"/>
      <c r="C738" s="1"/>
      <c r="D738" s="1"/>
      <c r="F738" s="1"/>
      <c r="G738" s="58"/>
      <c r="H738" s="70"/>
      <c r="J738" s="1"/>
      <c r="K738" s="58"/>
      <c r="L738" s="70"/>
      <c r="N738" s="1"/>
      <c r="O738" s="58"/>
      <c r="P738" s="70"/>
      <c r="R738" s="1"/>
      <c r="S738" s="58"/>
      <c r="T738" s="70"/>
      <c r="V738" s="1"/>
      <c r="W738" s="58"/>
      <c r="X738" s="70"/>
      <c r="Z738" s="1"/>
      <c r="AA738" s="58"/>
      <c r="AB738" s="70"/>
      <c r="AD738" s="1"/>
    </row>
    <row r="739" spans="2:30" s="6" customFormat="1" ht="15.75" customHeight="1">
      <c r="B739" s="1"/>
      <c r="C739" s="1"/>
      <c r="D739" s="1"/>
      <c r="F739" s="1"/>
      <c r="G739" s="58"/>
      <c r="H739" s="70"/>
      <c r="J739" s="1"/>
      <c r="K739" s="58"/>
      <c r="L739" s="70"/>
      <c r="N739" s="1"/>
      <c r="O739" s="58"/>
      <c r="P739" s="70"/>
      <c r="R739" s="1"/>
      <c r="S739" s="58"/>
      <c r="T739" s="70"/>
      <c r="V739" s="1"/>
      <c r="W739" s="58"/>
      <c r="X739" s="70"/>
      <c r="Z739" s="1"/>
      <c r="AA739" s="58"/>
      <c r="AB739" s="70"/>
      <c r="AD739" s="1"/>
    </row>
    <row r="740" spans="2:30" s="6" customFormat="1" ht="15.75" customHeight="1">
      <c r="B740" s="1"/>
      <c r="C740" s="1"/>
      <c r="D740" s="1"/>
      <c r="F740" s="1"/>
      <c r="G740" s="58"/>
      <c r="H740" s="70"/>
      <c r="J740" s="1"/>
      <c r="K740" s="58"/>
      <c r="L740" s="70"/>
      <c r="N740" s="1"/>
      <c r="O740" s="58"/>
      <c r="P740" s="70"/>
      <c r="R740" s="1"/>
      <c r="S740" s="58"/>
      <c r="T740" s="70"/>
      <c r="V740" s="1"/>
      <c r="W740" s="58"/>
      <c r="X740" s="70"/>
      <c r="Z740" s="1"/>
      <c r="AA740" s="58"/>
      <c r="AB740" s="70"/>
      <c r="AD740" s="1"/>
    </row>
    <row r="741" spans="2:30" s="6" customFormat="1" ht="15.75" customHeight="1">
      <c r="B741" s="1"/>
      <c r="C741" s="1"/>
      <c r="D741" s="1"/>
      <c r="F741" s="1"/>
      <c r="G741" s="58"/>
      <c r="H741" s="70"/>
      <c r="J741" s="1"/>
      <c r="K741" s="58"/>
      <c r="L741" s="70"/>
      <c r="N741" s="1"/>
      <c r="O741" s="58"/>
      <c r="P741" s="70"/>
      <c r="R741" s="1"/>
      <c r="S741" s="58"/>
      <c r="T741" s="70"/>
      <c r="V741" s="1"/>
      <c r="W741" s="58"/>
      <c r="X741" s="70"/>
      <c r="Z741" s="1"/>
      <c r="AA741" s="58"/>
      <c r="AB741" s="70"/>
      <c r="AD741" s="1"/>
    </row>
    <row r="742" spans="2:30" s="6" customFormat="1" ht="15.75" customHeight="1">
      <c r="B742" s="1"/>
      <c r="C742" s="1"/>
      <c r="D742" s="1"/>
      <c r="F742" s="1"/>
      <c r="G742" s="58"/>
      <c r="H742" s="70"/>
      <c r="J742" s="1"/>
      <c r="K742" s="58"/>
      <c r="L742" s="70"/>
      <c r="N742" s="1"/>
      <c r="O742" s="58"/>
      <c r="P742" s="70"/>
      <c r="R742" s="1"/>
      <c r="S742" s="58"/>
      <c r="T742" s="70"/>
      <c r="V742" s="1"/>
      <c r="W742" s="58"/>
      <c r="X742" s="70"/>
      <c r="Z742" s="1"/>
      <c r="AA742" s="58"/>
      <c r="AB742" s="70"/>
      <c r="AD742" s="1"/>
    </row>
    <row r="743" spans="2:30" s="6" customFormat="1" ht="15.75" customHeight="1">
      <c r="B743" s="1"/>
      <c r="C743" s="1"/>
      <c r="D743" s="1"/>
      <c r="F743" s="1"/>
      <c r="G743" s="58"/>
      <c r="H743" s="70"/>
      <c r="J743" s="1"/>
      <c r="K743" s="58"/>
      <c r="L743" s="70"/>
      <c r="N743" s="1"/>
      <c r="O743" s="58"/>
      <c r="P743" s="70"/>
      <c r="R743" s="1"/>
      <c r="S743" s="58"/>
      <c r="T743" s="70"/>
      <c r="V743" s="1"/>
      <c r="W743" s="58"/>
      <c r="X743" s="70"/>
      <c r="Z743" s="1"/>
      <c r="AA743" s="58"/>
      <c r="AB743" s="70"/>
      <c r="AD743" s="1"/>
    </row>
    <row r="744" spans="2:30" s="6" customFormat="1" ht="15.75" customHeight="1">
      <c r="B744" s="1"/>
      <c r="C744" s="1"/>
      <c r="D744" s="1"/>
      <c r="F744" s="1"/>
      <c r="G744" s="58"/>
      <c r="H744" s="70"/>
      <c r="J744" s="1"/>
      <c r="K744" s="58"/>
      <c r="L744" s="70"/>
      <c r="N744" s="1"/>
      <c r="O744" s="58"/>
      <c r="P744" s="70"/>
      <c r="R744" s="1"/>
      <c r="S744" s="58"/>
      <c r="T744" s="70"/>
      <c r="V744" s="1"/>
      <c r="W744" s="58"/>
      <c r="X744" s="70"/>
      <c r="Z744" s="1"/>
      <c r="AA744" s="58"/>
      <c r="AB744" s="70"/>
      <c r="AD744" s="1"/>
    </row>
    <row r="745" spans="2:30" s="6" customFormat="1" ht="15.75" customHeight="1">
      <c r="B745" s="1"/>
      <c r="C745" s="1"/>
      <c r="D745" s="1"/>
      <c r="F745" s="1"/>
      <c r="G745" s="58"/>
      <c r="H745" s="70"/>
      <c r="J745" s="1"/>
      <c r="K745" s="58"/>
      <c r="L745" s="70"/>
      <c r="N745" s="1"/>
      <c r="O745" s="58"/>
      <c r="P745" s="70"/>
      <c r="R745" s="1"/>
      <c r="S745" s="58"/>
      <c r="T745" s="70"/>
      <c r="V745" s="1"/>
      <c r="W745" s="58"/>
      <c r="X745" s="70"/>
      <c r="Z745" s="1"/>
      <c r="AA745" s="58"/>
      <c r="AB745" s="70"/>
      <c r="AD745" s="1"/>
    </row>
    <row r="746" spans="2:30" s="6" customFormat="1" ht="15.75" customHeight="1">
      <c r="B746" s="1"/>
      <c r="C746" s="1"/>
      <c r="D746" s="1"/>
      <c r="F746" s="1"/>
      <c r="G746" s="58"/>
      <c r="H746" s="70"/>
      <c r="J746" s="1"/>
      <c r="K746" s="58"/>
      <c r="L746" s="70"/>
      <c r="N746" s="1"/>
      <c r="O746" s="58"/>
      <c r="P746" s="70"/>
      <c r="R746" s="1"/>
      <c r="S746" s="58"/>
      <c r="T746" s="70"/>
      <c r="V746" s="1"/>
      <c r="W746" s="58"/>
      <c r="X746" s="70"/>
      <c r="Z746" s="1"/>
      <c r="AA746" s="58"/>
      <c r="AB746" s="70"/>
      <c r="AD746" s="1"/>
    </row>
    <row r="747" spans="2:30" s="6" customFormat="1" ht="15.75" customHeight="1">
      <c r="B747" s="1"/>
      <c r="C747" s="1"/>
      <c r="D747" s="1"/>
      <c r="F747" s="1"/>
      <c r="G747" s="58"/>
      <c r="H747" s="70"/>
      <c r="J747" s="1"/>
      <c r="K747" s="58"/>
      <c r="L747" s="70"/>
      <c r="N747" s="1"/>
      <c r="O747" s="58"/>
      <c r="P747" s="70"/>
      <c r="R747" s="1"/>
      <c r="S747" s="58"/>
      <c r="T747" s="70"/>
      <c r="V747" s="1"/>
      <c r="W747" s="58"/>
      <c r="X747" s="70"/>
      <c r="Z747" s="1"/>
      <c r="AA747" s="58"/>
      <c r="AB747" s="70"/>
      <c r="AD747" s="1"/>
    </row>
    <row r="748" spans="2:30" s="6" customFormat="1" ht="15.75" customHeight="1">
      <c r="B748" s="1"/>
      <c r="C748" s="1"/>
      <c r="D748" s="1"/>
      <c r="F748" s="1"/>
      <c r="G748" s="58"/>
      <c r="H748" s="70"/>
      <c r="J748" s="1"/>
      <c r="K748" s="58"/>
      <c r="L748" s="70"/>
      <c r="N748" s="1"/>
      <c r="O748" s="58"/>
      <c r="P748" s="70"/>
      <c r="R748" s="1"/>
      <c r="S748" s="58"/>
      <c r="T748" s="70"/>
      <c r="V748" s="1"/>
      <c r="W748" s="58"/>
      <c r="X748" s="70"/>
      <c r="Z748" s="1"/>
      <c r="AA748" s="58"/>
      <c r="AB748" s="70"/>
      <c r="AD748" s="1"/>
    </row>
    <row r="749" spans="2:30" s="6" customFormat="1" ht="15.75" customHeight="1">
      <c r="B749" s="1"/>
      <c r="C749" s="1"/>
      <c r="D749" s="1"/>
      <c r="F749" s="1"/>
      <c r="G749" s="58"/>
      <c r="H749" s="70"/>
      <c r="J749" s="1"/>
      <c r="K749" s="58"/>
      <c r="L749" s="70"/>
      <c r="N749" s="1"/>
      <c r="O749" s="58"/>
      <c r="P749" s="70"/>
      <c r="R749" s="1"/>
      <c r="S749" s="58"/>
      <c r="T749" s="70"/>
      <c r="V749" s="1"/>
      <c r="W749" s="58"/>
      <c r="X749" s="70"/>
      <c r="Z749" s="1"/>
      <c r="AA749" s="58"/>
      <c r="AB749" s="70"/>
      <c r="AD749" s="1"/>
    </row>
    <row r="750" spans="2:30" s="6" customFormat="1" ht="15.75" customHeight="1">
      <c r="B750" s="1"/>
      <c r="C750" s="1"/>
      <c r="D750" s="1"/>
      <c r="F750" s="1"/>
      <c r="G750" s="58"/>
      <c r="H750" s="70"/>
      <c r="J750" s="1"/>
      <c r="K750" s="58"/>
      <c r="L750" s="70"/>
      <c r="N750" s="1"/>
      <c r="O750" s="58"/>
      <c r="P750" s="70"/>
      <c r="R750" s="1"/>
      <c r="S750" s="58"/>
      <c r="T750" s="70"/>
      <c r="V750" s="1"/>
      <c r="W750" s="58"/>
      <c r="X750" s="70"/>
      <c r="Z750" s="1"/>
      <c r="AA750" s="58"/>
      <c r="AB750" s="70"/>
      <c r="AD750" s="1"/>
    </row>
    <row r="751" spans="2:30" s="6" customFormat="1" ht="15.75" customHeight="1">
      <c r="B751" s="1"/>
      <c r="C751" s="1"/>
      <c r="D751" s="1"/>
      <c r="F751" s="1"/>
      <c r="G751" s="58"/>
      <c r="H751" s="70"/>
      <c r="J751" s="1"/>
      <c r="K751" s="58"/>
      <c r="L751" s="70"/>
      <c r="N751" s="1"/>
      <c r="O751" s="58"/>
      <c r="P751" s="70"/>
      <c r="R751" s="1"/>
      <c r="S751" s="58"/>
      <c r="T751" s="70"/>
      <c r="V751" s="1"/>
      <c r="W751" s="58"/>
      <c r="X751" s="70"/>
      <c r="Z751" s="1"/>
      <c r="AA751" s="58"/>
      <c r="AB751" s="70"/>
      <c r="AD751" s="1"/>
    </row>
    <row r="752" spans="2:30" s="6" customFormat="1" ht="15.75" customHeight="1">
      <c r="B752" s="1"/>
      <c r="C752" s="1"/>
      <c r="D752" s="1"/>
      <c r="F752" s="1"/>
      <c r="G752" s="58"/>
      <c r="H752" s="70"/>
      <c r="J752" s="1"/>
      <c r="K752" s="58"/>
      <c r="L752" s="70"/>
      <c r="N752" s="1"/>
      <c r="O752" s="58"/>
      <c r="P752" s="70"/>
      <c r="R752" s="1"/>
      <c r="S752" s="58"/>
      <c r="T752" s="70"/>
      <c r="V752" s="1"/>
      <c r="W752" s="58"/>
      <c r="X752" s="70"/>
      <c r="Z752" s="1"/>
      <c r="AA752" s="58"/>
      <c r="AB752" s="70"/>
      <c r="AD752" s="1"/>
    </row>
    <row r="753" spans="2:30" s="6" customFormat="1" ht="15.75" customHeight="1">
      <c r="B753" s="1"/>
      <c r="C753" s="1"/>
      <c r="D753" s="1"/>
      <c r="F753" s="1"/>
      <c r="G753" s="58"/>
      <c r="H753" s="70"/>
      <c r="J753" s="1"/>
      <c r="K753" s="58"/>
      <c r="L753" s="70"/>
      <c r="N753" s="1"/>
      <c r="O753" s="58"/>
      <c r="P753" s="70"/>
      <c r="R753" s="1"/>
      <c r="S753" s="58"/>
      <c r="T753" s="70"/>
      <c r="V753" s="1"/>
      <c r="W753" s="58"/>
      <c r="X753" s="70"/>
      <c r="Z753" s="1"/>
      <c r="AA753" s="58"/>
      <c r="AB753" s="70"/>
      <c r="AD753" s="1"/>
    </row>
    <row r="754" spans="2:30" s="6" customFormat="1" ht="15.75" customHeight="1">
      <c r="B754" s="1"/>
      <c r="C754" s="1"/>
      <c r="D754" s="1"/>
      <c r="F754" s="1"/>
      <c r="G754" s="58"/>
      <c r="H754" s="70"/>
      <c r="J754" s="1"/>
      <c r="K754" s="58"/>
      <c r="L754" s="70"/>
      <c r="N754" s="1"/>
      <c r="O754" s="58"/>
      <c r="P754" s="70"/>
      <c r="R754" s="1"/>
      <c r="S754" s="58"/>
      <c r="T754" s="70"/>
      <c r="V754" s="1"/>
      <c r="W754" s="58"/>
      <c r="X754" s="70"/>
      <c r="Z754" s="1"/>
      <c r="AA754" s="58"/>
      <c r="AB754" s="70"/>
      <c r="AD754" s="1"/>
    </row>
    <row r="755" spans="2:30" s="6" customFormat="1" ht="15.75" customHeight="1">
      <c r="B755" s="1"/>
      <c r="C755" s="1"/>
      <c r="D755" s="1"/>
      <c r="F755" s="1"/>
      <c r="G755" s="58"/>
      <c r="H755" s="70"/>
      <c r="J755" s="1"/>
      <c r="K755" s="58"/>
      <c r="L755" s="70"/>
      <c r="N755" s="1"/>
      <c r="O755" s="58"/>
      <c r="P755" s="70"/>
      <c r="R755" s="1"/>
      <c r="S755" s="58"/>
      <c r="T755" s="70"/>
      <c r="V755" s="1"/>
      <c r="W755" s="58"/>
      <c r="X755" s="70"/>
      <c r="Z755" s="1"/>
      <c r="AA755" s="58"/>
      <c r="AB755" s="70"/>
      <c r="AD755" s="1"/>
    </row>
    <row r="756" spans="2:30" s="6" customFormat="1" ht="15.75" customHeight="1">
      <c r="B756" s="1"/>
      <c r="C756" s="1"/>
      <c r="D756" s="1"/>
      <c r="F756" s="1"/>
      <c r="G756" s="58"/>
      <c r="H756" s="70"/>
      <c r="J756" s="1"/>
      <c r="K756" s="58"/>
      <c r="L756" s="70"/>
      <c r="N756" s="1"/>
      <c r="O756" s="58"/>
      <c r="P756" s="70"/>
      <c r="R756" s="1"/>
      <c r="S756" s="58"/>
      <c r="T756" s="70"/>
      <c r="V756" s="1"/>
      <c r="W756" s="58"/>
      <c r="X756" s="70"/>
      <c r="Z756" s="1"/>
      <c r="AA756" s="58"/>
      <c r="AB756" s="70"/>
      <c r="AD756" s="1"/>
    </row>
    <row r="757" spans="2:30" s="6" customFormat="1" ht="15.75" customHeight="1">
      <c r="B757" s="1"/>
      <c r="C757" s="1"/>
      <c r="D757" s="1"/>
      <c r="F757" s="1"/>
      <c r="G757" s="58"/>
      <c r="H757" s="70"/>
      <c r="J757" s="1"/>
      <c r="K757" s="58"/>
      <c r="L757" s="70"/>
      <c r="N757" s="1"/>
      <c r="O757" s="58"/>
      <c r="P757" s="70"/>
      <c r="R757" s="1"/>
      <c r="S757" s="58"/>
      <c r="T757" s="70"/>
      <c r="V757" s="1"/>
      <c r="W757" s="58"/>
      <c r="X757" s="70"/>
      <c r="Z757" s="1"/>
      <c r="AA757" s="58"/>
      <c r="AB757" s="70"/>
      <c r="AD757" s="1"/>
    </row>
    <row r="758" spans="2:30" s="6" customFormat="1" ht="15.75" customHeight="1">
      <c r="B758" s="1"/>
      <c r="C758" s="1"/>
      <c r="D758" s="1"/>
      <c r="F758" s="1"/>
      <c r="G758" s="58"/>
      <c r="H758" s="70"/>
      <c r="J758" s="1"/>
      <c r="K758" s="58"/>
      <c r="L758" s="70"/>
      <c r="N758" s="1"/>
      <c r="O758" s="58"/>
      <c r="P758" s="70"/>
      <c r="R758" s="1"/>
      <c r="S758" s="58"/>
      <c r="T758" s="70"/>
      <c r="V758" s="1"/>
      <c r="W758" s="58"/>
      <c r="X758" s="70"/>
      <c r="Z758" s="1"/>
      <c r="AA758" s="58"/>
      <c r="AB758" s="70"/>
      <c r="AD758" s="1"/>
    </row>
    <row r="759" spans="2:30" s="6" customFormat="1" ht="15.75" customHeight="1">
      <c r="B759" s="1"/>
      <c r="C759" s="1"/>
      <c r="D759" s="1"/>
      <c r="F759" s="1"/>
      <c r="G759" s="58"/>
      <c r="H759" s="70"/>
      <c r="J759" s="1"/>
      <c r="K759" s="58"/>
      <c r="L759" s="70"/>
      <c r="N759" s="1"/>
      <c r="O759" s="58"/>
      <c r="P759" s="70"/>
      <c r="R759" s="1"/>
      <c r="S759" s="58"/>
      <c r="T759" s="70"/>
      <c r="V759" s="1"/>
      <c r="W759" s="58"/>
      <c r="X759" s="70"/>
      <c r="Z759" s="1"/>
      <c r="AA759" s="58"/>
      <c r="AB759" s="70"/>
      <c r="AD759" s="1"/>
    </row>
    <row r="760" spans="2:30" s="6" customFormat="1" ht="15.75" customHeight="1">
      <c r="B760" s="1"/>
      <c r="C760" s="1"/>
      <c r="D760" s="1"/>
      <c r="F760" s="1"/>
      <c r="G760" s="58"/>
      <c r="H760" s="70"/>
      <c r="J760" s="1"/>
      <c r="K760" s="58"/>
      <c r="L760" s="70"/>
      <c r="N760" s="1"/>
      <c r="O760" s="58"/>
      <c r="P760" s="70"/>
      <c r="R760" s="1"/>
      <c r="S760" s="58"/>
      <c r="T760" s="70"/>
      <c r="V760" s="1"/>
      <c r="W760" s="58"/>
      <c r="X760" s="70"/>
      <c r="Z760" s="1"/>
      <c r="AA760" s="58"/>
      <c r="AB760" s="70"/>
      <c r="AD760" s="1"/>
    </row>
    <row r="761" spans="2:30" s="6" customFormat="1" ht="15.75" customHeight="1">
      <c r="B761" s="1"/>
      <c r="C761" s="1"/>
      <c r="D761" s="1"/>
      <c r="F761" s="1"/>
      <c r="G761" s="58"/>
      <c r="H761" s="70"/>
      <c r="J761" s="1"/>
      <c r="K761" s="58"/>
      <c r="L761" s="70"/>
      <c r="N761" s="1"/>
      <c r="O761" s="58"/>
      <c r="P761" s="70"/>
      <c r="R761" s="1"/>
      <c r="S761" s="58"/>
      <c r="T761" s="70"/>
      <c r="V761" s="1"/>
      <c r="W761" s="58"/>
      <c r="X761" s="70"/>
      <c r="Z761" s="1"/>
      <c r="AA761" s="58"/>
      <c r="AB761" s="70"/>
      <c r="AD761" s="1"/>
    </row>
    <row r="762" spans="2:30" s="6" customFormat="1" ht="15.75" customHeight="1">
      <c r="B762" s="1"/>
      <c r="C762" s="1"/>
      <c r="D762" s="1"/>
      <c r="F762" s="1"/>
      <c r="G762" s="58"/>
      <c r="H762" s="70"/>
      <c r="J762" s="1"/>
      <c r="K762" s="58"/>
      <c r="L762" s="70"/>
      <c r="N762" s="1"/>
      <c r="O762" s="58"/>
      <c r="P762" s="70"/>
      <c r="R762" s="1"/>
      <c r="S762" s="58"/>
      <c r="T762" s="70"/>
      <c r="V762" s="1"/>
      <c r="W762" s="58"/>
      <c r="X762" s="70"/>
      <c r="Z762" s="1"/>
      <c r="AA762" s="58"/>
      <c r="AB762" s="70"/>
      <c r="AD762" s="1"/>
    </row>
    <row r="763" spans="2:30" s="6" customFormat="1" ht="15.75" customHeight="1">
      <c r="B763" s="1"/>
      <c r="C763" s="1"/>
      <c r="D763" s="1"/>
      <c r="F763" s="1"/>
      <c r="G763" s="58"/>
      <c r="H763" s="70"/>
      <c r="J763" s="1"/>
      <c r="K763" s="58"/>
      <c r="L763" s="70"/>
      <c r="N763" s="1"/>
      <c r="O763" s="58"/>
      <c r="P763" s="70"/>
      <c r="R763" s="1"/>
      <c r="S763" s="58"/>
      <c r="T763" s="70"/>
      <c r="V763" s="1"/>
      <c r="W763" s="58"/>
      <c r="X763" s="70"/>
      <c r="Z763" s="1"/>
      <c r="AA763" s="58"/>
      <c r="AB763" s="70"/>
      <c r="AD763" s="1"/>
    </row>
    <row r="764" spans="2:30" s="6" customFormat="1" ht="15.75" customHeight="1">
      <c r="B764" s="1"/>
      <c r="C764" s="1"/>
      <c r="D764" s="1"/>
      <c r="F764" s="1"/>
      <c r="G764" s="58"/>
      <c r="H764" s="70"/>
      <c r="J764" s="1"/>
      <c r="K764" s="58"/>
      <c r="L764" s="70"/>
      <c r="N764" s="1"/>
      <c r="O764" s="58"/>
      <c r="P764" s="70"/>
      <c r="R764" s="1"/>
      <c r="S764" s="58"/>
      <c r="T764" s="70"/>
      <c r="V764" s="1"/>
      <c r="W764" s="58"/>
      <c r="X764" s="70"/>
      <c r="Z764" s="1"/>
      <c r="AA764" s="58"/>
      <c r="AB764" s="70"/>
      <c r="AD764" s="1"/>
    </row>
    <row r="765" spans="2:30" s="6" customFormat="1" ht="15.75" customHeight="1">
      <c r="B765" s="1"/>
      <c r="C765" s="1"/>
      <c r="D765" s="1"/>
      <c r="F765" s="1"/>
      <c r="G765" s="58"/>
      <c r="H765" s="70"/>
      <c r="J765" s="1"/>
      <c r="K765" s="58"/>
      <c r="L765" s="70"/>
      <c r="N765" s="1"/>
      <c r="O765" s="58"/>
      <c r="P765" s="70"/>
      <c r="R765" s="1"/>
      <c r="S765" s="58"/>
      <c r="T765" s="70"/>
      <c r="V765" s="1"/>
      <c r="W765" s="58"/>
      <c r="X765" s="70"/>
      <c r="Z765" s="1"/>
      <c r="AA765" s="58"/>
      <c r="AB765" s="70"/>
      <c r="AD765" s="1"/>
    </row>
    <row r="766" spans="2:30" s="6" customFormat="1" ht="15.75" customHeight="1">
      <c r="B766" s="1"/>
      <c r="C766" s="1"/>
      <c r="D766" s="1"/>
      <c r="F766" s="1"/>
      <c r="G766" s="58"/>
      <c r="H766" s="70"/>
      <c r="J766" s="1"/>
      <c r="K766" s="58"/>
      <c r="L766" s="70"/>
      <c r="N766" s="1"/>
      <c r="O766" s="58"/>
      <c r="P766" s="70"/>
      <c r="R766" s="1"/>
      <c r="S766" s="58"/>
      <c r="T766" s="70"/>
      <c r="V766" s="1"/>
      <c r="W766" s="58"/>
      <c r="X766" s="70"/>
      <c r="Z766" s="1"/>
      <c r="AA766" s="58"/>
      <c r="AB766" s="70"/>
      <c r="AD766" s="1"/>
    </row>
    <row r="767" spans="2:30" s="6" customFormat="1" ht="15.75" customHeight="1">
      <c r="B767" s="1"/>
      <c r="C767" s="1"/>
      <c r="D767" s="1"/>
      <c r="F767" s="1"/>
      <c r="G767" s="58"/>
      <c r="H767" s="70"/>
      <c r="J767" s="1"/>
      <c r="K767" s="58"/>
      <c r="L767" s="70"/>
      <c r="N767" s="1"/>
      <c r="O767" s="58"/>
      <c r="P767" s="70"/>
      <c r="R767" s="1"/>
      <c r="S767" s="58"/>
      <c r="T767" s="70"/>
      <c r="V767" s="1"/>
      <c r="W767" s="58"/>
      <c r="X767" s="70"/>
      <c r="Z767" s="1"/>
      <c r="AA767" s="58"/>
      <c r="AB767" s="70"/>
      <c r="AD767" s="1"/>
    </row>
    <row r="768" spans="2:30" s="6" customFormat="1" ht="15.75" customHeight="1">
      <c r="B768" s="1"/>
      <c r="C768" s="1"/>
      <c r="D768" s="1"/>
      <c r="F768" s="1"/>
      <c r="G768" s="58"/>
      <c r="H768" s="70"/>
      <c r="J768" s="1"/>
      <c r="K768" s="58"/>
      <c r="L768" s="70"/>
      <c r="N768" s="1"/>
      <c r="O768" s="58"/>
      <c r="P768" s="70"/>
      <c r="R768" s="1"/>
      <c r="S768" s="58"/>
      <c r="T768" s="70"/>
      <c r="V768" s="1"/>
      <c r="W768" s="58"/>
      <c r="X768" s="70"/>
      <c r="Z768" s="1"/>
      <c r="AA768" s="58"/>
      <c r="AB768" s="70"/>
      <c r="AD768" s="1"/>
    </row>
    <row r="769" spans="2:30" s="6" customFormat="1" ht="15.75" customHeight="1">
      <c r="B769" s="1"/>
      <c r="C769" s="1"/>
      <c r="D769" s="1"/>
      <c r="F769" s="1"/>
      <c r="G769" s="58"/>
      <c r="H769" s="70"/>
      <c r="J769" s="1"/>
      <c r="K769" s="58"/>
      <c r="L769" s="70"/>
      <c r="N769" s="1"/>
      <c r="O769" s="58"/>
      <c r="P769" s="70"/>
      <c r="R769" s="1"/>
      <c r="S769" s="58"/>
      <c r="T769" s="70"/>
      <c r="V769" s="1"/>
      <c r="W769" s="58"/>
      <c r="X769" s="70"/>
      <c r="Z769" s="1"/>
      <c r="AA769" s="58"/>
      <c r="AB769" s="70"/>
      <c r="AD769" s="1"/>
    </row>
    <row r="770" spans="2:30" s="6" customFormat="1" ht="15.75" customHeight="1">
      <c r="B770" s="1"/>
      <c r="C770" s="1"/>
      <c r="D770" s="1"/>
      <c r="F770" s="1"/>
      <c r="G770" s="58"/>
      <c r="H770" s="70"/>
      <c r="J770" s="1"/>
      <c r="K770" s="58"/>
      <c r="L770" s="70"/>
      <c r="N770" s="1"/>
      <c r="O770" s="58"/>
      <c r="P770" s="70"/>
      <c r="R770" s="1"/>
      <c r="S770" s="58"/>
      <c r="T770" s="70"/>
      <c r="V770" s="1"/>
      <c r="W770" s="58"/>
      <c r="X770" s="70"/>
      <c r="Z770" s="1"/>
      <c r="AA770" s="58"/>
      <c r="AB770" s="70"/>
      <c r="AD770" s="1"/>
    </row>
    <row r="771" spans="2:30" s="6" customFormat="1" ht="15.75" customHeight="1">
      <c r="B771" s="1"/>
      <c r="C771" s="1"/>
      <c r="D771" s="1"/>
      <c r="F771" s="1"/>
      <c r="G771" s="58"/>
      <c r="H771" s="70"/>
      <c r="J771" s="1"/>
      <c r="K771" s="58"/>
      <c r="L771" s="70"/>
      <c r="N771" s="1"/>
      <c r="O771" s="58"/>
      <c r="P771" s="70"/>
      <c r="R771" s="1"/>
      <c r="S771" s="58"/>
      <c r="T771" s="70"/>
      <c r="V771" s="1"/>
      <c r="W771" s="58"/>
      <c r="X771" s="70"/>
      <c r="Z771" s="1"/>
      <c r="AA771" s="58"/>
      <c r="AB771" s="70"/>
      <c r="AD771" s="1"/>
    </row>
    <row r="772" spans="2:30" s="6" customFormat="1" ht="15.75" customHeight="1">
      <c r="B772" s="1"/>
      <c r="C772" s="1"/>
      <c r="D772" s="1"/>
      <c r="F772" s="1"/>
      <c r="G772" s="58"/>
      <c r="H772" s="70"/>
      <c r="J772" s="1"/>
      <c r="K772" s="58"/>
      <c r="L772" s="70"/>
      <c r="N772" s="1"/>
      <c r="O772" s="58"/>
      <c r="P772" s="70"/>
      <c r="R772" s="1"/>
      <c r="S772" s="58"/>
      <c r="T772" s="70"/>
      <c r="V772" s="1"/>
      <c r="W772" s="58"/>
      <c r="X772" s="70"/>
      <c r="Z772" s="1"/>
      <c r="AA772" s="58"/>
      <c r="AB772" s="70"/>
      <c r="AD772" s="1"/>
    </row>
    <row r="773" spans="2:30" s="6" customFormat="1" ht="15.75" customHeight="1">
      <c r="B773" s="1"/>
      <c r="C773" s="1"/>
      <c r="D773" s="1"/>
      <c r="F773" s="1"/>
      <c r="G773" s="58"/>
      <c r="H773" s="70"/>
      <c r="J773" s="1"/>
      <c r="K773" s="58"/>
      <c r="L773" s="70"/>
      <c r="N773" s="1"/>
      <c r="O773" s="58"/>
      <c r="P773" s="70"/>
      <c r="R773" s="1"/>
      <c r="S773" s="58"/>
      <c r="T773" s="70"/>
      <c r="V773" s="1"/>
      <c r="W773" s="58"/>
      <c r="X773" s="70"/>
      <c r="Z773" s="1"/>
      <c r="AA773" s="58"/>
      <c r="AB773" s="70"/>
      <c r="AD773" s="1"/>
    </row>
    <row r="774" spans="2:30" s="6" customFormat="1" ht="15.75" customHeight="1">
      <c r="B774" s="1"/>
      <c r="C774" s="1"/>
      <c r="D774" s="1"/>
      <c r="F774" s="1"/>
      <c r="G774" s="58"/>
      <c r="H774" s="70"/>
      <c r="J774" s="1"/>
      <c r="K774" s="58"/>
      <c r="L774" s="70"/>
      <c r="N774" s="1"/>
      <c r="O774" s="58"/>
      <c r="P774" s="70"/>
      <c r="R774" s="1"/>
      <c r="S774" s="58"/>
      <c r="T774" s="70"/>
      <c r="V774" s="1"/>
      <c r="W774" s="58"/>
      <c r="X774" s="70"/>
      <c r="Z774" s="1"/>
      <c r="AA774" s="58"/>
      <c r="AB774" s="70"/>
      <c r="AD774" s="1"/>
    </row>
    <row r="775" spans="2:30" s="6" customFormat="1" ht="15.75" customHeight="1">
      <c r="B775" s="1"/>
      <c r="C775" s="1"/>
      <c r="D775" s="1"/>
      <c r="F775" s="1"/>
      <c r="G775" s="58"/>
      <c r="H775" s="70"/>
      <c r="J775" s="1"/>
      <c r="K775" s="58"/>
      <c r="L775" s="70"/>
      <c r="N775" s="1"/>
      <c r="O775" s="58"/>
      <c r="P775" s="70"/>
      <c r="R775" s="1"/>
      <c r="S775" s="58"/>
      <c r="T775" s="70"/>
      <c r="V775" s="1"/>
      <c r="W775" s="58"/>
      <c r="X775" s="70"/>
      <c r="Z775" s="1"/>
      <c r="AA775" s="58"/>
      <c r="AB775" s="70"/>
      <c r="AD775" s="1"/>
    </row>
    <row r="776" spans="2:30" s="6" customFormat="1" ht="15.75" customHeight="1">
      <c r="B776" s="1"/>
      <c r="C776" s="1"/>
      <c r="D776" s="1"/>
      <c r="F776" s="1"/>
      <c r="G776" s="58"/>
      <c r="H776" s="70"/>
      <c r="J776" s="1"/>
      <c r="K776" s="58"/>
      <c r="L776" s="70"/>
      <c r="N776" s="1"/>
      <c r="O776" s="58"/>
      <c r="P776" s="70"/>
      <c r="R776" s="1"/>
      <c r="S776" s="58"/>
      <c r="T776" s="70"/>
      <c r="V776" s="1"/>
      <c r="W776" s="58"/>
      <c r="X776" s="70"/>
      <c r="Z776" s="1"/>
      <c r="AA776" s="58"/>
      <c r="AB776" s="70"/>
      <c r="AD776" s="1"/>
    </row>
    <row r="777" spans="2:30" s="6" customFormat="1" ht="15.75" customHeight="1">
      <c r="B777" s="1"/>
      <c r="C777" s="1"/>
      <c r="D777" s="1"/>
      <c r="F777" s="1"/>
      <c r="G777" s="58"/>
      <c r="H777" s="70"/>
      <c r="J777" s="1"/>
      <c r="K777" s="58"/>
      <c r="L777" s="70"/>
      <c r="N777" s="1"/>
      <c r="O777" s="58"/>
      <c r="P777" s="70"/>
      <c r="R777" s="1"/>
      <c r="S777" s="58"/>
      <c r="T777" s="70"/>
      <c r="V777" s="1"/>
      <c r="W777" s="58"/>
      <c r="X777" s="70"/>
      <c r="Z777" s="1"/>
      <c r="AA777" s="58"/>
      <c r="AB777" s="70"/>
      <c r="AD777" s="1"/>
    </row>
    <row r="778" spans="2:30" s="6" customFormat="1" ht="15.75" customHeight="1">
      <c r="B778" s="1"/>
      <c r="C778" s="1"/>
      <c r="D778" s="1"/>
      <c r="F778" s="1"/>
      <c r="G778" s="58"/>
      <c r="H778" s="70"/>
      <c r="J778" s="1"/>
      <c r="K778" s="58"/>
      <c r="L778" s="70"/>
      <c r="N778" s="1"/>
      <c r="O778" s="58"/>
      <c r="P778" s="70"/>
      <c r="R778" s="1"/>
      <c r="S778" s="58"/>
      <c r="T778" s="70"/>
      <c r="V778" s="1"/>
      <c r="W778" s="58"/>
      <c r="X778" s="70"/>
      <c r="Z778" s="1"/>
      <c r="AA778" s="58"/>
      <c r="AB778" s="70"/>
      <c r="AD778" s="1"/>
    </row>
    <row r="779" spans="2:30" s="6" customFormat="1" ht="15.75" customHeight="1">
      <c r="B779" s="1"/>
      <c r="C779" s="1"/>
      <c r="D779" s="1"/>
      <c r="F779" s="1"/>
      <c r="G779" s="58"/>
      <c r="H779" s="70"/>
      <c r="J779" s="1"/>
      <c r="K779" s="58"/>
      <c r="L779" s="70"/>
      <c r="N779" s="1"/>
      <c r="O779" s="58"/>
      <c r="P779" s="70"/>
      <c r="R779" s="1"/>
      <c r="S779" s="58"/>
      <c r="T779" s="70"/>
      <c r="V779" s="1"/>
      <c r="W779" s="58"/>
      <c r="X779" s="70"/>
      <c r="Z779" s="1"/>
      <c r="AA779" s="58"/>
      <c r="AB779" s="70"/>
      <c r="AD779" s="1"/>
    </row>
    <row r="780" spans="2:30" s="6" customFormat="1" ht="15.75" customHeight="1">
      <c r="B780" s="1"/>
      <c r="C780" s="1"/>
      <c r="D780" s="1"/>
      <c r="F780" s="1"/>
      <c r="G780" s="58"/>
      <c r="H780" s="70"/>
      <c r="J780" s="1"/>
      <c r="K780" s="58"/>
      <c r="L780" s="70"/>
      <c r="N780" s="1"/>
      <c r="O780" s="58"/>
      <c r="P780" s="70"/>
      <c r="R780" s="1"/>
      <c r="S780" s="58"/>
      <c r="T780" s="70"/>
      <c r="V780" s="1"/>
      <c r="W780" s="58"/>
      <c r="X780" s="70"/>
      <c r="Z780" s="1"/>
      <c r="AA780" s="58"/>
      <c r="AB780" s="70"/>
      <c r="AD780" s="1"/>
    </row>
    <row r="781" spans="2:30" s="6" customFormat="1" ht="15.75" customHeight="1">
      <c r="B781" s="1"/>
      <c r="C781" s="1"/>
      <c r="D781" s="1"/>
      <c r="F781" s="1"/>
      <c r="G781" s="58"/>
      <c r="H781" s="70"/>
      <c r="J781" s="1"/>
      <c r="K781" s="58"/>
      <c r="L781" s="70"/>
      <c r="N781" s="1"/>
      <c r="O781" s="58"/>
      <c r="P781" s="70"/>
      <c r="R781" s="1"/>
      <c r="S781" s="58"/>
      <c r="T781" s="70"/>
      <c r="V781" s="1"/>
      <c r="W781" s="58"/>
      <c r="X781" s="70"/>
      <c r="Z781" s="1"/>
      <c r="AA781" s="58"/>
      <c r="AB781" s="70"/>
      <c r="AD781" s="1"/>
    </row>
    <row r="782" spans="2:30" s="6" customFormat="1" ht="15.75" customHeight="1">
      <c r="B782" s="1"/>
      <c r="C782" s="1"/>
      <c r="D782" s="1"/>
      <c r="F782" s="1"/>
      <c r="G782" s="58"/>
      <c r="H782" s="70"/>
      <c r="J782" s="1"/>
      <c r="K782" s="58"/>
      <c r="L782" s="70"/>
      <c r="N782" s="1"/>
      <c r="O782" s="58"/>
      <c r="P782" s="70"/>
      <c r="R782" s="1"/>
      <c r="S782" s="58"/>
      <c r="T782" s="70"/>
      <c r="V782" s="1"/>
      <c r="W782" s="58"/>
      <c r="X782" s="70"/>
      <c r="Z782" s="1"/>
      <c r="AA782" s="58"/>
      <c r="AB782" s="70"/>
      <c r="AD782" s="1"/>
    </row>
    <row r="783" spans="2:30" s="6" customFormat="1" ht="15.75" customHeight="1">
      <c r="B783" s="1"/>
      <c r="C783" s="1"/>
      <c r="D783" s="1"/>
      <c r="F783" s="1"/>
      <c r="G783" s="58"/>
      <c r="H783" s="70"/>
      <c r="J783" s="1"/>
      <c r="K783" s="58"/>
      <c r="L783" s="70"/>
      <c r="N783" s="1"/>
      <c r="O783" s="58"/>
      <c r="P783" s="70"/>
      <c r="R783" s="1"/>
      <c r="S783" s="58"/>
      <c r="T783" s="70"/>
      <c r="V783" s="1"/>
      <c r="W783" s="58"/>
      <c r="X783" s="70"/>
      <c r="Z783" s="1"/>
      <c r="AA783" s="58"/>
      <c r="AB783" s="70"/>
      <c r="AD783" s="1"/>
    </row>
    <row r="784" spans="2:30" s="6" customFormat="1" ht="15.75" customHeight="1">
      <c r="B784" s="1"/>
      <c r="C784" s="1"/>
      <c r="D784" s="1"/>
      <c r="F784" s="1"/>
      <c r="G784" s="58"/>
      <c r="H784" s="70"/>
      <c r="J784" s="1"/>
      <c r="K784" s="58"/>
      <c r="L784" s="70"/>
      <c r="N784" s="1"/>
      <c r="O784" s="58"/>
      <c r="P784" s="70"/>
      <c r="R784" s="1"/>
      <c r="S784" s="58"/>
      <c r="T784" s="70"/>
      <c r="V784" s="1"/>
      <c r="W784" s="58"/>
      <c r="X784" s="70"/>
      <c r="Z784" s="1"/>
      <c r="AA784" s="58"/>
      <c r="AB784" s="70"/>
      <c r="AD784" s="1"/>
    </row>
    <row r="785" spans="2:30" s="6" customFormat="1" ht="15.75" customHeight="1">
      <c r="B785" s="1"/>
      <c r="C785" s="1"/>
      <c r="D785" s="1"/>
      <c r="F785" s="1"/>
      <c r="G785" s="58"/>
      <c r="H785" s="70"/>
      <c r="J785" s="1"/>
      <c r="K785" s="58"/>
      <c r="L785" s="70"/>
      <c r="N785" s="1"/>
      <c r="O785" s="58"/>
      <c r="P785" s="70"/>
      <c r="R785" s="1"/>
      <c r="S785" s="58"/>
      <c r="T785" s="70"/>
      <c r="V785" s="1"/>
      <c r="W785" s="58"/>
      <c r="X785" s="70"/>
      <c r="Z785" s="1"/>
      <c r="AA785" s="58"/>
      <c r="AB785" s="70"/>
      <c r="AD785" s="1"/>
    </row>
    <row r="786" spans="2:30" s="6" customFormat="1" ht="15.75" customHeight="1">
      <c r="B786" s="1"/>
      <c r="C786" s="1"/>
      <c r="D786" s="1"/>
      <c r="F786" s="1"/>
      <c r="G786" s="58"/>
      <c r="H786" s="70"/>
      <c r="J786" s="1"/>
      <c r="K786" s="58"/>
      <c r="L786" s="70"/>
      <c r="N786" s="1"/>
      <c r="O786" s="58"/>
      <c r="P786" s="70"/>
      <c r="R786" s="1"/>
      <c r="S786" s="58"/>
      <c r="T786" s="70"/>
      <c r="V786" s="1"/>
      <c r="W786" s="58"/>
      <c r="X786" s="70"/>
      <c r="Z786" s="1"/>
      <c r="AA786" s="58"/>
      <c r="AB786" s="70"/>
      <c r="AD786" s="1"/>
    </row>
    <row r="787" spans="2:30" s="6" customFormat="1" ht="15.75" customHeight="1">
      <c r="B787" s="1"/>
      <c r="C787" s="1"/>
      <c r="D787" s="1"/>
      <c r="F787" s="1"/>
      <c r="G787" s="58"/>
      <c r="H787" s="70"/>
      <c r="J787" s="1"/>
      <c r="K787" s="58"/>
      <c r="L787" s="70"/>
      <c r="N787" s="1"/>
      <c r="O787" s="58"/>
      <c r="P787" s="70"/>
      <c r="R787" s="1"/>
      <c r="S787" s="58"/>
      <c r="T787" s="70"/>
      <c r="V787" s="1"/>
      <c r="W787" s="58"/>
      <c r="X787" s="70"/>
      <c r="Z787" s="1"/>
      <c r="AA787" s="58"/>
      <c r="AB787" s="70"/>
      <c r="AD787" s="1"/>
    </row>
    <row r="788" spans="2:30" s="6" customFormat="1" ht="15.75" customHeight="1">
      <c r="B788" s="1"/>
      <c r="C788" s="1"/>
      <c r="D788" s="1"/>
      <c r="F788" s="1"/>
      <c r="G788" s="58"/>
      <c r="H788" s="70"/>
      <c r="J788" s="1"/>
      <c r="K788" s="58"/>
      <c r="L788" s="70"/>
      <c r="N788" s="1"/>
      <c r="O788" s="58"/>
      <c r="P788" s="70"/>
      <c r="R788" s="1"/>
      <c r="S788" s="58"/>
      <c r="T788" s="70"/>
      <c r="V788" s="1"/>
      <c r="W788" s="58"/>
      <c r="X788" s="70"/>
      <c r="Z788" s="1"/>
      <c r="AA788" s="58"/>
      <c r="AB788" s="70"/>
      <c r="AD788" s="1"/>
    </row>
    <row r="789" spans="2:30" s="6" customFormat="1" ht="15.75" customHeight="1">
      <c r="B789" s="1"/>
      <c r="C789" s="1"/>
      <c r="D789" s="1"/>
      <c r="F789" s="1"/>
      <c r="G789" s="58"/>
      <c r="H789" s="70"/>
      <c r="J789" s="1"/>
      <c r="K789" s="58"/>
      <c r="L789" s="70"/>
      <c r="N789" s="1"/>
      <c r="O789" s="58"/>
      <c r="P789" s="70"/>
      <c r="R789" s="1"/>
      <c r="S789" s="58"/>
      <c r="T789" s="70"/>
      <c r="V789" s="1"/>
      <c r="W789" s="58"/>
      <c r="X789" s="70"/>
      <c r="Z789" s="1"/>
      <c r="AA789" s="58"/>
      <c r="AB789" s="70"/>
      <c r="AD789" s="1"/>
    </row>
    <row r="790" spans="2:30" s="6" customFormat="1" ht="15.75" customHeight="1">
      <c r="B790" s="1"/>
      <c r="C790" s="1"/>
      <c r="D790" s="1"/>
      <c r="F790" s="1"/>
      <c r="G790" s="58"/>
      <c r="H790" s="70"/>
      <c r="J790" s="1"/>
      <c r="K790" s="58"/>
      <c r="L790" s="70"/>
      <c r="N790" s="1"/>
      <c r="O790" s="58"/>
      <c r="P790" s="70"/>
      <c r="R790" s="1"/>
      <c r="S790" s="58"/>
      <c r="T790" s="70"/>
      <c r="V790" s="1"/>
      <c r="W790" s="58"/>
      <c r="X790" s="70"/>
      <c r="Z790" s="1"/>
      <c r="AA790" s="58"/>
      <c r="AB790" s="70"/>
      <c r="AD790" s="1"/>
    </row>
    <row r="791" spans="2:30" s="6" customFormat="1" ht="15.75" customHeight="1">
      <c r="B791" s="1"/>
      <c r="C791" s="1"/>
      <c r="D791" s="1"/>
      <c r="F791" s="1"/>
      <c r="G791" s="58"/>
      <c r="H791" s="70"/>
      <c r="J791" s="1"/>
      <c r="K791" s="58"/>
      <c r="L791" s="70"/>
      <c r="N791" s="1"/>
      <c r="O791" s="58"/>
      <c r="P791" s="70"/>
      <c r="R791" s="1"/>
      <c r="S791" s="58"/>
      <c r="T791" s="70"/>
      <c r="V791" s="1"/>
      <c r="W791" s="58"/>
      <c r="X791" s="70"/>
      <c r="Z791" s="1"/>
      <c r="AA791" s="58"/>
      <c r="AB791" s="70"/>
      <c r="AD791" s="1"/>
    </row>
    <row r="792" spans="2:30" s="6" customFormat="1" ht="15.75" customHeight="1">
      <c r="B792" s="1"/>
      <c r="C792" s="1"/>
      <c r="D792" s="1"/>
      <c r="F792" s="1"/>
      <c r="G792" s="58"/>
      <c r="H792" s="70"/>
      <c r="J792" s="1"/>
      <c r="K792" s="58"/>
      <c r="L792" s="70"/>
      <c r="N792" s="1"/>
      <c r="O792" s="58"/>
      <c r="P792" s="70"/>
      <c r="R792" s="1"/>
      <c r="S792" s="58"/>
      <c r="T792" s="70"/>
      <c r="V792" s="1"/>
      <c r="W792" s="58"/>
      <c r="X792" s="70"/>
      <c r="Z792" s="1"/>
      <c r="AA792" s="58"/>
      <c r="AB792" s="70"/>
      <c r="AD792" s="1"/>
    </row>
    <row r="793" spans="2:30" s="6" customFormat="1" ht="15.75" customHeight="1">
      <c r="B793" s="1"/>
      <c r="C793" s="1"/>
      <c r="D793" s="1"/>
      <c r="F793" s="1"/>
      <c r="G793" s="58"/>
      <c r="H793" s="70"/>
      <c r="J793" s="1"/>
      <c r="K793" s="58"/>
      <c r="L793" s="70"/>
      <c r="N793" s="1"/>
      <c r="O793" s="58"/>
      <c r="P793" s="70"/>
      <c r="R793" s="1"/>
      <c r="S793" s="58"/>
      <c r="T793" s="70"/>
      <c r="V793" s="1"/>
      <c r="W793" s="58"/>
      <c r="X793" s="70"/>
      <c r="Z793" s="1"/>
      <c r="AA793" s="58"/>
      <c r="AB793" s="70"/>
      <c r="AD793" s="1"/>
    </row>
    <row r="794" spans="2:30" s="6" customFormat="1" ht="15.75" customHeight="1">
      <c r="B794" s="1"/>
      <c r="C794" s="1"/>
      <c r="D794" s="1"/>
      <c r="F794" s="1"/>
      <c r="G794" s="58"/>
      <c r="H794" s="70"/>
      <c r="J794" s="1"/>
      <c r="K794" s="58"/>
      <c r="L794" s="70"/>
      <c r="N794" s="1"/>
      <c r="O794" s="58"/>
      <c r="P794" s="70"/>
      <c r="R794" s="1"/>
      <c r="S794" s="58"/>
      <c r="T794" s="70"/>
      <c r="V794" s="1"/>
      <c r="W794" s="58"/>
      <c r="X794" s="70"/>
      <c r="Z794" s="1"/>
      <c r="AA794" s="58"/>
      <c r="AB794" s="70"/>
      <c r="AD794" s="1"/>
    </row>
    <row r="795" spans="2:30" s="6" customFormat="1" ht="15.75" customHeight="1">
      <c r="B795" s="1"/>
      <c r="C795" s="1"/>
      <c r="D795" s="1"/>
      <c r="F795" s="1"/>
      <c r="G795" s="58"/>
      <c r="H795" s="70"/>
      <c r="J795" s="1"/>
      <c r="K795" s="58"/>
      <c r="L795" s="70"/>
      <c r="N795" s="1"/>
      <c r="O795" s="58"/>
      <c r="P795" s="70"/>
      <c r="R795" s="1"/>
      <c r="S795" s="58"/>
      <c r="T795" s="70"/>
      <c r="V795" s="1"/>
      <c r="W795" s="58"/>
      <c r="X795" s="70"/>
      <c r="Z795" s="1"/>
      <c r="AA795" s="58"/>
      <c r="AB795" s="70"/>
      <c r="AD795" s="1"/>
    </row>
    <row r="796" spans="2:30" s="6" customFormat="1" ht="15.75" customHeight="1">
      <c r="B796" s="1"/>
      <c r="C796" s="1"/>
      <c r="D796" s="1"/>
      <c r="F796" s="1"/>
      <c r="G796" s="58"/>
      <c r="H796" s="70"/>
      <c r="J796" s="1"/>
      <c r="K796" s="58"/>
      <c r="L796" s="70"/>
      <c r="N796" s="1"/>
      <c r="O796" s="58"/>
      <c r="P796" s="70"/>
      <c r="R796" s="1"/>
      <c r="S796" s="58"/>
      <c r="T796" s="70"/>
      <c r="V796" s="1"/>
      <c r="W796" s="58"/>
      <c r="X796" s="70"/>
      <c r="Z796" s="1"/>
      <c r="AA796" s="58"/>
      <c r="AB796" s="70"/>
      <c r="AD796" s="1"/>
    </row>
    <row r="797" spans="2:30" s="6" customFormat="1" ht="15.75" customHeight="1">
      <c r="B797" s="1"/>
      <c r="C797" s="1"/>
      <c r="D797" s="1"/>
      <c r="F797" s="1"/>
      <c r="G797" s="58"/>
      <c r="H797" s="70"/>
      <c r="J797" s="1"/>
      <c r="K797" s="58"/>
      <c r="L797" s="70"/>
      <c r="N797" s="1"/>
      <c r="O797" s="58"/>
      <c r="P797" s="70"/>
      <c r="R797" s="1"/>
      <c r="S797" s="58"/>
      <c r="T797" s="70"/>
      <c r="V797" s="1"/>
      <c r="W797" s="58"/>
      <c r="X797" s="70"/>
      <c r="Z797" s="1"/>
      <c r="AA797" s="58"/>
      <c r="AB797" s="70"/>
      <c r="AD797" s="1"/>
    </row>
    <row r="798" spans="2:30" s="6" customFormat="1" ht="15.75" customHeight="1">
      <c r="B798" s="1"/>
      <c r="C798" s="1"/>
      <c r="D798" s="1"/>
      <c r="F798" s="1"/>
      <c r="G798" s="58"/>
      <c r="H798" s="70"/>
      <c r="J798" s="1"/>
      <c r="K798" s="58"/>
      <c r="L798" s="70"/>
      <c r="N798" s="1"/>
      <c r="O798" s="58"/>
      <c r="P798" s="70"/>
      <c r="R798" s="1"/>
      <c r="S798" s="58"/>
      <c r="T798" s="70"/>
      <c r="V798" s="1"/>
      <c r="W798" s="58"/>
      <c r="X798" s="70"/>
      <c r="Z798" s="1"/>
      <c r="AA798" s="58"/>
      <c r="AB798" s="70"/>
      <c r="AD798" s="1"/>
    </row>
    <row r="799" spans="2:30" s="6" customFormat="1" ht="15.75" customHeight="1">
      <c r="B799" s="1"/>
      <c r="C799" s="1"/>
      <c r="D799" s="1"/>
      <c r="F799" s="1"/>
      <c r="G799" s="58"/>
      <c r="H799" s="70"/>
      <c r="J799" s="1"/>
      <c r="K799" s="58"/>
      <c r="L799" s="70"/>
      <c r="N799" s="1"/>
      <c r="O799" s="58"/>
      <c r="P799" s="70"/>
      <c r="R799" s="1"/>
      <c r="S799" s="58"/>
      <c r="T799" s="70"/>
      <c r="V799" s="1"/>
      <c r="W799" s="58"/>
      <c r="X799" s="70"/>
      <c r="Z799" s="1"/>
      <c r="AA799" s="58"/>
      <c r="AB799" s="70"/>
      <c r="AD799" s="1"/>
    </row>
    <row r="800" spans="2:30" s="6" customFormat="1" ht="15.75" customHeight="1">
      <c r="B800" s="1"/>
      <c r="C800" s="1"/>
      <c r="D800" s="1"/>
      <c r="F800" s="1"/>
      <c r="G800" s="58"/>
      <c r="H800" s="70"/>
      <c r="J800" s="1"/>
      <c r="K800" s="58"/>
      <c r="L800" s="70"/>
      <c r="N800" s="1"/>
      <c r="O800" s="58"/>
      <c r="P800" s="70"/>
      <c r="R800" s="1"/>
      <c r="S800" s="58"/>
      <c r="T800" s="70"/>
      <c r="V800" s="1"/>
      <c r="W800" s="58"/>
      <c r="X800" s="70"/>
      <c r="Z800" s="1"/>
      <c r="AA800" s="58"/>
      <c r="AB800" s="70"/>
      <c r="AD800" s="1"/>
    </row>
    <row r="801" spans="2:30" s="6" customFormat="1" ht="15" customHeight="1">
      <c r="B801" s="1"/>
      <c r="C801" s="1"/>
      <c r="D801" s="1"/>
      <c r="F801" s="1"/>
      <c r="G801" s="58"/>
      <c r="H801" s="70"/>
      <c r="J801" s="1"/>
      <c r="K801" s="58"/>
      <c r="L801" s="70"/>
      <c r="N801" s="1"/>
      <c r="O801" s="58"/>
      <c r="P801" s="70"/>
      <c r="R801" s="1"/>
      <c r="S801" s="58"/>
      <c r="T801" s="70"/>
      <c r="V801" s="1"/>
      <c r="W801" s="58"/>
      <c r="X801" s="70"/>
      <c r="Z801" s="1"/>
      <c r="AA801" s="58"/>
      <c r="AB801" s="70"/>
      <c r="AD801" s="1"/>
    </row>
    <row r="802" spans="2:30" s="6" customFormat="1" ht="15" customHeight="1">
      <c r="B802" s="1"/>
      <c r="C802" s="1"/>
      <c r="D802" s="1"/>
      <c r="F802" s="1"/>
      <c r="G802" s="58"/>
      <c r="H802" s="70"/>
      <c r="J802" s="1"/>
      <c r="K802" s="58"/>
      <c r="L802" s="70"/>
      <c r="N802" s="1"/>
      <c r="O802" s="58"/>
      <c r="P802" s="70"/>
      <c r="R802" s="1"/>
      <c r="S802" s="58"/>
      <c r="T802" s="70"/>
      <c r="V802" s="1"/>
      <c r="W802" s="58"/>
      <c r="X802" s="70"/>
      <c r="Z802" s="1"/>
      <c r="AA802" s="58"/>
      <c r="AB802" s="70"/>
      <c r="AD802" s="1"/>
    </row>
    <row r="803" spans="2:30" s="6" customFormat="1" ht="15" customHeight="1">
      <c r="B803" s="1"/>
      <c r="C803" s="1"/>
      <c r="D803" s="1"/>
      <c r="F803" s="1"/>
      <c r="G803" s="58"/>
      <c r="H803" s="70"/>
      <c r="J803" s="1"/>
      <c r="K803" s="58"/>
      <c r="L803" s="70"/>
      <c r="N803" s="1"/>
      <c r="O803" s="58"/>
      <c r="P803" s="70"/>
      <c r="R803" s="1"/>
      <c r="S803" s="58"/>
      <c r="T803" s="70"/>
      <c r="V803" s="1"/>
      <c r="W803" s="58"/>
      <c r="X803" s="70"/>
      <c r="Z803" s="1"/>
      <c r="AA803" s="58"/>
      <c r="AB803" s="70"/>
      <c r="AD803" s="1"/>
    </row>
    <row r="804" spans="2:30" s="6" customFormat="1" ht="15" customHeight="1">
      <c r="B804" s="1"/>
      <c r="C804" s="1"/>
      <c r="D804" s="1"/>
      <c r="F804" s="1"/>
      <c r="G804" s="58"/>
      <c r="H804" s="70"/>
      <c r="J804" s="1"/>
      <c r="K804" s="58"/>
      <c r="L804" s="70"/>
      <c r="N804" s="1"/>
      <c r="O804" s="58"/>
      <c r="P804" s="70"/>
      <c r="R804" s="1"/>
      <c r="S804" s="58"/>
      <c r="T804" s="70"/>
      <c r="V804" s="1"/>
      <c r="W804" s="58"/>
      <c r="X804" s="70"/>
      <c r="Z804" s="1"/>
      <c r="AA804" s="58"/>
      <c r="AB804" s="70"/>
      <c r="AD804" s="1"/>
    </row>
    <row r="805" spans="2:30" s="6" customFormat="1" ht="15" customHeight="1">
      <c r="B805" s="1"/>
      <c r="C805" s="1"/>
      <c r="D805" s="1"/>
      <c r="F805" s="1"/>
      <c r="G805" s="58"/>
      <c r="H805" s="70"/>
      <c r="J805" s="1"/>
      <c r="K805" s="58"/>
      <c r="L805" s="70"/>
      <c r="N805" s="1"/>
      <c r="O805" s="58"/>
      <c r="P805" s="70"/>
      <c r="R805" s="1"/>
      <c r="S805" s="58"/>
      <c r="T805" s="70"/>
      <c r="V805" s="1"/>
      <c r="W805" s="58"/>
      <c r="X805" s="70"/>
      <c r="Z805" s="1"/>
      <c r="AA805" s="58"/>
      <c r="AB805" s="70"/>
      <c r="AD805" s="1"/>
    </row>
    <row r="806" spans="2:30" s="6" customFormat="1" ht="15" customHeight="1">
      <c r="B806" s="1"/>
      <c r="C806" s="1"/>
      <c r="D806" s="1"/>
      <c r="F806" s="1"/>
      <c r="G806" s="58"/>
      <c r="H806" s="70"/>
      <c r="J806" s="1"/>
      <c r="K806" s="58"/>
      <c r="L806" s="70"/>
      <c r="N806" s="1"/>
      <c r="O806" s="58"/>
      <c r="P806" s="70"/>
      <c r="R806" s="1"/>
      <c r="S806" s="58"/>
      <c r="T806" s="70"/>
      <c r="V806" s="1"/>
      <c r="W806" s="58"/>
      <c r="X806" s="70"/>
      <c r="Z806" s="1"/>
      <c r="AA806" s="58"/>
      <c r="AB806" s="70"/>
      <c r="AD806" s="1"/>
    </row>
    <row r="807" spans="2:30" s="6" customFormat="1" ht="15" customHeight="1">
      <c r="B807" s="1"/>
      <c r="C807" s="1"/>
      <c r="D807" s="1"/>
      <c r="F807" s="1"/>
      <c r="G807" s="58"/>
      <c r="H807" s="70"/>
      <c r="J807" s="1"/>
      <c r="K807" s="58"/>
      <c r="L807" s="70"/>
      <c r="N807" s="1"/>
      <c r="O807" s="58"/>
      <c r="P807" s="70"/>
      <c r="R807" s="1"/>
      <c r="S807" s="58"/>
      <c r="T807" s="70"/>
      <c r="V807" s="1"/>
      <c r="W807" s="58"/>
      <c r="X807" s="70"/>
      <c r="Z807" s="1"/>
      <c r="AA807" s="58"/>
      <c r="AB807" s="70"/>
      <c r="AD807" s="1"/>
    </row>
    <row r="808" spans="2:30" s="6" customFormat="1" ht="15" customHeight="1">
      <c r="B808" s="1"/>
      <c r="C808" s="1"/>
      <c r="D808" s="1"/>
      <c r="F808" s="1"/>
      <c r="G808" s="58"/>
      <c r="H808" s="70"/>
      <c r="J808" s="1"/>
      <c r="K808" s="58"/>
      <c r="L808" s="70"/>
      <c r="N808" s="1"/>
      <c r="O808" s="58"/>
      <c r="P808" s="70"/>
      <c r="R808" s="1"/>
      <c r="S808" s="58"/>
      <c r="T808" s="70"/>
      <c r="V808" s="1"/>
      <c r="W808" s="58"/>
      <c r="X808" s="70"/>
      <c r="Z808" s="1"/>
      <c r="AA808" s="58"/>
      <c r="AB808" s="70"/>
      <c r="AD808" s="1"/>
    </row>
    <row r="809" spans="2:30" s="6" customFormat="1" ht="15" customHeight="1">
      <c r="B809" s="1"/>
      <c r="C809" s="1"/>
      <c r="D809" s="1"/>
      <c r="F809" s="1"/>
      <c r="G809" s="58"/>
      <c r="H809" s="70"/>
      <c r="J809" s="1"/>
      <c r="K809" s="58"/>
      <c r="L809" s="70"/>
      <c r="N809" s="1"/>
      <c r="O809" s="58"/>
      <c r="P809" s="70"/>
      <c r="R809" s="1"/>
      <c r="S809" s="58"/>
      <c r="T809" s="70"/>
      <c r="V809" s="1"/>
      <c r="W809" s="58"/>
      <c r="X809" s="70"/>
      <c r="Z809" s="1"/>
      <c r="AA809" s="58"/>
      <c r="AB809" s="70"/>
      <c r="AD809" s="1"/>
    </row>
    <row r="810" spans="2:30" s="6" customFormat="1" ht="15" customHeight="1">
      <c r="B810" s="1"/>
      <c r="C810" s="1"/>
      <c r="D810" s="1"/>
      <c r="F810" s="1"/>
      <c r="G810" s="58"/>
      <c r="H810" s="70"/>
      <c r="J810" s="1"/>
      <c r="K810" s="58"/>
      <c r="L810" s="70"/>
      <c r="N810" s="1"/>
      <c r="O810" s="58"/>
      <c r="P810" s="70"/>
      <c r="R810" s="1"/>
      <c r="S810" s="58"/>
      <c r="T810" s="70"/>
      <c r="V810" s="1"/>
      <c r="W810" s="58"/>
      <c r="X810" s="70"/>
      <c r="Z810" s="1"/>
      <c r="AA810" s="58"/>
      <c r="AB810" s="70"/>
      <c r="AD810" s="1"/>
    </row>
    <row r="811" spans="2:30" s="6" customFormat="1" ht="15" customHeight="1">
      <c r="B811" s="1"/>
      <c r="C811" s="1"/>
      <c r="D811" s="1"/>
      <c r="F811" s="1"/>
      <c r="G811" s="58"/>
      <c r="H811" s="70"/>
      <c r="J811" s="1"/>
      <c r="K811" s="58"/>
      <c r="L811" s="70"/>
      <c r="N811" s="1"/>
      <c r="O811" s="58"/>
      <c r="P811" s="70"/>
      <c r="R811" s="1"/>
      <c r="S811" s="58"/>
      <c r="T811" s="70"/>
      <c r="V811" s="1"/>
      <c r="W811" s="58"/>
      <c r="X811" s="70"/>
      <c r="Z811" s="1"/>
      <c r="AA811" s="58"/>
      <c r="AB811" s="70"/>
      <c r="AD811" s="1"/>
    </row>
    <row r="812" spans="2:30" s="6" customFormat="1" ht="15" customHeight="1">
      <c r="B812" s="1"/>
      <c r="C812" s="1"/>
      <c r="D812" s="1"/>
      <c r="F812" s="1"/>
      <c r="G812" s="58"/>
      <c r="H812" s="70"/>
      <c r="J812" s="1"/>
      <c r="K812" s="58"/>
      <c r="L812" s="70"/>
      <c r="N812" s="1"/>
      <c r="O812" s="58"/>
      <c r="P812" s="70"/>
      <c r="R812" s="1"/>
      <c r="S812" s="58"/>
      <c r="T812" s="70"/>
      <c r="V812" s="1"/>
      <c r="W812" s="58"/>
      <c r="X812" s="70"/>
      <c r="Z812" s="1"/>
      <c r="AA812" s="58"/>
      <c r="AB812" s="70"/>
      <c r="AD812" s="1"/>
    </row>
    <row r="813" spans="2:30" s="6" customFormat="1" ht="15" customHeight="1">
      <c r="B813" s="1"/>
      <c r="C813" s="1"/>
      <c r="D813" s="1"/>
      <c r="F813" s="1"/>
      <c r="G813" s="58"/>
      <c r="H813" s="70"/>
      <c r="J813" s="1"/>
      <c r="K813" s="58"/>
      <c r="L813" s="70"/>
      <c r="N813" s="1"/>
      <c r="O813" s="58"/>
      <c r="P813" s="70"/>
      <c r="R813" s="1"/>
      <c r="S813" s="58"/>
      <c r="T813" s="70"/>
      <c r="V813" s="1"/>
      <c r="W813" s="58"/>
      <c r="X813" s="70"/>
      <c r="Z813" s="1"/>
      <c r="AA813" s="58"/>
      <c r="AB813" s="70"/>
      <c r="AD813" s="1"/>
    </row>
    <row r="814" spans="2:30" s="6" customFormat="1" ht="15" customHeight="1">
      <c r="B814" s="1"/>
      <c r="C814" s="1"/>
      <c r="D814" s="1"/>
      <c r="F814" s="1"/>
      <c r="G814" s="58"/>
      <c r="H814" s="70"/>
      <c r="J814" s="1"/>
      <c r="K814" s="58"/>
      <c r="L814" s="70"/>
      <c r="N814" s="1"/>
      <c r="O814" s="58"/>
      <c r="P814" s="70"/>
      <c r="R814" s="1"/>
      <c r="S814" s="58"/>
      <c r="T814" s="70"/>
      <c r="V814" s="1"/>
      <c r="W814" s="58"/>
      <c r="X814" s="70"/>
      <c r="Z814" s="1"/>
      <c r="AA814" s="58"/>
      <c r="AB814" s="70"/>
      <c r="AD814" s="1"/>
    </row>
    <row r="815" spans="2:30" s="6" customFormat="1" ht="15" customHeight="1">
      <c r="B815" s="1"/>
      <c r="C815" s="1"/>
      <c r="D815" s="1"/>
      <c r="F815" s="1"/>
      <c r="G815" s="58"/>
      <c r="H815" s="70"/>
      <c r="J815" s="1"/>
      <c r="K815" s="58"/>
      <c r="L815" s="70"/>
      <c r="N815" s="1"/>
      <c r="O815" s="58"/>
      <c r="P815" s="70"/>
      <c r="R815" s="1"/>
      <c r="S815" s="58"/>
      <c r="T815" s="70"/>
      <c r="V815" s="1"/>
      <c r="W815" s="58"/>
      <c r="X815" s="70"/>
      <c r="Z815" s="1"/>
      <c r="AA815" s="58"/>
      <c r="AB815" s="70"/>
      <c r="AD815" s="1"/>
    </row>
    <row r="816" spans="2:30" s="6" customFormat="1" ht="15" customHeight="1">
      <c r="B816" s="1"/>
      <c r="C816" s="1"/>
      <c r="D816" s="1"/>
      <c r="F816" s="1"/>
      <c r="G816" s="58"/>
      <c r="H816" s="70"/>
      <c r="J816" s="1"/>
      <c r="K816" s="58"/>
      <c r="L816" s="70"/>
      <c r="N816" s="1"/>
      <c r="O816" s="58"/>
      <c r="P816" s="70"/>
      <c r="R816" s="1"/>
      <c r="S816" s="58"/>
      <c r="T816" s="70"/>
      <c r="V816" s="1"/>
      <c r="W816" s="58"/>
      <c r="X816" s="70"/>
      <c r="Z816" s="1"/>
      <c r="AA816" s="58"/>
      <c r="AB816" s="70"/>
      <c r="AD816" s="1"/>
    </row>
    <row r="817" spans="2:30" s="6" customFormat="1" ht="15" customHeight="1">
      <c r="B817" s="1"/>
      <c r="C817" s="1"/>
      <c r="D817" s="1"/>
      <c r="F817" s="1"/>
      <c r="G817" s="58"/>
      <c r="H817" s="70"/>
      <c r="J817" s="1"/>
      <c r="K817" s="58"/>
      <c r="L817" s="70"/>
      <c r="N817" s="1"/>
      <c r="O817" s="58"/>
      <c r="P817" s="70"/>
      <c r="R817" s="1"/>
      <c r="S817" s="58"/>
      <c r="T817" s="70"/>
      <c r="V817" s="1"/>
      <c r="W817" s="58"/>
      <c r="X817" s="70"/>
      <c r="Z817" s="1"/>
      <c r="AA817" s="58"/>
      <c r="AB817" s="70"/>
      <c r="AD817" s="1"/>
    </row>
    <row r="818" spans="2:30" s="6" customFormat="1" ht="15" customHeight="1">
      <c r="B818" s="1"/>
      <c r="C818" s="1"/>
      <c r="D818" s="1"/>
      <c r="F818" s="1"/>
      <c r="G818" s="58"/>
      <c r="H818" s="70"/>
      <c r="J818" s="1"/>
      <c r="K818" s="58"/>
      <c r="L818" s="70"/>
      <c r="N818" s="1"/>
      <c r="O818" s="58"/>
      <c r="P818" s="70"/>
      <c r="R818" s="1"/>
      <c r="S818" s="58"/>
      <c r="T818" s="70"/>
      <c r="V818" s="1"/>
      <c r="W818" s="58"/>
      <c r="X818" s="70"/>
      <c r="Z818" s="1"/>
      <c r="AA818" s="58"/>
      <c r="AB818" s="70"/>
      <c r="AD818" s="1"/>
    </row>
    <row r="819" spans="2:30" s="6" customFormat="1" ht="15" customHeight="1">
      <c r="B819" s="1"/>
      <c r="C819" s="1"/>
      <c r="D819" s="1"/>
      <c r="F819" s="1"/>
      <c r="G819" s="58"/>
      <c r="H819" s="70"/>
      <c r="J819" s="1"/>
      <c r="K819" s="58"/>
      <c r="L819" s="70"/>
      <c r="N819" s="1"/>
      <c r="O819" s="58"/>
      <c r="P819" s="70"/>
      <c r="R819" s="1"/>
      <c r="S819" s="58"/>
      <c r="T819" s="70"/>
      <c r="V819" s="1"/>
      <c r="W819" s="58"/>
      <c r="X819" s="70"/>
      <c r="Z819" s="1"/>
      <c r="AA819" s="58"/>
      <c r="AB819" s="70"/>
      <c r="AD819" s="1"/>
    </row>
    <row r="820" spans="2:30" s="6" customFormat="1" ht="15" customHeight="1">
      <c r="B820" s="1"/>
      <c r="C820" s="1"/>
      <c r="D820" s="1"/>
      <c r="F820" s="1"/>
      <c r="G820" s="58"/>
      <c r="H820" s="70"/>
      <c r="J820" s="1"/>
      <c r="K820" s="58"/>
      <c r="L820" s="70"/>
      <c r="N820" s="1"/>
      <c r="O820" s="58"/>
      <c r="P820" s="70"/>
      <c r="R820" s="1"/>
      <c r="S820" s="58"/>
      <c r="T820" s="70"/>
      <c r="V820" s="1"/>
      <c r="W820" s="58"/>
      <c r="X820" s="70"/>
      <c r="Z820" s="1"/>
      <c r="AA820" s="58"/>
      <c r="AB820" s="70"/>
      <c r="AD820" s="1"/>
    </row>
    <row r="821" spans="2:30" s="6" customFormat="1" ht="15" customHeight="1">
      <c r="B821" s="1"/>
      <c r="C821" s="1"/>
      <c r="D821" s="1"/>
      <c r="F821" s="1"/>
      <c r="G821" s="58"/>
      <c r="H821" s="70"/>
      <c r="J821" s="1"/>
      <c r="K821" s="58"/>
      <c r="L821" s="70"/>
      <c r="N821" s="1"/>
      <c r="O821" s="58"/>
      <c r="P821" s="70"/>
      <c r="R821" s="1"/>
      <c r="S821" s="58"/>
      <c r="T821" s="70"/>
      <c r="V821" s="1"/>
      <c r="W821" s="58"/>
      <c r="X821" s="70"/>
      <c r="Z821" s="1"/>
      <c r="AA821" s="58"/>
      <c r="AB821" s="70"/>
      <c r="AD821" s="1"/>
    </row>
    <row r="822" spans="2:30" s="6" customFormat="1" ht="15" customHeight="1">
      <c r="B822" s="1"/>
      <c r="C822" s="1"/>
      <c r="D822" s="1"/>
      <c r="F822" s="1"/>
      <c r="G822" s="58"/>
      <c r="H822" s="70"/>
      <c r="J822" s="1"/>
      <c r="K822" s="58"/>
      <c r="L822" s="70"/>
      <c r="N822" s="1"/>
      <c r="O822" s="58"/>
      <c r="P822" s="70"/>
      <c r="R822" s="1"/>
      <c r="S822" s="58"/>
      <c r="T822" s="70"/>
      <c r="V822" s="1"/>
      <c r="W822" s="58"/>
      <c r="X822" s="70"/>
      <c r="Z822" s="1"/>
      <c r="AA822" s="58"/>
      <c r="AB822" s="70"/>
      <c r="AD822" s="1"/>
    </row>
    <row r="823" spans="2:30" s="6" customFormat="1" ht="15" customHeight="1">
      <c r="B823" s="1"/>
      <c r="C823" s="1"/>
      <c r="D823" s="1"/>
      <c r="F823" s="1"/>
      <c r="G823" s="58"/>
      <c r="H823" s="70"/>
      <c r="J823" s="1"/>
      <c r="K823" s="58"/>
      <c r="L823" s="70"/>
      <c r="N823" s="1"/>
      <c r="O823" s="58"/>
      <c r="P823" s="70"/>
      <c r="R823" s="1"/>
      <c r="S823" s="58"/>
      <c r="T823" s="70"/>
      <c r="V823" s="1"/>
      <c r="W823" s="58"/>
      <c r="X823" s="70"/>
      <c r="Z823" s="1"/>
      <c r="AA823" s="58"/>
      <c r="AB823" s="70"/>
      <c r="AD823" s="1"/>
    </row>
    <row r="824" spans="2:30" s="6" customFormat="1" ht="15" customHeight="1">
      <c r="B824" s="1"/>
      <c r="C824" s="1"/>
      <c r="D824" s="1"/>
      <c r="F824" s="1"/>
      <c r="G824" s="58"/>
      <c r="H824" s="70"/>
      <c r="J824" s="1"/>
      <c r="K824" s="58"/>
      <c r="L824" s="70"/>
      <c r="N824" s="1"/>
      <c r="O824" s="58"/>
      <c r="P824" s="70"/>
      <c r="R824" s="1"/>
      <c r="S824" s="58"/>
      <c r="T824" s="70"/>
      <c r="V824" s="1"/>
      <c r="W824" s="58"/>
      <c r="X824" s="70"/>
      <c r="Z824" s="1"/>
      <c r="AA824" s="58"/>
      <c r="AB824" s="70"/>
      <c r="AD824" s="1"/>
    </row>
    <row r="825" spans="2:30" s="6" customFormat="1" ht="15" customHeight="1">
      <c r="B825" s="1"/>
      <c r="C825" s="1"/>
      <c r="D825" s="1"/>
      <c r="F825" s="1"/>
      <c r="G825" s="58"/>
      <c r="H825" s="70"/>
      <c r="J825" s="1"/>
      <c r="K825" s="58"/>
      <c r="L825" s="70"/>
      <c r="N825" s="1"/>
      <c r="O825" s="58"/>
      <c r="P825" s="70"/>
      <c r="R825" s="1"/>
      <c r="S825" s="58"/>
      <c r="T825" s="70"/>
      <c r="V825" s="1"/>
      <c r="W825" s="58"/>
      <c r="X825" s="70"/>
      <c r="Z825" s="1"/>
      <c r="AA825" s="58"/>
      <c r="AB825" s="70"/>
      <c r="AD825" s="1"/>
    </row>
    <row r="826" spans="2:30" s="6" customFormat="1" ht="15" customHeight="1">
      <c r="B826" s="1"/>
      <c r="C826" s="1"/>
      <c r="D826" s="1"/>
      <c r="F826" s="1"/>
      <c r="G826" s="58"/>
      <c r="H826" s="70"/>
      <c r="J826" s="1"/>
      <c r="K826" s="58"/>
      <c r="L826" s="70"/>
      <c r="N826" s="1"/>
      <c r="O826" s="58"/>
      <c r="P826" s="70"/>
      <c r="R826" s="1"/>
      <c r="S826" s="58"/>
      <c r="T826" s="70"/>
      <c r="V826" s="1"/>
      <c r="W826" s="58"/>
      <c r="X826" s="70"/>
      <c r="Z826" s="1"/>
      <c r="AA826" s="58"/>
      <c r="AB826" s="70"/>
      <c r="AD826" s="1"/>
    </row>
    <row r="827" spans="2:30" s="6" customFormat="1" ht="15" customHeight="1">
      <c r="B827" s="1"/>
      <c r="C827" s="1"/>
      <c r="D827" s="1"/>
      <c r="F827" s="1"/>
      <c r="G827" s="58"/>
      <c r="H827" s="70"/>
      <c r="J827" s="1"/>
      <c r="K827" s="58"/>
      <c r="L827" s="70"/>
      <c r="N827" s="1"/>
      <c r="O827" s="58"/>
      <c r="P827" s="70"/>
      <c r="R827" s="1"/>
      <c r="S827" s="58"/>
      <c r="T827" s="70"/>
      <c r="V827" s="1"/>
      <c r="W827" s="58"/>
      <c r="X827" s="70"/>
      <c r="Z827" s="1"/>
      <c r="AA827" s="58"/>
      <c r="AB827" s="70"/>
      <c r="AD827" s="1"/>
    </row>
    <row r="828" spans="2:30" s="6" customFormat="1" ht="15" customHeight="1">
      <c r="B828" s="1"/>
      <c r="C828" s="1"/>
      <c r="D828" s="1"/>
      <c r="F828" s="1"/>
      <c r="G828" s="58"/>
      <c r="H828" s="70"/>
      <c r="J828" s="1"/>
      <c r="K828" s="58"/>
      <c r="L828" s="70"/>
      <c r="N828" s="1"/>
      <c r="O828" s="58"/>
      <c r="P828" s="70"/>
      <c r="R828" s="1"/>
      <c r="S828" s="58"/>
      <c r="T828" s="70"/>
      <c r="V828" s="1"/>
      <c r="W828" s="58"/>
      <c r="X828" s="70"/>
      <c r="Z828" s="1"/>
      <c r="AA828" s="58"/>
      <c r="AB828" s="70"/>
      <c r="AD828" s="1"/>
    </row>
    <row r="829" spans="2:30" s="6" customFormat="1" ht="15" customHeight="1">
      <c r="B829" s="1"/>
      <c r="C829" s="1"/>
      <c r="D829" s="1"/>
      <c r="F829" s="1"/>
      <c r="G829" s="58"/>
      <c r="H829" s="70"/>
      <c r="J829" s="1"/>
      <c r="K829" s="58"/>
      <c r="L829" s="70"/>
      <c r="N829" s="1"/>
      <c r="O829" s="58"/>
      <c r="P829" s="70"/>
      <c r="R829" s="1"/>
      <c r="S829" s="58"/>
      <c r="T829" s="70"/>
      <c r="V829" s="1"/>
      <c r="W829" s="58"/>
      <c r="X829" s="70"/>
      <c r="Z829" s="1"/>
      <c r="AA829" s="58"/>
      <c r="AB829" s="70"/>
      <c r="AD829" s="1"/>
    </row>
    <row r="830" spans="2:30" s="6" customFormat="1" ht="15" customHeight="1">
      <c r="B830" s="1"/>
      <c r="C830" s="1"/>
      <c r="D830" s="1"/>
      <c r="F830" s="1"/>
      <c r="G830" s="58"/>
      <c r="H830" s="70"/>
      <c r="J830" s="1"/>
      <c r="K830" s="58"/>
      <c r="L830" s="70"/>
      <c r="N830" s="1"/>
      <c r="O830" s="58"/>
      <c r="P830" s="70"/>
      <c r="R830" s="1"/>
      <c r="S830" s="58"/>
      <c r="T830" s="70"/>
      <c r="V830" s="1"/>
      <c r="W830" s="58"/>
      <c r="X830" s="70"/>
      <c r="Z830" s="1"/>
      <c r="AA830" s="58"/>
      <c r="AB830" s="70"/>
      <c r="AD830" s="1"/>
    </row>
    <row r="831" spans="2:30" s="6" customFormat="1" ht="15" customHeight="1">
      <c r="B831" s="1"/>
      <c r="C831" s="1"/>
      <c r="D831" s="1"/>
      <c r="F831" s="1"/>
      <c r="G831" s="58"/>
      <c r="H831" s="70"/>
      <c r="J831" s="1"/>
      <c r="K831" s="58"/>
      <c r="L831" s="70"/>
      <c r="N831" s="1"/>
      <c r="O831" s="58"/>
      <c r="P831" s="70"/>
      <c r="R831" s="1"/>
      <c r="S831" s="58"/>
      <c r="T831" s="70"/>
      <c r="V831" s="1"/>
      <c r="W831" s="58"/>
      <c r="X831" s="70"/>
      <c r="Z831" s="1"/>
      <c r="AA831" s="58"/>
      <c r="AB831" s="70"/>
      <c r="AD831" s="1"/>
    </row>
    <row r="832" spans="2:30" s="6" customFormat="1" ht="15" customHeight="1">
      <c r="B832" s="1"/>
      <c r="C832" s="1"/>
      <c r="D832" s="1"/>
      <c r="F832" s="1"/>
      <c r="G832" s="58"/>
      <c r="H832" s="70"/>
      <c r="J832" s="1"/>
      <c r="K832" s="58"/>
      <c r="L832" s="70"/>
      <c r="N832" s="1"/>
      <c r="O832" s="58"/>
      <c r="P832" s="70"/>
      <c r="R832" s="1"/>
      <c r="S832" s="58"/>
      <c r="T832" s="70"/>
      <c r="V832" s="1"/>
      <c r="W832" s="58"/>
      <c r="X832" s="70"/>
      <c r="Z832" s="1"/>
      <c r="AA832" s="58"/>
      <c r="AB832" s="70"/>
      <c r="AD832" s="1"/>
    </row>
    <row r="833" spans="2:30" s="6" customFormat="1" ht="15" customHeight="1">
      <c r="B833" s="1"/>
      <c r="C833" s="1"/>
      <c r="D833" s="1"/>
      <c r="F833" s="1"/>
      <c r="G833" s="58"/>
      <c r="H833" s="70"/>
      <c r="J833" s="1"/>
      <c r="K833" s="58"/>
      <c r="L833" s="70"/>
      <c r="N833" s="1"/>
      <c r="O833" s="58"/>
      <c r="P833" s="70"/>
      <c r="R833" s="1"/>
      <c r="S833" s="58"/>
      <c r="T833" s="70"/>
      <c r="V833" s="1"/>
      <c r="W833" s="58"/>
      <c r="X833" s="70"/>
      <c r="Z833" s="1"/>
      <c r="AA833" s="58"/>
      <c r="AB833" s="70"/>
      <c r="AD833" s="1"/>
    </row>
    <row r="834" spans="2:30" s="6" customFormat="1" ht="15" customHeight="1">
      <c r="B834" s="1"/>
      <c r="C834" s="1"/>
      <c r="D834" s="1"/>
      <c r="F834" s="1"/>
      <c r="G834" s="58"/>
      <c r="H834" s="70"/>
      <c r="J834" s="1"/>
      <c r="K834" s="58"/>
      <c r="L834" s="70"/>
      <c r="N834" s="1"/>
      <c r="O834" s="58"/>
      <c r="P834" s="70"/>
      <c r="R834" s="1"/>
      <c r="S834" s="58"/>
      <c r="T834" s="70"/>
      <c r="V834" s="1"/>
      <c r="W834" s="58"/>
      <c r="X834" s="70"/>
      <c r="Z834" s="1"/>
      <c r="AA834" s="58"/>
      <c r="AB834" s="70"/>
      <c r="AD834" s="1"/>
    </row>
  </sheetData>
  <sheetProtection algorithmName="SHA-512" hashValue="D8JRNa+F/e3aZy9jaU6VjX00qdN9u8/mJKRJai2ijCDV5DYBdXmHzvoDCIgJO05bnbKabiCivWv1Uv84leR+Rw==" saltValue="Tutm0zOHr4k+KZcqquIW5g==" spinCount="100000" sheet="1" objects="1" scenarios="1" formatCells="0" formatColumns="0" formatRows="0"/>
  <dataConsolidate function="product" topLabels="1">
    <dataRefs count="1">
      <dataRef ref="B19:B30" sheet="Resultados"/>
    </dataRefs>
  </dataConsolidate>
  <mergeCells count="264">
    <mergeCell ref="B8:C14"/>
    <mergeCell ref="D8:F8"/>
    <mergeCell ref="H8:J8"/>
    <mergeCell ref="L8:N8"/>
    <mergeCell ref="P8:R8"/>
    <mergeCell ref="T8:V8"/>
    <mergeCell ref="X8:Z8"/>
    <mergeCell ref="AB8:AD8"/>
    <mergeCell ref="B26:C32"/>
    <mergeCell ref="D26:F26"/>
    <mergeCell ref="H26:J26"/>
    <mergeCell ref="L26:N26"/>
    <mergeCell ref="P26:R26"/>
    <mergeCell ref="T26:V26"/>
    <mergeCell ref="X26:Z26"/>
    <mergeCell ref="AB26:AD26"/>
    <mergeCell ref="B17:C23"/>
    <mergeCell ref="D17:F17"/>
    <mergeCell ref="H17:J17"/>
    <mergeCell ref="L17:N17"/>
    <mergeCell ref="P17:R17"/>
    <mergeCell ref="T17:V17"/>
    <mergeCell ref="X17:Z17"/>
    <mergeCell ref="AB17:AD17"/>
    <mergeCell ref="X35:Z35"/>
    <mergeCell ref="AB35:AD35"/>
    <mergeCell ref="AB44:AD44"/>
    <mergeCell ref="B35:C41"/>
    <mergeCell ref="D35:F35"/>
    <mergeCell ref="H35:J35"/>
    <mergeCell ref="L35:N35"/>
    <mergeCell ref="P35:R35"/>
    <mergeCell ref="T35:V35"/>
    <mergeCell ref="X53:Z53"/>
    <mergeCell ref="AB53:AD53"/>
    <mergeCell ref="B44:C50"/>
    <mergeCell ref="D44:F44"/>
    <mergeCell ref="H44:J44"/>
    <mergeCell ref="L44:N44"/>
    <mergeCell ref="P44:R44"/>
    <mergeCell ref="T44:V44"/>
    <mergeCell ref="X44:Z44"/>
    <mergeCell ref="B53:C59"/>
    <mergeCell ref="D53:F53"/>
    <mergeCell ref="H53:J53"/>
    <mergeCell ref="L53:N53"/>
    <mergeCell ref="P53:R53"/>
    <mergeCell ref="T53:V53"/>
    <mergeCell ref="B71:C77"/>
    <mergeCell ref="D71:F71"/>
    <mergeCell ref="H71:J71"/>
    <mergeCell ref="L71:N71"/>
    <mergeCell ref="P71:R71"/>
    <mergeCell ref="T71:V71"/>
    <mergeCell ref="X71:Z71"/>
    <mergeCell ref="AB71:AD71"/>
    <mergeCell ref="B62:C68"/>
    <mergeCell ref="D62:F62"/>
    <mergeCell ref="H62:J62"/>
    <mergeCell ref="L62:N62"/>
    <mergeCell ref="P62:R62"/>
    <mergeCell ref="T62:V62"/>
    <mergeCell ref="X62:Z62"/>
    <mergeCell ref="AB62:AD62"/>
    <mergeCell ref="X89:Z89"/>
    <mergeCell ref="AB89:AD89"/>
    <mergeCell ref="B89:C95"/>
    <mergeCell ref="D89:F89"/>
    <mergeCell ref="H89:J89"/>
    <mergeCell ref="L89:N89"/>
    <mergeCell ref="P89:R89"/>
    <mergeCell ref="T89:V89"/>
    <mergeCell ref="B80:C86"/>
    <mergeCell ref="D80:F80"/>
    <mergeCell ref="H80:J80"/>
    <mergeCell ref="L80:N80"/>
    <mergeCell ref="P80:R80"/>
    <mergeCell ref="T80:V80"/>
    <mergeCell ref="X80:Z80"/>
    <mergeCell ref="AB80:AD80"/>
    <mergeCell ref="X107:Z107"/>
    <mergeCell ref="AB107:AD107"/>
    <mergeCell ref="X116:Z116"/>
    <mergeCell ref="AB116:AD116"/>
    <mergeCell ref="B98:C104"/>
    <mergeCell ref="D98:F98"/>
    <mergeCell ref="H98:J98"/>
    <mergeCell ref="L98:N98"/>
    <mergeCell ref="P98:R98"/>
    <mergeCell ref="T98:V98"/>
    <mergeCell ref="X98:Z98"/>
    <mergeCell ref="AB98:AD98"/>
    <mergeCell ref="B116:C122"/>
    <mergeCell ref="D116:F116"/>
    <mergeCell ref="H116:J116"/>
    <mergeCell ref="L116:N116"/>
    <mergeCell ref="P116:R116"/>
    <mergeCell ref="T116:V116"/>
    <mergeCell ref="B107:C113"/>
    <mergeCell ref="D107:F107"/>
    <mergeCell ref="H107:J107"/>
    <mergeCell ref="L107:N107"/>
    <mergeCell ref="P107:R107"/>
    <mergeCell ref="T107:V107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X152:Z152"/>
    <mergeCell ref="AB152:AD152"/>
    <mergeCell ref="B152:C158"/>
    <mergeCell ref="D152:F152"/>
    <mergeCell ref="H152:J152"/>
    <mergeCell ref="L152:N152"/>
    <mergeCell ref="P152:R152"/>
    <mergeCell ref="T152:V152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X188:Z188"/>
    <mergeCell ref="AB188:AD188"/>
    <mergeCell ref="B188:C194"/>
    <mergeCell ref="D188:F188"/>
    <mergeCell ref="H188:J188"/>
    <mergeCell ref="L188:N188"/>
    <mergeCell ref="P188:R188"/>
    <mergeCell ref="T188:V188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X224:Z224"/>
    <mergeCell ref="AB224:AD224"/>
    <mergeCell ref="B224:C230"/>
    <mergeCell ref="D224:F224"/>
    <mergeCell ref="H224:J224"/>
    <mergeCell ref="L224:N224"/>
    <mergeCell ref="P224:R224"/>
    <mergeCell ref="T224:V224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X260:Z260"/>
    <mergeCell ref="AB260:AD260"/>
    <mergeCell ref="B260:C266"/>
    <mergeCell ref="D260:F260"/>
    <mergeCell ref="H260:J260"/>
    <mergeCell ref="L260:N260"/>
    <mergeCell ref="P260:R260"/>
    <mergeCell ref="T260:V260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87:C293"/>
    <mergeCell ref="X296:Z296"/>
    <mergeCell ref="AB296:AD296"/>
    <mergeCell ref="B296:C302"/>
    <mergeCell ref="D296:F296"/>
    <mergeCell ref="H296:J296"/>
    <mergeCell ref="L296:N296"/>
    <mergeCell ref="P296:R296"/>
    <mergeCell ref="T296:V296"/>
    <mergeCell ref="D287:F287"/>
    <mergeCell ref="H287:J287"/>
    <mergeCell ref="L287:N287"/>
    <mergeCell ref="P287:R287"/>
    <mergeCell ref="T287:V287"/>
    <mergeCell ref="X287:Z287"/>
    <mergeCell ref="AB287:AD287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N742"/>
  <sheetViews>
    <sheetView showGridLines="0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G24" sqref="G24"/>
    </sheetView>
  </sheetViews>
  <sheetFormatPr defaultColWidth="17.28515625" defaultRowHeight="15" customHeight="1"/>
  <cols>
    <col min="1" max="1" width="1" style="44" customWidth="1"/>
    <col min="2" max="2" width="47.140625" style="289" customWidth="1"/>
    <col min="3" max="3" width="2.5703125" style="289" customWidth="1"/>
    <col min="4" max="8" width="6.85546875" style="289" customWidth="1"/>
    <col min="9" max="9" width="9.42578125" style="289" customWidth="1"/>
    <col min="10" max="10" width="5.7109375" style="44" customWidth="1"/>
    <col min="11" max="15" width="6.85546875" style="44" customWidth="1"/>
    <col min="16" max="16" width="7" style="44" customWidth="1"/>
    <col min="17" max="17" width="2.140625" style="44" customWidth="1"/>
    <col min="18" max="22" width="6.85546875" style="44" customWidth="1"/>
    <col min="23" max="23" width="7" style="44" customWidth="1"/>
    <col min="24" max="24" width="2.140625" style="44" customWidth="1"/>
    <col min="25" max="29" width="6.85546875" style="44" customWidth="1"/>
    <col min="30" max="30" width="7" style="44" customWidth="1"/>
    <col min="31" max="31" width="2.140625" style="44" customWidth="1"/>
    <col min="32" max="36" width="6.85546875" style="44" customWidth="1"/>
    <col min="37" max="37" width="7" style="44" customWidth="1"/>
    <col min="38" max="38" width="2.140625" style="44" customWidth="1"/>
    <col min="39" max="43" width="6.85546875" style="44" customWidth="1"/>
    <col min="44" max="44" width="7" style="44" customWidth="1"/>
    <col min="45" max="45" width="2.140625" style="44" customWidth="1"/>
    <col min="46" max="50" width="6.85546875" style="44" customWidth="1"/>
    <col min="51" max="51" width="7" style="44" customWidth="1"/>
    <col min="52" max="52" width="2.140625" style="44" customWidth="1"/>
    <col min="53" max="57" width="6.85546875" style="44" customWidth="1"/>
    <col min="58" max="58" width="7" style="44" customWidth="1"/>
    <col min="59" max="59" width="2.140625" style="44" customWidth="1"/>
    <col min="60" max="64" width="6.85546875" style="44" customWidth="1"/>
    <col min="65" max="65" width="8.140625" style="44" bestFit="1" customWidth="1"/>
    <col min="66" max="66" width="2.140625" style="44" customWidth="1"/>
    <col min="67" max="71" width="6.85546875" style="44" customWidth="1"/>
    <col min="72" max="72" width="7" style="44" customWidth="1"/>
    <col min="73" max="73" width="2.140625" style="44" customWidth="1"/>
    <col min="74" max="78" width="6.85546875" style="44" customWidth="1"/>
    <col min="79" max="79" width="7" style="44" customWidth="1"/>
    <col min="80" max="80" width="2.140625" style="44" customWidth="1"/>
    <col min="81" max="85" width="6.85546875" style="44" customWidth="1"/>
    <col min="86" max="86" width="7" style="44" customWidth="1"/>
    <col min="87" max="87" width="2.140625" style="44" customWidth="1"/>
    <col min="88" max="92" width="6.85546875" style="44" customWidth="1"/>
    <col min="93" max="93" width="7" style="44" customWidth="1"/>
    <col min="94" max="94" width="2.140625" style="44" customWidth="1"/>
    <col min="95" max="99" width="6.85546875" style="44" customWidth="1"/>
    <col min="100" max="100" width="7" style="44" customWidth="1"/>
    <col min="101" max="101" width="2.140625" style="44" customWidth="1"/>
    <col min="102" max="106" width="6.85546875" style="44" customWidth="1"/>
    <col min="107" max="107" width="7" style="44" customWidth="1"/>
    <col min="108" max="108" width="2.140625" style="44" customWidth="1"/>
    <col min="109" max="113" width="6.85546875" style="44" customWidth="1"/>
    <col min="114" max="114" width="7" style="44" customWidth="1"/>
    <col min="115" max="115" width="2.140625" style="44" customWidth="1"/>
    <col min="116" max="120" width="6.85546875" style="44" customWidth="1"/>
    <col min="121" max="121" width="7" style="44" customWidth="1"/>
    <col min="122" max="122" width="2.140625" style="44" customWidth="1"/>
    <col min="123" max="127" width="6.85546875" style="44" customWidth="1"/>
    <col min="128" max="128" width="7" style="44" customWidth="1"/>
    <col min="129" max="129" width="2.140625" style="44" customWidth="1"/>
    <col min="130" max="134" width="6.85546875" style="44" customWidth="1"/>
    <col min="135" max="135" width="7" style="44" customWidth="1"/>
    <col min="136" max="136" width="2.140625" style="44" customWidth="1"/>
    <col min="137" max="141" width="6.85546875" style="44" customWidth="1"/>
    <col min="142" max="142" width="7" style="44" customWidth="1"/>
    <col min="143" max="143" width="2.140625" style="44" customWidth="1"/>
    <col min="144" max="148" width="6.85546875" style="44" customWidth="1"/>
    <col min="149" max="149" width="7" style="44" customWidth="1"/>
    <col min="150" max="222" width="17.28515625" style="153"/>
    <col min="223" max="16384" width="17.28515625" style="44"/>
  </cols>
  <sheetData>
    <row r="1" spans="1:222" s="4" customFormat="1" ht="5.25" customHeight="1"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</row>
    <row r="2" spans="1:222" s="5" customFormat="1" ht="94.5" customHeight="1">
      <c r="A2" s="4"/>
      <c r="B2" s="130"/>
      <c r="C2" s="130"/>
      <c r="D2" s="130"/>
      <c r="E2" s="130"/>
      <c r="F2" s="130"/>
      <c r="G2" s="130"/>
      <c r="H2" s="130"/>
      <c r="I2" s="130"/>
      <c r="J2" s="130"/>
      <c r="K2" s="179"/>
      <c r="L2" s="179"/>
      <c r="M2" s="179"/>
      <c r="N2" s="179"/>
      <c r="O2" s="179"/>
      <c r="P2" s="179"/>
      <c r="Q2" s="130"/>
      <c r="R2" s="179"/>
      <c r="S2" s="179"/>
      <c r="T2" s="179"/>
      <c r="U2" s="179"/>
      <c r="V2" s="179"/>
      <c r="W2" s="179"/>
      <c r="X2" s="130"/>
      <c r="Y2" s="179"/>
      <c r="Z2" s="179"/>
      <c r="AA2" s="179"/>
      <c r="AB2" s="179"/>
      <c r="AC2" s="179"/>
      <c r="AD2" s="179"/>
      <c r="AE2" s="130"/>
      <c r="AF2" s="179"/>
      <c r="AG2" s="179"/>
      <c r="AH2" s="179"/>
      <c r="AI2" s="179"/>
      <c r="AJ2" s="179"/>
      <c r="AK2" s="179"/>
      <c r="AL2" s="130"/>
      <c r="AM2" s="179"/>
      <c r="AN2" s="179"/>
      <c r="AO2" s="179"/>
      <c r="AP2" s="179"/>
      <c r="AQ2" s="179"/>
      <c r="AR2" s="179"/>
      <c r="AS2" s="130"/>
      <c r="AT2" s="179"/>
      <c r="AU2" s="179"/>
      <c r="AV2" s="179"/>
      <c r="AW2" s="179"/>
      <c r="AX2" s="179"/>
      <c r="AY2" s="179"/>
      <c r="AZ2" s="130"/>
      <c r="BA2" s="179"/>
      <c r="BB2" s="179"/>
      <c r="BC2" s="179"/>
      <c r="BD2" s="179"/>
      <c r="BE2" s="179"/>
      <c r="BF2" s="179"/>
      <c r="BG2" s="130"/>
      <c r="BH2" s="179"/>
      <c r="BI2" s="179"/>
      <c r="BJ2" s="179"/>
      <c r="BK2" s="179"/>
      <c r="BL2" s="179"/>
      <c r="BM2" s="179"/>
      <c r="BN2" s="130"/>
      <c r="BO2" s="179"/>
      <c r="BP2" s="179"/>
      <c r="BQ2" s="179"/>
      <c r="BR2" s="179"/>
      <c r="BS2" s="179"/>
      <c r="BT2" s="179"/>
      <c r="BU2" s="130"/>
      <c r="BV2" s="179"/>
      <c r="BW2" s="179"/>
      <c r="BX2" s="179"/>
      <c r="BY2" s="179"/>
      <c r="BZ2" s="179"/>
      <c r="CA2" s="179"/>
      <c r="CB2" s="130"/>
      <c r="CC2" s="179"/>
      <c r="CD2" s="179"/>
      <c r="CE2" s="179"/>
      <c r="CF2" s="179"/>
      <c r="CG2" s="179"/>
      <c r="CH2" s="179"/>
      <c r="CI2" s="130"/>
      <c r="CJ2" s="179"/>
      <c r="CK2" s="179"/>
      <c r="CL2" s="179"/>
      <c r="CM2" s="179"/>
      <c r="CN2" s="179"/>
      <c r="CO2" s="179"/>
      <c r="CP2" s="130"/>
      <c r="CQ2" s="179"/>
      <c r="CR2" s="179"/>
      <c r="CS2" s="179"/>
      <c r="CT2" s="179"/>
      <c r="CU2" s="179"/>
      <c r="CV2" s="179"/>
      <c r="CW2" s="130"/>
      <c r="CX2" s="179"/>
      <c r="CY2" s="179"/>
      <c r="CZ2" s="179"/>
      <c r="DA2" s="179"/>
      <c r="DB2" s="179"/>
      <c r="DC2" s="179"/>
      <c r="DD2" s="130"/>
      <c r="DE2" s="179"/>
      <c r="DF2" s="179"/>
      <c r="DG2" s="179"/>
      <c r="DH2" s="179"/>
      <c r="DI2" s="179"/>
      <c r="DJ2" s="179"/>
      <c r="DK2" s="130"/>
      <c r="DL2" s="179"/>
      <c r="DM2" s="179"/>
      <c r="DN2" s="179"/>
      <c r="DO2" s="179"/>
      <c r="DP2" s="179"/>
      <c r="DQ2" s="179"/>
      <c r="DR2" s="130"/>
      <c r="DS2" s="179"/>
      <c r="DT2" s="179"/>
      <c r="DU2" s="179"/>
      <c r="DV2" s="179"/>
      <c r="DW2" s="179"/>
      <c r="DX2" s="179"/>
      <c r="DY2" s="130"/>
      <c r="DZ2" s="179"/>
      <c r="EA2" s="179"/>
      <c r="EB2" s="179"/>
      <c r="EC2" s="179"/>
      <c r="ED2" s="179"/>
      <c r="EE2" s="179"/>
      <c r="EF2" s="130"/>
      <c r="EG2" s="179"/>
      <c r="EH2" s="179"/>
      <c r="EI2" s="179"/>
      <c r="EJ2" s="179"/>
      <c r="EK2" s="179"/>
      <c r="EL2" s="179"/>
      <c r="EM2" s="130"/>
      <c r="EN2" s="179"/>
      <c r="EO2" s="179"/>
      <c r="EP2" s="179"/>
      <c r="EQ2" s="179"/>
      <c r="ER2" s="179"/>
      <c r="ES2" s="179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</row>
    <row r="3" spans="1:222" s="121" customFormat="1" ht="6.75" customHeight="1">
      <c r="B3" s="139"/>
      <c r="C3" s="139"/>
      <c r="D3" s="139"/>
      <c r="E3" s="139"/>
      <c r="F3" s="139"/>
      <c r="G3" s="139"/>
      <c r="H3" s="139"/>
      <c r="I3" s="139"/>
      <c r="K3" s="122"/>
      <c r="L3" s="122"/>
      <c r="M3" s="122"/>
      <c r="N3" s="122"/>
      <c r="O3" s="122"/>
      <c r="P3" s="122"/>
      <c r="R3" s="122"/>
      <c r="S3" s="122"/>
      <c r="T3" s="122"/>
      <c r="U3" s="122"/>
      <c r="V3" s="122"/>
      <c r="W3" s="122"/>
      <c r="Y3" s="122"/>
      <c r="Z3" s="122"/>
      <c r="AA3" s="122"/>
      <c r="AB3" s="122"/>
      <c r="AC3" s="122"/>
      <c r="AD3" s="122"/>
      <c r="AF3" s="122"/>
      <c r="AG3" s="122"/>
      <c r="AH3" s="122"/>
      <c r="AI3" s="122"/>
      <c r="AJ3" s="122"/>
      <c r="AK3" s="122"/>
      <c r="AM3" s="122"/>
      <c r="AN3" s="122"/>
      <c r="AO3" s="122"/>
      <c r="AP3" s="122"/>
      <c r="AQ3" s="122"/>
      <c r="AR3" s="122"/>
      <c r="AT3" s="122"/>
      <c r="AU3" s="122"/>
      <c r="AV3" s="122"/>
      <c r="AW3" s="122"/>
      <c r="AX3" s="122"/>
      <c r="AY3" s="122"/>
      <c r="BA3" s="122"/>
      <c r="BB3" s="122"/>
      <c r="BC3" s="122"/>
      <c r="BD3" s="122"/>
      <c r="BE3" s="122"/>
      <c r="BF3" s="122"/>
      <c r="BH3" s="122"/>
      <c r="BI3" s="122"/>
      <c r="BJ3" s="122"/>
      <c r="BK3" s="122"/>
      <c r="BL3" s="122"/>
      <c r="BM3" s="122"/>
      <c r="BO3" s="122"/>
      <c r="BP3" s="122"/>
      <c r="BQ3" s="122"/>
      <c r="BR3" s="122"/>
      <c r="BS3" s="122"/>
      <c r="BT3" s="122"/>
      <c r="BV3" s="122"/>
      <c r="BW3" s="122"/>
      <c r="BX3" s="122"/>
      <c r="BY3" s="122"/>
      <c r="BZ3" s="122"/>
      <c r="CA3" s="122"/>
      <c r="CC3" s="122"/>
      <c r="CD3" s="122"/>
      <c r="CE3" s="122"/>
      <c r="CF3" s="122"/>
      <c r="CG3" s="122"/>
      <c r="CH3" s="122"/>
      <c r="CJ3" s="122"/>
      <c r="CK3" s="122"/>
      <c r="CL3" s="122"/>
      <c r="CM3" s="122"/>
      <c r="CN3" s="122"/>
      <c r="CO3" s="122"/>
      <c r="CQ3" s="122"/>
      <c r="CR3" s="122"/>
      <c r="CS3" s="122"/>
      <c r="CT3" s="122"/>
      <c r="CU3" s="122"/>
      <c r="CV3" s="122"/>
      <c r="CX3" s="122"/>
      <c r="CY3" s="122"/>
      <c r="CZ3" s="122"/>
      <c r="DA3" s="122"/>
      <c r="DB3" s="122"/>
      <c r="DC3" s="122"/>
      <c r="DE3" s="122"/>
      <c r="DF3" s="122"/>
      <c r="DG3" s="122"/>
      <c r="DH3" s="122"/>
      <c r="DI3" s="122"/>
      <c r="DJ3" s="122"/>
      <c r="DL3" s="122"/>
      <c r="DM3" s="122"/>
      <c r="DN3" s="122"/>
      <c r="DO3" s="122"/>
      <c r="DP3" s="122"/>
      <c r="DQ3" s="122"/>
      <c r="DS3" s="122"/>
      <c r="DT3" s="122"/>
      <c r="DU3" s="122"/>
      <c r="DV3" s="122"/>
      <c r="DW3" s="122"/>
      <c r="DX3" s="122"/>
      <c r="DZ3" s="122"/>
      <c r="EA3" s="122"/>
      <c r="EB3" s="122"/>
      <c r="EC3" s="122"/>
      <c r="ED3" s="122"/>
      <c r="EE3" s="122"/>
      <c r="EG3" s="122"/>
      <c r="EH3" s="122"/>
      <c r="EI3" s="122"/>
      <c r="EJ3" s="122"/>
      <c r="EK3" s="122"/>
      <c r="EL3" s="122"/>
      <c r="EN3" s="122"/>
      <c r="EO3" s="122"/>
      <c r="EP3" s="122"/>
      <c r="EQ3" s="122"/>
      <c r="ER3" s="122"/>
      <c r="ES3" s="122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</row>
    <row r="4" spans="1:222" s="127" customFormat="1" ht="4.5" customHeight="1">
      <c r="A4" s="121"/>
      <c r="B4" s="147"/>
      <c r="C4" s="147"/>
      <c r="D4" s="147"/>
      <c r="E4" s="147"/>
      <c r="F4" s="147"/>
      <c r="G4" s="147"/>
      <c r="H4" s="147"/>
      <c r="I4" s="147"/>
      <c r="K4" s="152"/>
      <c r="L4" s="152"/>
      <c r="M4" s="152"/>
      <c r="N4" s="152"/>
      <c r="O4" s="152"/>
      <c r="P4" s="152"/>
      <c r="R4" s="152"/>
      <c r="S4" s="152"/>
      <c r="T4" s="152"/>
      <c r="U4" s="152"/>
      <c r="V4" s="152"/>
      <c r="W4" s="152"/>
      <c r="Y4" s="152"/>
      <c r="Z4" s="152"/>
      <c r="AA4" s="152"/>
      <c r="AB4" s="152"/>
      <c r="AC4" s="152"/>
      <c r="AD4" s="152"/>
      <c r="AF4" s="152"/>
      <c r="AG4" s="152"/>
      <c r="AH4" s="152"/>
      <c r="AI4" s="152"/>
      <c r="AJ4" s="152"/>
      <c r="AK4" s="152"/>
      <c r="AM4" s="152"/>
      <c r="AN4" s="152"/>
      <c r="AO4" s="152"/>
      <c r="AP4" s="152"/>
      <c r="AQ4" s="152"/>
      <c r="AR4" s="152"/>
      <c r="AT4" s="152"/>
      <c r="AU4" s="152"/>
      <c r="AV4" s="152"/>
      <c r="AW4" s="152"/>
      <c r="AX4" s="152"/>
      <c r="AY4" s="152"/>
      <c r="BA4" s="152"/>
      <c r="BB4" s="152"/>
      <c r="BC4" s="152"/>
      <c r="BD4" s="152"/>
      <c r="BE4" s="152"/>
      <c r="BF4" s="152"/>
      <c r="BH4" s="152"/>
      <c r="BI4" s="152"/>
      <c r="BJ4" s="152"/>
      <c r="BK4" s="152"/>
      <c r="BL4" s="152"/>
      <c r="BM4" s="152"/>
      <c r="BO4" s="152"/>
      <c r="BP4" s="152"/>
      <c r="BQ4" s="152"/>
      <c r="BR4" s="152"/>
      <c r="BS4" s="152"/>
      <c r="BT4" s="152"/>
      <c r="BV4" s="152"/>
      <c r="BW4" s="152"/>
      <c r="BX4" s="152"/>
      <c r="BY4" s="152"/>
      <c r="BZ4" s="152"/>
      <c r="CA4" s="152"/>
      <c r="CC4" s="152"/>
      <c r="CD4" s="152"/>
      <c r="CE4" s="152"/>
      <c r="CF4" s="152"/>
      <c r="CG4" s="152"/>
      <c r="CH4" s="152"/>
      <c r="CJ4" s="152"/>
      <c r="CK4" s="152"/>
      <c r="CL4" s="152"/>
      <c r="CM4" s="152"/>
      <c r="CN4" s="152"/>
      <c r="CO4" s="152"/>
      <c r="CQ4" s="152"/>
      <c r="CR4" s="152"/>
      <c r="CS4" s="152"/>
      <c r="CT4" s="152"/>
      <c r="CU4" s="152"/>
      <c r="CV4" s="152"/>
      <c r="CX4" s="152"/>
      <c r="CY4" s="152"/>
      <c r="CZ4" s="152"/>
      <c r="DA4" s="152"/>
      <c r="DB4" s="152"/>
      <c r="DC4" s="152"/>
      <c r="DE4" s="152"/>
      <c r="DF4" s="152"/>
      <c r="DG4" s="152"/>
      <c r="DH4" s="152"/>
      <c r="DI4" s="152"/>
      <c r="DJ4" s="152"/>
      <c r="DL4" s="152"/>
      <c r="DM4" s="152"/>
      <c r="DN4" s="152"/>
      <c r="DO4" s="152"/>
      <c r="DP4" s="152"/>
      <c r="DQ4" s="152"/>
      <c r="DS4" s="152"/>
      <c r="DT4" s="152"/>
      <c r="DU4" s="152"/>
      <c r="DV4" s="152"/>
      <c r="DW4" s="152"/>
      <c r="DX4" s="152"/>
      <c r="DZ4" s="152"/>
      <c r="EA4" s="152"/>
      <c r="EB4" s="152"/>
      <c r="EC4" s="152"/>
      <c r="ED4" s="152"/>
      <c r="EE4" s="152"/>
      <c r="EG4" s="152"/>
      <c r="EH4" s="152"/>
      <c r="EI4" s="152"/>
      <c r="EJ4" s="152"/>
      <c r="EK4" s="152"/>
      <c r="EL4" s="152"/>
      <c r="EN4" s="152"/>
      <c r="EO4" s="152"/>
      <c r="EP4" s="152"/>
      <c r="EQ4" s="152"/>
      <c r="ER4" s="152"/>
      <c r="ES4" s="152"/>
    </row>
    <row r="5" spans="1:222" s="127" customFormat="1" ht="14.25" customHeight="1">
      <c r="A5" s="121"/>
      <c r="B5" s="147"/>
      <c r="C5" s="147"/>
      <c r="D5" s="147"/>
      <c r="E5" s="147"/>
      <c r="F5" s="147"/>
      <c r="G5" s="147"/>
      <c r="H5" s="147"/>
      <c r="I5" s="147"/>
      <c r="K5" s="237" t="s">
        <v>247</v>
      </c>
      <c r="L5" s="546" t="s">
        <v>248</v>
      </c>
      <c r="M5" s="546"/>
      <c r="N5" s="546"/>
      <c r="O5" s="546"/>
      <c r="P5" s="546"/>
      <c r="R5" s="237" t="s">
        <v>247</v>
      </c>
      <c r="S5" s="546"/>
      <c r="T5" s="546"/>
      <c r="U5" s="546"/>
      <c r="V5" s="546"/>
      <c r="W5" s="546"/>
      <c r="Y5" s="237" t="s">
        <v>247</v>
      </c>
      <c r="Z5" s="546"/>
      <c r="AA5" s="546"/>
      <c r="AB5" s="546"/>
      <c r="AC5" s="546"/>
      <c r="AD5" s="546"/>
      <c r="AF5" s="237" t="s">
        <v>247</v>
      </c>
      <c r="AG5" s="546"/>
      <c r="AH5" s="546"/>
      <c r="AI5" s="546"/>
      <c r="AJ5" s="546"/>
      <c r="AK5" s="546"/>
      <c r="AM5" s="237" t="s">
        <v>247</v>
      </c>
      <c r="AN5" s="546"/>
      <c r="AO5" s="546"/>
      <c r="AP5" s="546"/>
      <c r="AQ5" s="546"/>
      <c r="AR5" s="546"/>
      <c r="AT5" s="237" t="s">
        <v>247</v>
      </c>
      <c r="AU5" s="546"/>
      <c r="AV5" s="546"/>
      <c r="AW5" s="546"/>
      <c r="AX5" s="546"/>
      <c r="AY5" s="546"/>
      <c r="BA5" s="237" t="s">
        <v>247</v>
      </c>
      <c r="BB5" s="546"/>
      <c r="BC5" s="546"/>
      <c r="BD5" s="546"/>
      <c r="BE5" s="546"/>
      <c r="BF5" s="546"/>
      <c r="BH5" s="237" t="s">
        <v>247</v>
      </c>
      <c r="BI5" s="546"/>
      <c r="BJ5" s="546"/>
      <c r="BK5" s="546"/>
      <c r="BL5" s="546"/>
      <c r="BM5" s="546"/>
      <c r="BO5" s="237" t="s">
        <v>247</v>
      </c>
      <c r="BP5" s="546"/>
      <c r="BQ5" s="546"/>
      <c r="BR5" s="546"/>
      <c r="BS5" s="546"/>
      <c r="BT5" s="546"/>
      <c r="BV5" s="237" t="s">
        <v>247</v>
      </c>
      <c r="BW5" s="546"/>
      <c r="BX5" s="546"/>
      <c r="BY5" s="546"/>
      <c r="BZ5" s="546"/>
      <c r="CA5" s="546"/>
      <c r="CC5" s="237" t="s">
        <v>247</v>
      </c>
      <c r="CD5" s="546"/>
      <c r="CE5" s="546"/>
      <c r="CF5" s="546"/>
      <c r="CG5" s="546"/>
      <c r="CH5" s="546"/>
      <c r="CJ5" s="237" t="s">
        <v>247</v>
      </c>
      <c r="CK5" s="546"/>
      <c r="CL5" s="546"/>
      <c r="CM5" s="546"/>
      <c r="CN5" s="546"/>
      <c r="CO5" s="546"/>
      <c r="CQ5" s="237" t="s">
        <v>247</v>
      </c>
      <c r="CR5" s="546"/>
      <c r="CS5" s="546"/>
      <c r="CT5" s="546"/>
      <c r="CU5" s="546"/>
      <c r="CV5" s="546"/>
      <c r="CX5" s="237" t="s">
        <v>247</v>
      </c>
      <c r="CY5" s="546"/>
      <c r="CZ5" s="546"/>
      <c r="DA5" s="546"/>
      <c r="DB5" s="546"/>
      <c r="DC5" s="546"/>
      <c r="DE5" s="237" t="s">
        <v>247</v>
      </c>
      <c r="DF5" s="546"/>
      <c r="DG5" s="546"/>
      <c r="DH5" s="546"/>
      <c r="DI5" s="546"/>
      <c r="DJ5" s="546"/>
      <c r="DL5" s="237" t="s">
        <v>247</v>
      </c>
      <c r="DM5" s="546"/>
      <c r="DN5" s="546"/>
      <c r="DO5" s="546"/>
      <c r="DP5" s="546"/>
      <c r="DQ5" s="546"/>
      <c r="DS5" s="237" t="s">
        <v>247</v>
      </c>
      <c r="DT5" s="546"/>
      <c r="DU5" s="546"/>
      <c r="DV5" s="546"/>
      <c r="DW5" s="546"/>
      <c r="DX5" s="546"/>
      <c r="DZ5" s="237" t="s">
        <v>247</v>
      </c>
      <c r="EA5" s="547"/>
      <c r="EB5" s="548"/>
      <c r="EC5" s="548"/>
      <c r="ED5" s="548"/>
      <c r="EE5" s="549"/>
      <c r="EG5" s="237" t="s">
        <v>247</v>
      </c>
      <c r="EH5" s="547"/>
      <c r="EI5" s="548"/>
      <c r="EJ5" s="548"/>
      <c r="EK5" s="548"/>
      <c r="EL5" s="549"/>
      <c r="EN5" s="237" t="s">
        <v>247</v>
      </c>
      <c r="EO5" s="547"/>
      <c r="EP5" s="548"/>
      <c r="EQ5" s="548"/>
      <c r="ER5" s="548"/>
      <c r="ES5" s="549"/>
    </row>
    <row r="6" spans="1:222" s="147" customFormat="1" ht="19.5" customHeight="1">
      <c r="A6" s="139"/>
      <c r="B6" s="262" t="s">
        <v>184</v>
      </c>
      <c r="D6" s="539" t="s">
        <v>192</v>
      </c>
      <c r="E6" s="540"/>
      <c r="F6" s="540"/>
      <c r="G6" s="540"/>
      <c r="H6" s="540"/>
      <c r="I6" s="541"/>
      <c r="K6" s="531" t="s">
        <v>190</v>
      </c>
      <c r="L6" s="532"/>
      <c r="M6" s="532"/>
      <c r="N6" s="532"/>
      <c r="O6" s="532"/>
      <c r="P6" s="533"/>
      <c r="R6" s="531" t="s">
        <v>194</v>
      </c>
      <c r="S6" s="532"/>
      <c r="T6" s="532"/>
      <c r="U6" s="532"/>
      <c r="V6" s="532"/>
      <c r="W6" s="533"/>
      <c r="Y6" s="531" t="s">
        <v>196</v>
      </c>
      <c r="Z6" s="532"/>
      <c r="AA6" s="532"/>
      <c r="AB6" s="532"/>
      <c r="AC6" s="532"/>
      <c r="AD6" s="533"/>
      <c r="AF6" s="531" t="s">
        <v>198</v>
      </c>
      <c r="AG6" s="532"/>
      <c r="AH6" s="532"/>
      <c r="AI6" s="532"/>
      <c r="AJ6" s="532"/>
      <c r="AK6" s="533"/>
      <c r="AM6" s="531" t="s">
        <v>200</v>
      </c>
      <c r="AN6" s="532"/>
      <c r="AO6" s="532"/>
      <c r="AP6" s="532"/>
      <c r="AQ6" s="532"/>
      <c r="AR6" s="533"/>
      <c r="AT6" s="531" t="s">
        <v>202</v>
      </c>
      <c r="AU6" s="532"/>
      <c r="AV6" s="532"/>
      <c r="AW6" s="532"/>
      <c r="AX6" s="532"/>
      <c r="AY6" s="533"/>
      <c r="BA6" s="531" t="s">
        <v>204</v>
      </c>
      <c r="BB6" s="532"/>
      <c r="BC6" s="532"/>
      <c r="BD6" s="532"/>
      <c r="BE6" s="532"/>
      <c r="BF6" s="533"/>
      <c r="BH6" s="531" t="s">
        <v>206</v>
      </c>
      <c r="BI6" s="532"/>
      <c r="BJ6" s="532"/>
      <c r="BK6" s="532"/>
      <c r="BL6" s="532"/>
      <c r="BM6" s="533"/>
      <c r="BO6" s="531" t="s">
        <v>208</v>
      </c>
      <c r="BP6" s="532"/>
      <c r="BQ6" s="532"/>
      <c r="BR6" s="532"/>
      <c r="BS6" s="532"/>
      <c r="BT6" s="533"/>
      <c r="BV6" s="531" t="s">
        <v>209</v>
      </c>
      <c r="BW6" s="532"/>
      <c r="BX6" s="532"/>
      <c r="BY6" s="532"/>
      <c r="BZ6" s="532"/>
      <c r="CA6" s="533"/>
      <c r="CC6" s="531" t="s">
        <v>210</v>
      </c>
      <c r="CD6" s="532"/>
      <c r="CE6" s="532"/>
      <c r="CF6" s="532"/>
      <c r="CG6" s="532"/>
      <c r="CH6" s="533"/>
      <c r="CJ6" s="531" t="s">
        <v>211</v>
      </c>
      <c r="CK6" s="532"/>
      <c r="CL6" s="532"/>
      <c r="CM6" s="532"/>
      <c r="CN6" s="532"/>
      <c r="CO6" s="533"/>
      <c r="CQ6" s="531" t="s">
        <v>212</v>
      </c>
      <c r="CR6" s="532"/>
      <c r="CS6" s="532"/>
      <c r="CT6" s="532"/>
      <c r="CU6" s="532"/>
      <c r="CV6" s="533"/>
      <c r="CX6" s="531" t="s">
        <v>213</v>
      </c>
      <c r="CY6" s="532"/>
      <c r="CZ6" s="532"/>
      <c r="DA6" s="532"/>
      <c r="DB6" s="532"/>
      <c r="DC6" s="533"/>
      <c r="DE6" s="531" t="s">
        <v>218</v>
      </c>
      <c r="DF6" s="532"/>
      <c r="DG6" s="532"/>
      <c r="DH6" s="532"/>
      <c r="DI6" s="532"/>
      <c r="DJ6" s="533"/>
      <c r="DL6" s="531" t="s">
        <v>219</v>
      </c>
      <c r="DM6" s="532"/>
      <c r="DN6" s="532"/>
      <c r="DO6" s="532"/>
      <c r="DP6" s="532"/>
      <c r="DQ6" s="533"/>
      <c r="DS6" s="531" t="s">
        <v>221</v>
      </c>
      <c r="DT6" s="532"/>
      <c r="DU6" s="532"/>
      <c r="DV6" s="532"/>
      <c r="DW6" s="532"/>
      <c r="DX6" s="533"/>
      <c r="DZ6" s="531" t="s">
        <v>223</v>
      </c>
      <c r="EA6" s="532"/>
      <c r="EB6" s="532"/>
      <c r="EC6" s="532"/>
      <c r="ED6" s="532"/>
      <c r="EE6" s="533"/>
      <c r="EG6" s="531" t="s">
        <v>225</v>
      </c>
      <c r="EH6" s="532"/>
      <c r="EI6" s="532"/>
      <c r="EJ6" s="532"/>
      <c r="EK6" s="532"/>
      <c r="EL6" s="533"/>
      <c r="EN6" s="531" t="s">
        <v>227</v>
      </c>
      <c r="EO6" s="532"/>
      <c r="EP6" s="532"/>
      <c r="EQ6" s="532"/>
      <c r="ER6" s="532"/>
      <c r="ES6" s="533"/>
    </row>
    <row r="7" spans="1:222" s="147" customFormat="1" ht="19.5" customHeight="1">
      <c r="A7" s="139"/>
      <c r="B7" s="263" t="s">
        <v>185</v>
      </c>
      <c r="D7" s="264" t="s">
        <v>0</v>
      </c>
      <c r="E7" s="544">
        <f>D19</f>
        <v>0</v>
      </c>
      <c r="F7" s="544"/>
      <c r="G7" s="265"/>
      <c r="H7" s="266"/>
      <c r="I7" s="267"/>
      <c r="K7" s="268" t="s">
        <v>0</v>
      </c>
      <c r="L7" s="269">
        <f>K19</f>
        <v>0</v>
      </c>
      <c r="M7" s="269"/>
      <c r="N7" s="270"/>
      <c r="O7" s="271"/>
      <c r="P7" s="272"/>
      <c r="R7" s="268" t="s">
        <v>0</v>
      </c>
      <c r="S7" s="269">
        <f>R19</f>
        <v>0</v>
      </c>
      <c r="T7" s="269"/>
      <c r="U7" s="270"/>
      <c r="V7" s="271"/>
      <c r="W7" s="272"/>
      <c r="Y7" s="268" t="s">
        <v>0</v>
      </c>
      <c r="Z7" s="269">
        <f>Y19</f>
        <v>0</v>
      </c>
      <c r="AA7" s="269"/>
      <c r="AB7" s="270"/>
      <c r="AC7" s="271"/>
      <c r="AD7" s="272"/>
      <c r="AF7" s="268" t="s">
        <v>0</v>
      </c>
      <c r="AG7" s="269">
        <f>AF19</f>
        <v>0</v>
      </c>
      <c r="AH7" s="269"/>
      <c r="AI7" s="270"/>
      <c r="AJ7" s="271"/>
      <c r="AK7" s="272"/>
      <c r="AM7" s="268" t="s">
        <v>0</v>
      </c>
      <c r="AN7" s="269">
        <f>AM19</f>
        <v>0</v>
      </c>
      <c r="AO7" s="269"/>
      <c r="AP7" s="270"/>
      <c r="AQ7" s="271"/>
      <c r="AR7" s="272"/>
      <c r="AT7" s="268" t="s">
        <v>0</v>
      </c>
      <c r="AU7" s="269">
        <f>AT19</f>
        <v>0</v>
      </c>
      <c r="AV7" s="269"/>
      <c r="AW7" s="270"/>
      <c r="AX7" s="271"/>
      <c r="AY7" s="272"/>
      <c r="BA7" s="268" t="s">
        <v>0</v>
      </c>
      <c r="BB7" s="269">
        <f>BA19</f>
        <v>0</v>
      </c>
      <c r="BC7" s="269"/>
      <c r="BD7" s="270"/>
      <c r="BE7" s="271"/>
      <c r="BF7" s="272"/>
      <c r="BH7" s="268" t="s">
        <v>0</v>
      </c>
      <c r="BI7" s="269">
        <f>BH19</f>
        <v>0</v>
      </c>
      <c r="BJ7" s="269"/>
      <c r="BK7" s="270"/>
      <c r="BL7" s="271"/>
      <c r="BM7" s="272"/>
      <c r="BO7" s="268" t="s">
        <v>0</v>
      </c>
      <c r="BP7" s="269">
        <f>BO19</f>
        <v>0</v>
      </c>
      <c r="BQ7" s="269"/>
      <c r="BR7" s="270"/>
      <c r="BS7" s="271"/>
      <c r="BT7" s="272"/>
      <c r="BV7" s="268" t="s">
        <v>0</v>
      </c>
      <c r="BW7" s="269">
        <f>BV19</f>
        <v>0</v>
      </c>
      <c r="BX7" s="269"/>
      <c r="BY7" s="270"/>
      <c r="BZ7" s="271"/>
      <c r="CA7" s="272"/>
      <c r="CC7" s="268" t="s">
        <v>0</v>
      </c>
      <c r="CD7" s="269">
        <f>CC19</f>
        <v>0</v>
      </c>
      <c r="CE7" s="269"/>
      <c r="CF7" s="270"/>
      <c r="CG7" s="271"/>
      <c r="CH7" s="272"/>
      <c r="CJ7" s="268" t="s">
        <v>0</v>
      </c>
      <c r="CK7" s="269">
        <f>CJ19</f>
        <v>0</v>
      </c>
      <c r="CL7" s="269"/>
      <c r="CM7" s="270"/>
      <c r="CN7" s="271"/>
      <c r="CO7" s="272"/>
      <c r="CQ7" s="268" t="s">
        <v>0</v>
      </c>
      <c r="CR7" s="269">
        <f>CQ19</f>
        <v>0</v>
      </c>
      <c r="CS7" s="269"/>
      <c r="CT7" s="270"/>
      <c r="CU7" s="271"/>
      <c r="CV7" s="272"/>
      <c r="CX7" s="268" t="s">
        <v>0</v>
      </c>
      <c r="CY7" s="269">
        <f>CX19</f>
        <v>0</v>
      </c>
      <c r="CZ7" s="269"/>
      <c r="DA7" s="270"/>
      <c r="DB7" s="271"/>
      <c r="DC7" s="272"/>
      <c r="DE7" s="268" t="s">
        <v>0</v>
      </c>
      <c r="DF7" s="269">
        <f>DE19</f>
        <v>0</v>
      </c>
      <c r="DG7" s="269"/>
      <c r="DH7" s="270"/>
      <c r="DI7" s="271"/>
      <c r="DJ7" s="272"/>
      <c r="DL7" s="268" t="s">
        <v>0</v>
      </c>
      <c r="DM7" s="269">
        <f>DL19</f>
        <v>0</v>
      </c>
      <c r="DN7" s="269"/>
      <c r="DO7" s="270"/>
      <c r="DP7" s="271"/>
      <c r="DQ7" s="272"/>
      <c r="DS7" s="268" t="s">
        <v>0</v>
      </c>
      <c r="DT7" s="269">
        <f>DS19</f>
        <v>0</v>
      </c>
      <c r="DU7" s="269"/>
      <c r="DV7" s="270"/>
      <c r="DW7" s="271"/>
      <c r="DX7" s="272"/>
      <c r="DZ7" s="268" t="s">
        <v>0</v>
      </c>
      <c r="EA7" s="269">
        <f>DZ19</f>
        <v>0</v>
      </c>
      <c r="EB7" s="269"/>
      <c r="EC7" s="270"/>
      <c r="ED7" s="271"/>
      <c r="EE7" s="272"/>
      <c r="EG7" s="268" t="s">
        <v>0</v>
      </c>
      <c r="EH7" s="269">
        <f>EG19</f>
        <v>0</v>
      </c>
      <c r="EI7" s="269"/>
      <c r="EJ7" s="270"/>
      <c r="EK7" s="271"/>
      <c r="EL7" s="272"/>
      <c r="EN7" s="268" t="s">
        <v>0</v>
      </c>
      <c r="EO7" s="269">
        <f>EN19</f>
        <v>0</v>
      </c>
      <c r="EP7" s="269"/>
      <c r="EQ7" s="270"/>
      <c r="ER7" s="271"/>
      <c r="ES7" s="272"/>
    </row>
    <row r="8" spans="1:222" s="147" customFormat="1" ht="19.5" customHeight="1">
      <c r="A8" s="139"/>
      <c r="B8" s="263" t="s">
        <v>183</v>
      </c>
      <c r="D8" s="273" t="s">
        <v>232</v>
      </c>
      <c r="E8" s="545">
        <f>H19</f>
        <v>0</v>
      </c>
      <c r="F8" s="545"/>
      <c r="G8" s="274"/>
      <c r="H8" s="266"/>
      <c r="I8" s="267"/>
      <c r="K8" s="273" t="s">
        <v>232</v>
      </c>
      <c r="L8" s="269">
        <f>O19</f>
        <v>0</v>
      </c>
      <c r="M8" s="269"/>
      <c r="N8" s="275"/>
      <c r="O8" s="271"/>
      <c r="P8" s="272"/>
      <c r="R8" s="273" t="s">
        <v>232</v>
      </c>
      <c r="S8" s="269">
        <f>V19</f>
        <v>0</v>
      </c>
      <c r="T8" s="269"/>
      <c r="U8" s="275"/>
      <c r="V8" s="271"/>
      <c r="W8" s="272"/>
      <c r="Y8" s="273" t="s">
        <v>232</v>
      </c>
      <c r="Z8" s="269">
        <f>AC19</f>
        <v>0</v>
      </c>
      <c r="AA8" s="269"/>
      <c r="AB8" s="275"/>
      <c r="AC8" s="271"/>
      <c r="AD8" s="272"/>
      <c r="AF8" s="273" t="s">
        <v>232</v>
      </c>
      <c r="AG8" s="269">
        <f>AJ19</f>
        <v>0</v>
      </c>
      <c r="AH8" s="269"/>
      <c r="AI8" s="275"/>
      <c r="AJ8" s="271"/>
      <c r="AK8" s="272"/>
      <c r="AM8" s="273" t="s">
        <v>232</v>
      </c>
      <c r="AN8" s="269">
        <f>AQ19</f>
        <v>0</v>
      </c>
      <c r="AO8" s="269"/>
      <c r="AP8" s="275"/>
      <c r="AQ8" s="271"/>
      <c r="AR8" s="272"/>
      <c r="AT8" s="273" t="s">
        <v>232</v>
      </c>
      <c r="AU8" s="269">
        <f>AX19</f>
        <v>0</v>
      </c>
      <c r="AV8" s="269"/>
      <c r="AW8" s="275"/>
      <c r="AX8" s="271"/>
      <c r="AY8" s="272"/>
      <c r="BA8" s="273" t="s">
        <v>232</v>
      </c>
      <c r="BB8" s="269">
        <f>BE19</f>
        <v>0</v>
      </c>
      <c r="BC8" s="269"/>
      <c r="BD8" s="275"/>
      <c r="BE8" s="271"/>
      <c r="BF8" s="272"/>
      <c r="BH8" s="273" t="s">
        <v>232</v>
      </c>
      <c r="BI8" s="269">
        <f>BL19</f>
        <v>0</v>
      </c>
      <c r="BJ8" s="269"/>
      <c r="BK8" s="275"/>
      <c r="BL8" s="271"/>
      <c r="BM8" s="272"/>
      <c r="BO8" s="273" t="s">
        <v>232</v>
      </c>
      <c r="BP8" s="269">
        <f>BS19</f>
        <v>0</v>
      </c>
      <c r="BQ8" s="269"/>
      <c r="BR8" s="275"/>
      <c r="BS8" s="271"/>
      <c r="BT8" s="272"/>
      <c r="BV8" s="273" t="s">
        <v>232</v>
      </c>
      <c r="BW8" s="269">
        <f>BZ19</f>
        <v>0</v>
      </c>
      <c r="BX8" s="269"/>
      <c r="BY8" s="275"/>
      <c r="BZ8" s="271"/>
      <c r="CA8" s="272"/>
      <c r="CC8" s="273" t="s">
        <v>232</v>
      </c>
      <c r="CD8" s="269">
        <f>CG19</f>
        <v>0</v>
      </c>
      <c r="CE8" s="269"/>
      <c r="CF8" s="275"/>
      <c r="CG8" s="271"/>
      <c r="CH8" s="272"/>
      <c r="CJ8" s="273" t="s">
        <v>232</v>
      </c>
      <c r="CK8" s="269">
        <f>CN19</f>
        <v>0</v>
      </c>
      <c r="CL8" s="269"/>
      <c r="CM8" s="275"/>
      <c r="CN8" s="271"/>
      <c r="CO8" s="272"/>
      <c r="CQ8" s="273" t="s">
        <v>232</v>
      </c>
      <c r="CR8" s="269">
        <f>CU19</f>
        <v>0</v>
      </c>
      <c r="CS8" s="269"/>
      <c r="CT8" s="275"/>
      <c r="CU8" s="271"/>
      <c r="CV8" s="272"/>
      <c r="CX8" s="273" t="s">
        <v>232</v>
      </c>
      <c r="CY8" s="269">
        <f>DB19</f>
        <v>0</v>
      </c>
      <c r="CZ8" s="269"/>
      <c r="DA8" s="275"/>
      <c r="DB8" s="271"/>
      <c r="DC8" s="272"/>
      <c r="DE8" s="273" t="s">
        <v>232</v>
      </c>
      <c r="DF8" s="269">
        <f>DI19</f>
        <v>0</v>
      </c>
      <c r="DG8" s="269"/>
      <c r="DH8" s="275"/>
      <c r="DI8" s="271"/>
      <c r="DJ8" s="272"/>
      <c r="DL8" s="273" t="s">
        <v>232</v>
      </c>
      <c r="DM8" s="269">
        <f>DP19</f>
        <v>0</v>
      </c>
      <c r="DN8" s="269"/>
      <c r="DO8" s="275"/>
      <c r="DP8" s="271"/>
      <c r="DQ8" s="272"/>
      <c r="DS8" s="273" t="s">
        <v>232</v>
      </c>
      <c r="DT8" s="269">
        <f>DW19</f>
        <v>0</v>
      </c>
      <c r="DU8" s="269"/>
      <c r="DV8" s="275"/>
      <c r="DW8" s="271"/>
      <c r="DX8" s="272"/>
      <c r="DZ8" s="273" t="s">
        <v>232</v>
      </c>
      <c r="EA8" s="269">
        <f>ED19</f>
        <v>0</v>
      </c>
      <c r="EB8" s="269"/>
      <c r="EC8" s="275"/>
      <c r="ED8" s="271"/>
      <c r="EE8" s="272"/>
      <c r="EG8" s="273" t="s">
        <v>232</v>
      </c>
      <c r="EH8" s="269">
        <f>EK19</f>
        <v>0</v>
      </c>
      <c r="EI8" s="269"/>
      <c r="EJ8" s="275"/>
      <c r="EK8" s="271"/>
      <c r="EL8" s="272"/>
      <c r="EN8" s="273" t="s">
        <v>232</v>
      </c>
      <c r="EO8" s="269">
        <f>ER19</f>
        <v>0</v>
      </c>
      <c r="EP8" s="269"/>
      <c r="EQ8" s="275"/>
      <c r="ER8" s="271"/>
      <c r="ES8" s="272"/>
    </row>
    <row r="9" spans="1:222" s="147" customFormat="1" ht="19.5" customHeight="1">
      <c r="A9" s="139"/>
      <c r="B9" s="263" t="s">
        <v>186</v>
      </c>
      <c r="D9" s="542" t="s">
        <v>191</v>
      </c>
      <c r="E9" s="543"/>
      <c r="F9" s="543"/>
      <c r="G9" s="534">
        <f>IF(E7,E8/E7,0)</f>
        <v>0</v>
      </c>
      <c r="H9" s="535"/>
      <c r="I9" s="267"/>
      <c r="K9" s="538" t="s">
        <v>193</v>
      </c>
      <c r="L9" s="538"/>
      <c r="M9" s="538"/>
      <c r="N9" s="534">
        <f>IF(L7,L8/L7,0)</f>
        <v>0</v>
      </c>
      <c r="O9" s="535"/>
      <c r="P9" s="272"/>
      <c r="R9" s="538" t="s">
        <v>195</v>
      </c>
      <c r="S9" s="538"/>
      <c r="T9" s="538"/>
      <c r="U9" s="534">
        <f>IF(S7,S8/S7,0)</f>
        <v>0</v>
      </c>
      <c r="V9" s="535"/>
      <c r="W9" s="272"/>
      <c r="Y9" s="538" t="s">
        <v>197</v>
      </c>
      <c r="Z9" s="538"/>
      <c r="AA9" s="538"/>
      <c r="AB9" s="534">
        <f>IF(Z7,Z8/Z7,0)</f>
        <v>0</v>
      </c>
      <c r="AC9" s="535"/>
      <c r="AD9" s="272"/>
      <c r="AF9" s="538" t="s">
        <v>199</v>
      </c>
      <c r="AG9" s="538"/>
      <c r="AH9" s="538"/>
      <c r="AI9" s="534">
        <f>IF(AG7,AG8/AG7,0)</f>
        <v>0</v>
      </c>
      <c r="AJ9" s="535"/>
      <c r="AK9" s="272"/>
      <c r="AM9" s="538" t="s">
        <v>201</v>
      </c>
      <c r="AN9" s="538"/>
      <c r="AO9" s="538"/>
      <c r="AP9" s="534">
        <f>IF(AN7,AN8/AN7,0)</f>
        <v>0</v>
      </c>
      <c r="AQ9" s="535"/>
      <c r="AR9" s="272"/>
      <c r="AT9" s="538" t="s">
        <v>203</v>
      </c>
      <c r="AU9" s="538"/>
      <c r="AV9" s="538"/>
      <c r="AW9" s="534">
        <f>IF(AU7,AU8/AU7,0)</f>
        <v>0</v>
      </c>
      <c r="AX9" s="535"/>
      <c r="AY9" s="272"/>
      <c r="BA9" s="538" t="s">
        <v>205</v>
      </c>
      <c r="BB9" s="538"/>
      <c r="BC9" s="538"/>
      <c r="BD9" s="534">
        <f>IF(BB7,BB8/BB7,0)</f>
        <v>0</v>
      </c>
      <c r="BE9" s="535"/>
      <c r="BF9" s="272"/>
      <c r="BH9" s="538" t="s">
        <v>207</v>
      </c>
      <c r="BI9" s="538"/>
      <c r="BJ9" s="538"/>
      <c r="BK9" s="534">
        <f>IF(BI7,BI8/BI7,0)</f>
        <v>0</v>
      </c>
      <c r="BL9" s="535"/>
      <c r="BM9" s="272"/>
      <c r="BO9" s="538" t="s">
        <v>193</v>
      </c>
      <c r="BP9" s="538"/>
      <c r="BQ9" s="538"/>
      <c r="BR9" s="534">
        <f>IF(BP7,BP8/BP7,0)</f>
        <v>0</v>
      </c>
      <c r="BS9" s="535"/>
      <c r="BT9" s="272"/>
      <c r="BV9" s="538" t="s">
        <v>193</v>
      </c>
      <c r="BW9" s="538"/>
      <c r="BX9" s="538"/>
      <c r="BY9" s="534">
        <f>IF(BW7,BW8/BW7,0)</f>
        <v>0</v>
      </c>
      <c r="BZ9" s="535"/>
      <c r="CA9" s="272"/>
      <c r="CC9" s="538" t="s">
        <v>193</v>
      </c>
      <c r="CD9" s="538"/>
      <c r="CE9" s="538"/>
      <c r="CF9" s="534">
        <f>IF(CD7,CD8/CD7,0)</f>
        <v>0</v>
      </c>
      <c r="CG9" s="535"/>
      <c r="CH9" s="272"/>
      <c r="CJ9" s="538" t="s">
        <v>214</v>
      </c>
      <c r="CK9" s="538"/>
      <c r="CL9" s="538"/>
      <c r="CM9" s="534">
        <f>IF(CK7,CK8/CK7,0)</f>
        <v>0</v>
      </c>
      <c r="CN9" s="535"/>
      <c r="CO9" s="272"/>
      <c r="CQ9" s="538" t="s">
        <v>215</v>
      </c>
      <c r="CR9" s="538"/>
      <c r="CS9" s="538"/>
      <c r="CT9" s="534">
        <f>IF(CR7,CR8/CR7,0)</f>
        <v>0</v>
      </c>
      <c r="CU9" s="535"/>
      <c r="CV9" s="272"/>
      <c r="CX9" s="538" t="s">
        <v>216</v>
      </c>
      <c r="CY9" s="538"/>
      <c r="CZ9" s="538"/>
      <c r="DA9" s="534">
        <f>IF(CY7,CY8/CY7,0)</f>
        <v>0</v>
      </c>
      <c r="DB9" s="535"/>
      <c r="DC9" s="272"/>
      <c r="DE9" s="538" t="s">
        <v>217</v>
      </c>
      <c r="DF9" s="538"/>
      <c r="DG9" s="538"/>
      <c r="DH9" s="534">
        <f>IF(DF7,DF8/DF7,0)</f>
        <v>0</v>
      </c>
      <c r="DI9" s="535"/>
      <c r="DJ9" s="272"/>
      <c r="DL9" s="538" t="s">
        <v>220</v>
      </c>
      <c r="DM9" s="538"/>
      <c r="DN9" s="538"/>
      <c r="DO9" s="534">
        <f>IF(DM7,DM8/DM7,0)</f>
        <v>0</v>
      </c>
      <c r="DP9" s="535"/>
      <c r="DQ9" s="272"/>
      <c r="DS9" s="538" t="s">
        <v>222</v>
      </c>
      <c r="DT9" s="538"/>
      <c r="DU9" s="538"/>
      <c r="DV9" s="534">
        <f>IF(DT7,DT8/DT7,0)</f>
        <v>0</v>
      </c>
      <c r="DW9" s="535"/>
      <c r="DX9" s="272"/>
      <c r="DZ9" s="538" t="s">
        <v>224</v>
      </c>
      <c r="EA9" s="538"/>
      <c r="EB9" s="538"/>
      <c r="EC9" s="534">
        <f>IF(EA7,EA8/EA7,0)</f>
        <v>0</v>
      </c>
      <c r="ED9" s="535"/>
      <c r="EE9" s="272"/>
      <c r="EG9" s="538" t="s">
        <v>226</v>
      </c>
      <c r="EH9" s="538"/>
      <c r="EI9" s="538"/>
      <c r="EJ9" s="534">
        <f>IF(EH7,EH8/EH7,0)</f>
        <v>0</v>
      </c>
      <c r="EK9" s="535"/>
      <c r="EL9" s="272"/>
      <c r="EN9" s="538" t="s">
        <v>228</v>
      </c>
      <c r="EO9" s="538"/>
      <c r="EP9" s="538"/>
      <c r="EQ9" s="534">
        <f>IF(EO7,EO8/EO7,0)</f>
        <v>0</v>
      </c>
      <c r="ER9" s="535"/>
      <c r="ES9" s="272"/>
    </row>
    <row r="10" spans="1:222" s="147" customFormat="1" ht="19.5" customHeight="1">
      <c r="A10" s="139"/>
      <c r="B10" s="276" t="s">
        <v>254</v>
      </c>
      <c r="D10" s="542"/>
      <c r="E10" s="542"/>
      <c r="F10" s="542"/>
      <c r="G10" s="536"/>
      <c r="H10" s="537"/>
      <c r="I10" s="277"/>
      <c r="K10" s="538"/>
      <c r="L10" s="538"/>
      <c r="M10" s="538"/>
      <c r="N10" s="536"/>
      <c r="O10" s="537"/>
      <c r="P10" s="278"/>
      <c r="R10" s="538"/>
      <c r="S10" s="538"/>
      <c r="T10" s="538"/>
      <c r="U10" s="536"/>
      <c r="V10" s="537"/>
      <c r="W10" s="278"/>
      <c r="Y10" s="538"/>
      <c r="Z10" s="538"/>
      <c r="AA10" s="538"/>
      <c r="AB10" s="536"/>
      <c r="AC10" s="537"/>
      <c r="AD10" s="278"/>
      <c r="AF10" s="538"/>
      <c r="AG10" s="538"/>
      <c r="AH10" s="538"/>
      <c r="AI10" s="536"/>
      <c r="AJ10" s="537"/>
      <c r="AK10" s="278"/>
      <c r="AM10" s="538"/>
      <c r="AN10" s="538"/>
      <c r="AO10" s="538"/>
      <c r="AP10" s="536"/>
      <c r="AQ10" s="537"/>
      <c r="AR10" s="278"/>
      <c r="AT10" s="538"/>
      <c r="AU10" s="538"/>
      <c r="AV10" s="538"/>
      <c r="AW10" s="536"/>
      <c r="AX10" s="537"/>
      <c r="AY10" s="278"/>
      <c r="BA10" s="538"/>
      <c r="BB10" s="538"/>
      <c r="BC10" s="538"/>
      <c r="BD10" s="536"/>
      <c r="BE10" s="537"/>
      <c r="BF10" s="278"/>
      <c r="BH10" s="538"/>
      <c r="BI10" s="538"/>
      <c r="BJ10" s="538"/>
      <c r="BK10" s="536"/>
      <c r="BL10" s="537"/>
      <c r="BM10" s="278"/>
      <c r="BO10" s="538"/>
      <c r="BP10" s="538"/>
      <c r="BQ10" s="538"/>
      <c r="BR10" s="536"/>
      <c r="BS10" s="537"/>
      <c r="BT10" s="278"/>
      <c r="BV10" s="538"/>
      <c r="BW10" s="538"/>
      <c r="BX10" s="538"/>
      <c r="BY10" s="536"/>
      <c r="BZ10" s="537"/>
      <c r="CA10" s="278"/>
      <c r="CC10" s="538"/>
      <c r="CD10" s="538"/>
      <c r="CE10" s="538"/>
      <c r="CF10" s="536"/>
      <c r="CG10" s="537"/>
      <c r="CH10" s="278"/>
      <c r="CJ10" s="538"/>
      <c r="CK10" s="538"/>
      <c r="CL10" s="538"/>
      <c r="CM10" s="536"/>
      <c r="CN10" s="537"/>
      <c r="CO10" s="278"/>
      <c r="CQ10" s="538"/>
      <c r="CR10" s="538"/>
      <c r="CS10" s="538"/>
      <c r="CT10" s="536"/>
      <c r="CU10" s="537"/>
      <c r="CV10" s="278"/>
      <c r="CX10" s="538"/>
      <c r="CY10" s="538"/>
      <c r="CZ10" s="538"/>
      <c r="DA10" s="536"/>
      <c r="DB10" s="537"/>
      <c r="DC10" s="278"/>
      <c r="DE10" s="538"/>
      <c r="DF10" s="538"/>
      <c r="DG10" s="538"/>
      <c r="DH10" s="536"/>
      <c r="DI10" s="537"/>
      <c r="DJ10" s="278"/>
      <c r="DL10" s="538"/>
      <c r="DM10" s="538"/>
      <c r="DN10" s="538"/>
      <c r="DO10" s="536"/>
      <c r="DP10" s="537"/>
      <c r="DQ10" s="278"/>
      <c r="DS10" s="538"/>
      <c r="DT10" s="538"/>
      <c r="DU10" s="538"/>
      <c r="DV10" s="536"/>
      <c r="DW10" s="537"/>
      <c r="DX10" s="278"/>
      <c r="DZ10" s="538"/>
      <c r="EA10" s="538"/>
      <c r="EB10" s="538"/>
      <c r="EC10" s="536"/>
      <c r="ED10" s="537"/>
      <c r="EE10" s="278"/>
      <c r="EG10" s="538"/>
      <c r="EH10" s="538"/>
      <c r="EI10" s="538"/>
      <c r="EJ10" s="536"/>
      <c r="EK10" s="537"/>
      <c r="EL10" s="278"/>
      <c r="EN10" s="538"/>
      <c r="EO10" s="538"/>
      <c r="EP10" s="538"/>
      <c r="EQ10" s="536"/>
      <c r="ER10" s="537"/>
      <c r="ES10" s="278"/>
    </row>
    <row r="11" spans="1:222" s="127" customFormat="1" ht="5.25" customHeight="1">
      <c r="A11" s="121"/>
      <c r="B11" s="279"/>
      <c r="C11" s="147"/>
      <c r="D11" s="188"/>
      <c r="E11" s="188"/>
      <c r="F11" s="188"/>
      <c r="G11" s="188"/>
      <c r="H11" s="188"/>
      <c r="I11" s="188"/>
      <c r="K11" s="152"/>
      <c r="L11" s="152"/>
      <c r="M11" s="152"/>
      <c r="N11" s="152"/>
      <c r="O11" s="152"/>
      <c r="P11" s="152"/>
      <c r="R11" s="152"/>
      <c r="S11" s="152"/>
      <c r="T11" s="152"/>
      <c r="U11" s="152"/>
      <c r="V11" s="152"/>
      <c r="W11" s="152"/>
      <c r="Y11" s="152"/>
      <c r="Z11" s="152"/>
      <c r="AA11" s="152"/>
      <c r="AB11" s="152"/>
      <c r="AC11" s="152"/>
      <c r="AD11" s="152"/>
      <c r="AF11" s="152"/>
      <c r="AG11" s="152"/>
      <c r="AH11" s="152"/>
      <c r="AI11" s="152"/>
      <c r="AJ11" s="152"/>
      <c r="AK11" s="152"/>
      <c r="AM11" s="152"/>
      <c r="AN11" s="152"/>
      <c r="AO11" s="152"/>
      <c r="AP11" s="152"/>
      <c r="AQ11" s="152"/>
      <c r="AR11" s="152"/>
      <c r="AT11" s="152"/>
      <c r="AU11" s="152"/>
      <c r="AV11" s="152"/>
      <c r="AW11" s="152"/>
      <c r="AX11" s="152"/>
      <c r="AY11" s="152"/>
      <c r="BA11" s="152"/>
      <c r="BB11" s="152"/>
      <c r="BC11" s="152"/>
      <c r="BD11" s="152"/>
      <c r="BE11" s="152"/>
      <c r="BF11" s="152"/>
      <c r="BH11" s="152"/>
      <c r="BI11" s="152"/>
      <c r="BJ11" s="152"/>
      <c r="BK11" s="152"/>
      <c r="BL11" s="152"/>
      <c r="BM11" s="152"/>
      <c r="BO11" s="152"/>
      <c r="BP11" s="152"/>
      <c r="BQ11" s="152"/>
      <c r="BR11" s="152"/>
      <c r="BS11" s="152"/>
      <c r="BT11" s="152"/>
      <c r="BV11" s="152"/>
      <c r="BW11" s="152"/>
      <c r="BX11" s="152"/>
      <c r="BY11" s="152"/>
      <c r="BZ11" s="152"/>
      <c r="CA11" s="152"/>
      <c r="CC11" s="152"/>
      <c r="CD11" s="152"/>
      <c r="CE11" s="152"/>
      <c r="CF11" s="152"/>
      <c r="CG11" s="152"/>
      <c r="CH11" s="152"/>
      <c r="CJ11" s="152"/>
      <c r="CK11" s="152"/>
      <c r="CL11" s="152"/>
      <c r="CM11" s="152"/>
      <c r="CN11" s="152"/>
      <c r="CO11" s="152"/>
      <c r="CQ11" s="152"/>
      <c r="CR11" s="152"/>
      <c r="CS11" s="152"/>
      <c r="CT11" s="152"/>
      <c r="CU11" s="152"/>
      <c r="CV11" s="152"/>
      <c r="CX11" s="152"/>
      <c r="CY11" s="152"/>
      <c r="CZ11" s="152"/>
      <c r="DA11" s="152"/>
      <c r="DB11" s="152"/>
      <c r="DC11" s="152"/>
      <c r="DE11" s="152"/>
      <c r="DF11" s="152"/>
      <c r="DG11" s="152"/>
      <c r="DH11" s="152"/>
      <c r="DI11" s="152"/>
      <c r="DJ11" s="152"/>
      <c r="DL11" s="152"/>
      <c r="DM11" s="152"/>
      <c r="DN11" s="152"/>
      <c r="DO11" s="152"/>
      <c r="DP11" s="152"/>
      <c r="DQ11" s="152"/>
      <c r="DS11" s="152"/>
      <c r="DT11" s="152"/>
      <c r="DU11" s="152"/>
      <c r="DV11" s="152"/>
      <c r="DW11" s="152"/>
      <c r="DX11" s="152"/>
      <c r="DZ11" s="152"/>
      <c r="EA11" s="152"/>
      <c r="EB11" s="152"/>
      <c r="EC11" s="152"/>
      <c r="ED11" s="152"/>
      <c r="EE11" s="152"/>
      <c r="EG11" s="152"/>
      <c r="EH11" s="152"/>
      <c r="EI11" s="152"/>
      <c r="EJ11" s="152"/>
      <c r="EK11" s="152"/>
      <c r="EL11" s="152"/>
      <c r="EN11" s="152"/>
      <c r="EO11" s="152"/>
      <c r="EP11" s="152"/>
      <c r="EQ11" s="152"/>
      <c r="ER11" s="152"/>
      <c r="ES11" s="152"/>
    </row>
    <row r="12" spans="1:222" ht="42" customHeight="1" thickBot="1">
      <c r="A12" s="154"/>
      <c r="B12" s="281"/>
      <c r="C12" s="147"/>
      <c r="D12" s="282" t="s">
        <v>0</v>
      </c>
      <c r="E12" s="283" t="s">
        <v>187</v>
      </c>
      <c r="F12" s="284" t="s">
        <v>188</v>
      </c>
      <c r="G12" s="285" t="s">
        <v>189</v>
      </c>
      <c r="H12" s="286" t="s">
        <v>232</v>
      </c>
      <c r="I12" s="287" t="s">
        <v>1</v>
      </c>
      <c r="J12" s="419"/>
      <c r="K12" s="413" t="s">
        <v>0</v>
      </c>
      <c r="L12" s="414" t="s">
        <v>187</v>
      </c>
      <c r="M12" s="415" t="s">
        <v>188</v>
      </c>
      <c r="N12" s="416" t="s">
        <v>189</v>
      </c>
      <c r="O12" s="417" t="s">
        <v>232</v>
      </c>
      <c r="P12" s="418" t="s">
        <v>1</v>
      </c>
      <c r="Q12" s="419"/>
      <c r="R12" s="413" t="s">
        <v>0</v>
      </c>
      <c r="S12" s="414" t="s">
        <v>187</v>
      </c>
      <c r="T12" s="415" t="s">
        <v>188</v>
      </c>
      <c r="U12" s="416" t="s">
        <v>189</v>
      </c>
      <c r="V12" s="417" t="s">
        <v>232</v>
      </c>
      <c r="W12" s="418" t="s">
        <v>1</v>
      </c>
      <c r="X12" s="419"/>
      <c r="Y12" s="413" t="s">
        <v>0</v>
      </c>
      <c r="Z12" s="414" t="s">
        <v>187</v>
      </c>
      <c r="AA12" s="415" t="s">
        <v>188</v>
      </c>
      <c r="AB12" s="416" t="s">
        <v>189</v>
      </c>
      <c r="AC12" s="417" t="s">
        <v>232</v>
      </c>
      <c r="AD12" s="418" t="s">
        <v>1</v>
      </c>
      <c r="AE12" s="419"/>
      <c r="AF12" s="413" t="s">
        <v>0</v>
      </c>
      <c r="AG12" s="414" t="s">
        <v>187</v>
      </c>
      <c r="AH12" s="415" t="s">
        <v>188</v>
      </c>
      <c r="AI12" s="416" t="s">
        <v>189</v>
      </c>
      <c r="AJ12" s="417" t="s">
        <v>232</v>
      </c>
      <c r="AK12" s="418" t="s">
        <v>1</v>
      </c>
      <c r="AL12" s="419"/>
      <c r="AM12" s="413" t="s">
        <v>0</v>
      </c>
      <c r="AN12" s="414" t="s">
        <v>187</v>
      </c>
      <c r="AO12" s="415" t="s">
        <v>188</v>
      </c>
      <c r="AP12" s="416" t="s">
        <v>189</v>
      </c>
      <c r="AQ12" s="417" t="s">
        <v>232</v>
      </c>
      <c r="AR12" s="418" t="s">
        <v>1</v>
      </c>
      <c r="AS12" s="419"/>
      <c r="AT12" s="413" t="s">
        <v>0</v>
      </c>
      <c r="AU12" s="414" t="s">
        <v>187</v>
      </c>
      <c r="AV12" s="415" t="s">
        <v>188</v>
      </c>
      <c r="AW12" s="416" t="s">
        <v>189</v>
      </c>
      <c r="AX12" s="417" t="s">
        <v>232</v>
      </c>
      <c r="AY12" s="418" t="s">
        <v>1</v>
      </c>
      <c r="AZ12" s="419"/>
      <c r="BA12" s="413" t="s">
        <v>0</v>
      </c>
      <c r="BB12" s="414" t="s">
        <v>187</v>
      </c>
      <c r="BC12" s="415" t="s">
        <v>188</v>
      </c>
      <c r="BD12" s="416" t="s">
        <v>189</v>
      </c>
      <c r="BE12" s="417" t="s">
        <v>232</v>
      </c>
      <c r="BF12" s="418" t="s">
        <v>1</v>
      </c>
      <c r="BG12" s="419"/>
      <c r="BH12" s="413" t="s">
        <v>0</v>
      </c>
      <c r="BI12" s="414" t="s">
        <v>187</v>
      </c>
      <c r="BJ12" s="415" t="s">
        <v>188</v>
      </c>
      <c r="BK12" s="416" t="s">
        <v>189</v>
      </c>
      <c r="BL12" s="417" t="s">
        <v>232</v>
      </c>
      <c r="BM12" s="418" t="s">
        <v>1</v>
      </c>
      <c r="BN12" s="419"/>
      <c r="BO12" s="413" t="s">
        <v>0</v>
      </c>
      <c r="BP12" s="414" t="s">
        <v>187</v>
      </c>
      <c r="BQ12" s="415" t="s">
        <v>188</v>
      </c>
      <c r="BR12" s="416" t="s">
        <v>189</v>
      </c>
      <c r="BS12" s="417" t="s">
        <v>232</v>
      </c>
      <c r="BT12" s="418" t="s">
        <v>1</v>
      </c>
      <c r="BU12" s="419"/>
      <c r="BV12" s="413" t="s">
        <v>0</v>
      </c>
      <c r="BW12" s="414" t="s">
        <v>187</v>
      </c>
      <c r="BX12" s="415" t="s">
        <v>188</v>
      </c>
      <c r="BY12" s="416" t="s">
        <v>189</v>
      </c>
      <c r="BZ12" s="417" t="s">
        <v>232</v>
      </c>
      <c r="CA12" s="418" t="s">
        <v>1</v>
      </c>
      <c r="CB12" s="419"/>
      <c r="CC12" s="413" t="s">
        <v>0</v>
      </c>
      <c r="CD12" s="414" t="s">
        <v>187</v>
      </c>
      <c r="CE12" s="415" t="s">
        <v>188</v>
      </c>
      <c r="CF12" s="416" t="s">
        <v>189</v>
      </c>
      <c r="CG12" s="417" t="s">
        <v>232</v>
      </c>
      <c r="CH12" s="418" t="s">
        <v>1</v>
      </c>
      <c r="CI12" s="419"/>
      <c r="CJ12" s="413" t="s">
        <v>0</v>
      </c>
      <c r="CK12" s="414" t="s">
        <v>187</v>
      </c>
      <c r="CL12" s="415" t="s">
        <v>188</v>
      </c>
      <c r="CM12" s="416" t="s">
        <v>189</v>
      </c>
      <c r="CN12" s="417" t="s">
        <v>232</v>
      </c>
      <c r="CO12" s="418" t="s">
        <v>1</v>
      </c>
      <c r="CP12" s="419"/>
      <c r="CQ12" s="413" t="s">
        <v>0</v>
      </c>
      <c r="CR12" s="414" t="s">
        <v>187</v>
      </c>
      <c r="CS12" s="415" t="s">
        <v>188</v>
      </c>
      <c r="CT12" s="416" t="s">
        <v>189</v>
      </c>
      <c r="CU12" s="417" t="s">
        <v>232</v>
      </c>
      <c r="CV12" s="418" t="s">
        <v>1</v>
      </c>
      <c r="CW12" s="419"/>
      <c r="CX12" s="413" t="s">
        <v>0</v>
      </c>
      <c r="CY12" s="414" t="s">
        <v>187</v>
      </c>
      <c r="CZ12" s="415" t="s">
        <v>188</v>
      </c>
      <c r="DA12" s="416" t="s">
        <v>189</v>
      </c>
      <c r="DB12" s="417" t="s">
        <v>232</v>
      </c>
      <c r="DC12" s="418" t="s">
        <v>1</v>
      </c>
      <c r="DD12" s="419"/>
      <c r="DE12" s="413" t="s">
        <v>0</v>
      </c>
      <c r="DF12" s="414" t="s">
        <v>187</v>
      </c>
      <c r="DG12" s="415" t="s">
        <v>188</v>
      </c>
      <c r="DH12" s="416" t="s">
        <v>189</v>
      </c>
      <c r="DI12" s="417" t="s">
        <v>232</v>
      </c>
      <c r="DJ12" s="418" t="s">
        <v>1</v>
      </c>
      <c r="DK12" s="419"/>
      <c r="DL12" s="413" t="s">
        <v>0</v>
      </c>
      <c r="DM12" s="414" t="s">
        <v>187</v>
      </c>
      <c r="DN12" s="415" t="s">
        <v>188</v>
      </c>
      <c r="DO12" s="416" t="s">
        <v>189</v>
      </c>
      <c r="DP12" s="417" t="s">
        <v>232</v>
      </c>
      <c r="DQ12" s="418" t="s">
        <v>1</v>
      </c>
      <c r="DR12" s="419"/>
      <c r="DS12" s="413" t="s">
        <v>0</v>
      </c>
      <c r="DT12" s="414" t="s">
        <v>187</v>
      </c>
      <c r="DU12" s="415" t="s">
        <v>188</v>
      </c>
      <c r="DV12" s="416" t="s">
        <v>189</v>
      </c>
      <c r="DW12" s="417" t="s">
        <v>232</v>
      </c>
      <c r="DX12" s="418" t="s">
        <v>1</v>
      </c>
      <c r="DY12" s="419"/>
      <c r="DZ12" s="413" t="s">
        <v>0</v>
      </c>
      <c r="EA12" s="414" t="s">
        <v>187</v>
      </c>
      <c r="EB12" s="415" t="s">
        <v>188</v>
      </c>
      <c r="EC12" s="416" t="s">
        <v>189</v>
      </c>
      <c r="ED12" s="417" t="s">
        <v>232</v>
      </c>
      <c r="EE12" s="418" t="s">
        <v>1</v>
      </c>
      <c r="EF12" s="419"/>
      <c r="EG12" s="413" t="s">
        <v>0</v>
      </c>
      <c r="EH12" s="414" t="s">
        <v>187</v>
      </c>
      <c r="EI12" s="415" t="s">
        <v>188</v>
      </c>
      <c r="EJ12" s="416" t="s">
        <v>189</v>
      </c>
      <c r="EK12" s="417" t="s">
        <v>232</v>
      </c>
      <c r="EL12" s="418" t="s">
        <v>1</v>
      </c>
      <c r="EM12" s="419"/>
      <c r="EN12" s="413" t="s">
        <v>0</v>
      </c>
      <c r="EO12" s="414" t="s">
        <v>187</v>
      </c>
      <c r="EP12" s="415" t="s">
        <v>188</v>
      </c>
      <c r="EQ12" s="416" t="s">
        <v>189</v>
      </c>
      <c r="ER12" s="417" t="s">
        <v>232</v>
      </c>
      <c r="ES12" s="418" t="s">
        <v>1</v>
      </c>
    </row>
    <row r="13" spans="1:222" ht="21" customHeight="1" thickTop="1" thickBot="1">
      <c r="A13" s="154"/>
      <c r="B13" s="228" t="str">
        <f>Resultados!D10</f>
        <v>PORTUGUES</v>
      </c>
      <c r="C13" s="147"/>
      <c r="D13" s="299">
        <f>SUM(K13,R13,Y13,AF13,AM13,AT13,BA13,BH13,BO13,BV13,CC13,CJ13,CQ13,CX13,DE13,DL13,DS13,DZ13,EG13,EN13)</f>
        <v>0</v>
      </c>
      <c r="E13" s="299">
        <f t="shared" ref="E13:H18" si="0">SUM(L13,S13,Z13,AG13,AN13,AU13,BB13,BI13,BP13,BW13,CD13,CK13,CR13,CY13,DF13,DM13,DT13,EA13,EH13,EO13)</f>
        <v>0</v>
      </c>
      <c r="F13" s="299">
        <f t="shared" si="0"/>
        <v>0</v>
      </c>
      <c r="G13" s="299">
        <f t="shared" si="0"/>
        <v>0</v>
      </c>
      <c r="H13" s="299">
        <f t="shared" si="0"/>
        <v>0</v>
      </c>
      <c r="I13" s="300">
        <f>IF(D13,H13/D13,0)</f>
        <v>0</v>
      </c>
      <c r="J13" s="155"/>
      <c r="K13" s="45"/>
      <c r="L13" s="150"/>
      <c r="M13" s="150"/>
      <c r="N13" s="151"/>
      <c r="O13" s="301">
        <f>L13-N13</f>
        <v>0</v>
      </c>
      <c r="P13" s="302">
        <f>IF(K13,O13/K13,0)</f>
        <v>0</v>
      </c>
      <c r="Q13" s="155"/>
      <c r="R13" s="45"/>
      <c r="S13" s="150"/>
      <c r="T13" s="150"/>
      <c r="U13" s="151"/>
      <c r="V13" s="301">
        <f>S13-U13</f>
        <v>0</v>
      </c>
      <c r="W13" s="302">
        <f>IF(R13,V13/R13,0)</f>
        <v>0</v>
      </c>
      <c r="X13" s="155"/>
      <c r="Y13" s="45"/>
      <c r="Z13" s="150"/>
      <c r="AA13" s="150"/>
      <c r="AB13" s="151"/>
      <c r="AC13" s="301">
        <f>Z13-AB13</f>
        <v>0</v>
      </c>
      <c r="AD13" s="302">
        <f>IF(Y13,AC13/Y13,0)</f>
        <v>0</v>
      </c>
      <c r="AE13" s="155"/>
      <c r="AF13" s="45"/>
      <c r="AG13" s="150"/>
      <c r="AH13" s="150"/>
      <c r="AI13" s="151"/>
      <c r="AJ13" s="301">
        <f>AG13-AI13</f>
        <v>0</v>
      </c>
      <c r="AK13" s="302">
        <f>IF(AF13,AJ13/AF13,0)</f>
        <v>0</v>
      </c>
      <c r="AL13" s="155"/>
      <c r="AM13" s="45"/>
      <c r="AN13" s="150"/>
      <c r="AO13" s="150"/>
      <c r="AP13" s="151"/>
      <c r="AQ13" s="301">
        <f>AN13-AP13</f>
        <v>0</v>
      </c>
      <c r="AR13" s="302">
        <f>IF(AM13,AQ13/AM13,0)</f>
        <v>0</v>
      </c>
      <c r="AS13" s="155"/>
      <c r="AT13" s="45"/>
      <c r="AU13" s="150"/>
      <c r="AV13" s="150"/>
      <c r="AW13" s="151"/>
      <c r="AX13" s="301">
        <f>AU13-AW13</f>
        <v>0</v>
      </c>
      <c r="AY13" s="302">
        <f>IF(AT13,AX13/AT13,0)</f>
        <v>0</v>
      </c>
      <c r="AZ13" s="155"/>
      <c r="BA13" s="45"/>
      <c r="BB13" s="150"/>
      <c r="BC13" s="150"/>
      <c r="BD13" s="151"/>
      <c r="BE13" s="301">
        <f>BB13-BD13</f>
        <v>0</v>
      </c>
      <c r="BF13" s="302">
        <f>IF(BA13,BE13/BA13,0)</f>
        <v>0</v>
      </c>
      <c r="BG13" s="155"/>
      <c r="BH13" s="45"/>
      <c r="BI13" s="150"/>
      <c r="BJ13" s="150"/>
      <c r="BK13" s="151"/>
      <c r="BL13" s="301">
        <f>BI13-BK13</f>
        <v>0</v>
      </c>
      <c r="BM13" s="302">
        <f>IF(BH13,BL13/BH13,0)</f>
        <v>0</v>
      </c>
      <c r="BN13" s="155"/>
      <c r="BO13" s="45"/>
      <c r="BP13" s="150"/>
      <c r="BQ13" s="150"/>
      <c r="BR13" s="151"/>
      <c r="BS13" s="301">
        <f>BP13-BR13</f>
        <v>0</v>
      </c>
      <c r="BT13" s="302">
        <f>IF(BO13,BS13/BO13,0)</f>
        <v>0</v>
      </c>
      <c r="BU13" s="155"/>
      <c r="BV13" s="45"/>
      <c r="BW13" s="150"/>
      <c r="BX13" s="150"/>
      <c r="BY13" s="151"/>
      <c r="BZ13" s="301">
        <f>BW13-BY13</f>
        <v>0</v>
      </c>
      <c r="CA13" s="302">
        <f>IF(BV13,BZ13/BV13,0)</f>
        <v>0</v>
      </c>
      <c r="CB13" s="155"/>
      <c r="CC13" s="45"/>
      <c r="CD13" s="150"/>
      <c r="CE13" s="150"/>
      <c r="CF13" s="151"/>
      <c r="CG13" s="301">
        <f>CD13-CF13</f>
        <v>0</v>
      </c>
      <c r="CH13" s="302">
        <f>IF(CC13,CG13/CC13,0)</f>
        <v>0</v>
      </c>
      <c r="CI13" s="155"/>
      <c r="CJ13" s="45"/>
      <c r="CK13" s="150"/>
      <c r="CL13" s="150"/>
      <c r="CM13" s="151"/>
      <c r="CN13" s="301">
        <f>CK13-CM13</f>
        <v>0</v>
      </c>
      <c r="CO13" s="302">
        <f>IF(CJ13,CN13/CJ13,0)</f>
        <v>0</v>
      </c>
      <c r="CP13" s="155"/>
      <c r="CQ13" s="45"/>
      <c r="CR13" s="150"/>
      <c r="CS13" s="150"/>
      <c r="CT13" s="151"/>
      <c r="CU13" s="301">
        <f>CR13-CT13</f>
        <v>0</v>
      </c>
      <c r="CV13" s="302">
        <f>IF(CQ13,CU13/CQ13,0)</f>
        <v>0</v>
      </c>
      <c r="CW13" s="155"/>
      <c r="CX13" s="45"/>
      <c r="CY13" s="150"/>
      <c r="CZ13" s="150"/>
      <c r="DA13" s="151"/>
      <c r="DB13" s="301">
        <f>CY13-DA13</f>
        <v>0</v>
      </c>
      <c r="DC13" s="302">
        <f>IF(CX13,DB13/CX13,0)</f>
        <v>0</v>
      </c>
      <c r="DD13" s="155"/>
      <c r="DE13" s="45"/>
      <c r="DF13" s="150"/>
      <c r="DG13" s="150"/>
      <c r="DH13" s="151"/>
      <c r="DI13" s="301">
        <f>DF13-DH13</f>
        <v>0</v>
      </c>
      <c r="DJ13" s="302">
        <f>IF(DE13,DI13/DE13,0)</f>
        <v>0</v>
      </c>
      <c r="DK13" s="155"/>
      <c r="DL13" s="45"/>
      <c r="DM13" s="150"/>
      <c r="DN13" s="150"/>
      <c r="DO13" s="151"/>
      <c r="DP13" s="301">
        <f>DM13-DO13</f>
        <v>0</v>
      </c>
      <c r="DQ13" s="302">
        <f>IF(DL13,DP13/DL13,0)</f>
        <v>0</v>
      </c>
      <c r="DR13" s="155"/>
      <c r="DS13" s="45"/>
      <c r="DT13" s="150"/>
      <c r="DU13" s="150"/>
      <c r="DV13" s="151"/>
      <c r="DW13" s="301">
        <f>DT13-DV13</f>
        <v>0</v>
      </c>
      <c r="DX13" s="302">
        <f>IF(DS13,DW13/DS13,0)</f>
        <v>0</v>
      </c>
      <c r="DY13" s="155"/>
      <c r="DZ13" s="45"/>
      <c r="EA13" s="150"/>
      <c r="EB13" s="150"/>
      <c r="EC13" s="151"/>
      <c r="ED13" s="301">
        <f>EA13-EC13</f>
        <v>0</v>
      </c>
      <c r="EE13" s="302">
        <f>IF(DZ13,ED13/DZ13,0)</f>
        <v>0</v>
      </c>
      <c r="EF13" s="155"/>
      <c r="EG13" s="45"/>
      <c r="EH13" s="150"/>
      <c r="EI13" s="150"/>
      <c r="EJ13" s="151"/>
      <c r="EK13" s="301">
        <f>EH13-EJ13</f>
        <v>0</v>
      </c>
      <c r="EL13" s="302">
        <f>IF(EG13,EK13/EG13,0)</f>
        <v>0</v>
      </c>
      <c r="EM13" s="155"/>
      <c r="EN13" s="45"/>
      <c r="EO13" s="150"/>
      <c r="EP13" s="150"/>
      <c r="EQ13" s="151"/>
      <c r="ER13" s="301">
        <f>EO13-EQ13</f>
        <v>0</v>
      </c>
      <c r="ES13" s="302">
        <f>IF(EN13,ER13/EN13,0)</f>
        <v>0</v>
      </c>
    </row>
    <row r="14" spans="1:222" ht="21" customHeight="1" thickTop="1" thickBot="1">
      <c r="A14" s="154"/>
      <c r="B14" s="228" t="str">
        <f>Resultados!D11</f>
        <v>DIR. PENAL</v>
      </c>
      <c r="C14" s="147"/>
      <c r="D14" s="299">
        <f t="shared" ref="D14:D18" si="1">SUM(K14,R14,Y14,AF14,AM14,AT14,BA14,BH14,BO14,BV14,CC14,CJ14,CQ14,CX14,DE14,DL14,DS14,DZ14,EG14,EN14)</f>
        <v>0</v>
      </c>
      <c r="E14" s="299">
        <f t="shared" si="0"/>
        <v>0</v>
      </c>
      <c r="F14" s="299">
        <f t="shared" si="0"/>
        <v>0</v>
      </c>
      <c r="G14" s="299">
        <f t="shared" si="0"/>
        <v>0</v>
      </c>
      <c r="H14" s="299">
        <f t="shared" si="0"/>
        <v>0</v>
      </c>
      <c r="I14" s="300">
        <f t="shared" ref="I14:I18" si="2">IF(D14,H14/D14,0)</f>
        <v>0</v>
      </c>
      <c r="J14" s="155"/>
      <c r="K14" s="45"/>
      <c r="L14" s="150"/>
      <c r="M14" s="150"/>
      <c r="N14" s="151"/>
      <c r="O14" s="301">
        <f t="shared" ref="O14:O18" si="3">L14-N14</f>
        <v>0</v>
      </c>
      <c r="P14" s="302">
        <f t="shared" ref="P14:P18" si="4">IF(K14,O14/K14,0)</f>
        <v>0</v>
      </c>
      <c r="Q14" s="155"/>
      <c r="R14" s="45"/>
      <c r="S14" s="150"/>
      <c r="T14" s="150"/>
      <c r="U14" s="151"/>
      <c r="V14" s="301">
        <f t="shared" ref="V14:V18" si="5">S14-U14</f>
        <v>0</v>
      </c>
      <c r="W14" s="302">
        <f t="shared" ref="W14:W18" si="6">IF(R14,V14/R14,0)</f>
        <v>0</v>
      </c>
      <c r="X14" s="155"/>
      <c r="Y14" s="45"/>
      <c r="Z14" s="150"/>
      <c r="AA14" s="150"/>
      <c r="AB14" s="151"/>
      <c r="AC14" s="301">
        <f t="shared" ref="AC14:AC18" si="7">Z14-AB14</f>
        <v>0</v>
      </c>
      <c r="AD14" s="302">
        <f t="shared" ref="AD14:AD18" si="8">IF(Y14,AC14/Y14,0)</f>
        <v>0</v>
      </c>
      <c r="AE14" s="155"/>
      <c r="AF14" s="45"/>
      <c r="AG14" s="150"/>
      <c r="AH14" s="150"/>
      <c r="AI14" s="151"/>
      <c r="AJ14" s="301">
        <f t="shared" ref="AJ14:AJ18" si="9">AG14-AI14</f>
        <v>0</v>
      </c>
      <c r="AK14" s="302">
        <f t="shared" ref="AK14:AK18" si="10">IF(AF14,AJ14/AF14,0)</f>
        <v>0</v>
      </c>
      <c r="AL14" s="155"/>
      <c r="AM14" s="45"/>
      <c r="AN14" s="150"/>
      <c r="AO14" s="150"/>
      <c r="AP14" s="151"/>
      <c r="AQ14" s="301">
        <f t="shared" ref="AQ14:AQ18" si="11">AN14-AP14</f>
        <v>0</v>
      </c>
      <c r="AR14" s="302">
        <f t="shared" ref="AR14:AR18" si="12">IF(AM14,AQ14/AM14,0)</f>
        <v>0</v>
      </c>
      <c r="AS14" s="155"/>
      <c r="AT14" s="45"/>
      <c r="AU14" s="150"/>
      <c r="AV14" s="150"/>
      <c r="AW14" s="151"/>
      <c r="AX14" s="301">
        <f t="shared" ref="AX14:AX18" si="13">AU14-AW14</f>
        <v>0</v>
      </c>
      <c r="AY14" s="302">
        <f t="shared" ref="AY14:AY18" si="14">IF(AT14,AX14/AT14,0)</f>
        <v>0</v>
      </c>
      <c r="AZ14" s="155"/>
      <c r="BA14" s="45"/>
      <c r="BB14" s="150"/>
      <c r="BC14" s="150"/>
      <c r="BD14" s="151"/>
      <c r="BE14" s="301">
        <f t="shared" ref="BE14:BE18" si="15">BB14-BD14</f>
        <v>0</v>
      </c>
      <c r="BF14" s="302">
        <f t="shared" ref="BF14:BF18" si="16">IF(BA14,BE14/BA14,0)</f>
        <v>0</v>
      </c>
      <c r="BG14" s="155"/>
      <c r="BH14" s="45"/>
      <c r="BI14" s="150"/>
      <c r="BJ14" s="150"/>
      <c r="BK14" s="151"/>
      <c r="BL14" s="301">
        <f t="shared" ref="BL14:BL18" si="17">BI14-BK14</f>
        <v>0</v>
      </c>
      <c r="BM14" s="302">
        <f t="shared" ref="BM14:BM18" si="18">IF(BH14,BL14/BH14,0)</f>
        <v>0</v>
      </c>
      <c r="BN14" s="155"/>
      <c r="BO14" s="45"/>
      <c r="BP14" s="150"/>
      <c r="BQ14" s="150"/>
      <c r="BR14" s="151"/>
      <c r="BS14" s="301">
        <f t="shared" ref="BS14:BS18" si="19">BP14-BR14</f>
        <v>0</v>
      </c>
      <c r="BT14" s="302">
        <f t="shared" ref="BT14:BT18" si="20">IF(BO14,BS14/BO14,0)</f>
        <v>0</v>
      </c>
      <c r="BU14" s="155"/>
      <c r="BV14" s="45"/>
      <c r="BW14" s="150"/>
      <c r="BX14" s="150"/>
      <c r="BY14" s="151"/>
      <c r="BZ14" s="301">
        <f t="shared" ref="BZ14:BZ18" si="21">BW14-BY14</f>
        <v>0</v>
      </c>
      <c r="CA14" s="302">
        <f t="shared" ref="CA14:CA18" si="22">IF(BV14,BZ14/BV14,0)</f>
        <v>0</v>
      </c>
      <c r="CB14" s="155"/>
      <c r="CC14" s="45"/>
      <c r="CD14" s="150"/>
      <c r="CE14" s="150"/>
      <c r="CF14" s="151"/>
      <c r="CG14" s="301">
        <f t="shared" ref="CG14:CG18" si="23">CD14-CF14</f>
        <v>0</v>
      </c>
      <c r="CH14" s="302">
        <f t="shared" ref="CH14:CH18" si="24">IF(CC14,CG14/CC14,0)</f>
        <v>0</v>
      </c>
      <c r="CI14" s="155"/>
      <c r="CJ14" s="45"/>
      <c r="CK14" s="150"/>
      <c r="CL14" s="150"/>
      <c r="CM14" s="151"/>
      <c r="CN14" s="301">
        <f t="shared" ref="CN14:CN18" si="25">CK14-CM14</f>
        <v>0</v>
      </c>
      <c r="CO14" s="302">
        <f t="shared" ref="CO14:CO18" si="26">IF(CJ14,CN14/CJ14,0)</f>
        <v>0</v>
      </c>
      <c r="CP14" s="155"/>
      <c r="CQ14" s="45"/>
      <c r="CR14" s="150"/>
      <c r="CS14" s="150"/>
      <c r="CT14" s="151"/>
      <c r="CU14" s="301">
        <f t="shared" ref="CU14:CU18" si="27">CR14-CT14</f>
        <v>0</v>
      </c>
      <c r="CV14" s="302">
        <f t="shared" ref="CV14:CV18" si="28">IF(CQ14,CU14/CQ14,0)</f>
        <v>0</v>
      </c>
      <c r="CW14" s="155"/>
      <c r="CX14" s="45"/>
      <c r="CY14" s="150"/>
      <c r="CZ14" s="150"/>
      <c r="DA14" s="151"/>
      <c r="DB14" s="301">
        <f t="shared" ref="DB14:DB18" si="29">CY14-DA14</f>
        <v>0</v>
      </c>
      <c r="DC14" s="302">
        <f t="shared" ref="DC14:DC18" si="30">IF(CX14,DB14/CX14,0)</f>
        <v>0</v>
      </c>
      <c r="DD14" s="155"/>
      <c r="DE14" s="45"/>
      <c r="DF14" s="150"/>
      <c r="DG14" s="150"/>
      <c r="DH14" s="151"/>
      <c r="DI14" s="301">
        <f t="shared" ref="DI14:DI18" si="31">DF14-DH14</f>
        <v>0</v>
      </c>
      <c r="DJ14" s="302">
        <f t="shared" ref="DJ14:DJ18" si="32">IF(DE14,DI14/DE14,0)</f>
        <v>0</v>
      </c>
      <c r="DK14" s="155"/>
      <c r="DL14" s="45"/>
      <c r="DM14" s="150"/>
      <c r="DN14" s="150"/>
      <c r="DO14" s="151"/>
      <c r="DP14" s="301">
        <f t="shared" ref="DP14:DP18" si="33">DM14-DO14</f>
        <v>0</v>
      </c>
      <c r="DQ14" s="302">
        <f t="shared" ref="DQ14:DQ18" si="34">IF(DL14,DP14/DL14,0)</f>
        <v>0</v>
      </c>
      <c r="DR14" s="155"/>
      <c r="DS14" s="45"/>
      <c r="DT14" s="150"/>
      <c r="DU14" s="150"/>
      <c r="DV14" s="151"/>
      <c r="DW14" s="301">
        <f t="shared" ref="DW14:DW18" si="35">DT14-DV14</f>
        <v>0</v>
      </c>
      <c r="DX14" s="302">
        <f t="shared" ref="DX14:DX18" si="36">IF(DS14,DW14/DS14,0)</f>
        <v>0</v>
      </c>
      <c r="DY14" s="155"/>
      <c r="DZ14" s="45"/>
      <c r="EA14" s="150"/>
      <c r="EB14" s="150"/>
      <c r="EC14" s="151"/>
      <c r="ED14" s="301">
        <f t="shared" ref="ED14:ED18" si="37">EA14-EC14</f>
        <v>0</v>
      </c>
      <c r="EE14" s="302">
        <f t="shared" ref="EE14:EE18" si="38">IF(DZ14,ED14/DZ14,0)</f>
        <v>0</v>
      </c>
      <c r="EF14" s="155"/>
      <c r="EG14" s="45"/>
      <c r="EH14" s="150"/>
      <c r="EI14" s="150"/>
      <c r="EJ14" s="151"/>
      <c r="EK14" s="301">
        <f t="shared" ref="EK14:EK18" si="39">EH14-EJ14</f>
        <v>0</v>
      </c>
      <c r="EL14" s="302">
        <f t="shared" ref="EL14:EL18" si="40">IF(EG14,EK14/EG14,0)</f>
        <v>0</v>
      </c>
      <c r="EM14" s="155"/>
      <c r="EN14" s="45"/>
      <c r="EO14" s="150"/>
      <c r="EP14" s="150"/>
      <c r="EQ14" s="151"/>
      <c r="ER14" s="301">
        <f t="shared" ref="ER14:ER18" si="41">EO14-EQ14</f>
        <v>0</v>
      </c>
      <c r="ES14" s="302">
        <f t="shared" ref="ES14:ES18" si="42">IF(EN14,ER14/EN14,0)</f>
        <v>0</v>
      </c>
    </row>
    <row r="15" spans="1:222" ht="21" customHeight="1" thickTop="1" thickBot="1">
      <c r="A15" s="154"/>
      <c r="B15" s="228" t="str">
        <f>Resultados!D12</f>
        <v>DIR. PROC. PENAL</v>
      </c>
      <c r="C15" s="147"/>
      <c r="D15" s="299">
        <f t="shared" si="1"/>
        <v>0</v>
      </c>
      <c r="E15" s="299">
        <f t="shared" si="0"/>
        <v>0</v>
      </c>
      <c r="F15" s="299">
        <f t="shared" si="0"/>
        <v>0</v>
      </c>
      <c r="G15" s="299">
        <f t="shared" si="0"/>
        <v>0</v>
      </c>
      <c r="H15" s="299">
        <f t="shared" si="0"/>
        <v>0</v>
      </c>
      <c r="I15" s="300">
        <f t="shared" si="2"/>
        <v>0</v>
      </c>
      <c r="J15" s="155"/>
      <c r="K15" s="45"/>
      <c r="L15" s="150"/>
      <c r="M15" s="150"/>
      <c r="N15" s="151"/>
      <c r="O15" s="301">
        <f t="shared" si="3"/>
        <v>0</v>
      </c>
      <c r="P15" s="302">
        <f t="shared" si="4"/>
        <v>0</v>
      </c>
      <c r="Q15" s="155"/>
      <c r="R15" s="45"/>
      <c r="S15" s="150"/>
      <c r="T15" s="150"/>
      <c r="U15" s="151"/>
      <c r="V15" s="301">
        <f t="shared" si="5"/>
        <v>0</v>
      </c>
      <c r="W15" s="302">
        <f t="shared" si="6"/>
        <v>0</v>
      </c>
      <c r="X15" s="155"/>
      <c r="Y15" s="45"/>
      <c r="Z15" s="150"/>
      <c r="AA15" s="150"/>
      <c r="AB15" s="151"/>
      <c r="AC15" s="301">
        <f t="shared" si="7"/>
        <v>0</v>
      </c>
      <c r="AD15" s="302">
        <f t="shared" si="8"/>
        <v>0</v>
      </c>
      <c r="AE15" s="155"/>
      <c r="AF15" s="45"/>
      <c r="AG15" s="150"/>
      <c r="AH15" s="150"/>
      <c r="AI15" s="151"/>
      <c r="AJ15" s="301">
        <f t="shared" si="9"/>
        <v>0</v>
      </c>
      <c r="AK15" s="302">
        <f t="shared" si="10"/>
        <v>0</v>
      </c>
      <c r="AL15" s="155"/>
      <c r="AM15" s="45"/>
      <c r="AN15" s="150"/>
      <c r="AO15" s="150"/>
      <c r="AP15" s="151"/>
      <c r="AQ15" s="301">
        <f t="shared" si="11"/>
        <v>0</v>
      </c>
      <c r="AR15" s="302">
        <f t="shared" si="12"/>
        <v>0</v>
      </c>
      <c r="AS15" s="155"/>
      <c r="AT15" s="45"/>
      <c r="AU15" s="150"/>
      <c r="AV15" s="150"/>
      <c r="AW15" s="151"/>
      <c r="AX15" s="301">
        <f t="shared" si="13"/>
        <v>0</v>
      </c>
      <c r="AY15" s="302">
        <f t="shared" si="14"/>
        <v>0</v>
      </c>
      <c r="AZ15" s="155"/>
      <c r="BA15" s="45"/>
      <c r="BB15" s="150"/>
      <c r="BC15" s="150"/>
      <c r="BD15" s="151"/>
      <c r="BE15" s="301">
        <f t="shared" si="15"/>
        <v>0</v>
      </c>
      <c r="BF15" s="302">
        <f t="shared" si="16"/>
        <v>0</v>
      </c>
      <c r="BG15" s="155"/>
      <c r="BH15" s="45"/>
      <c r="BI15" s="150"/>
      <c r="BJ15" s="150"/>
      <c r="BK15" s="151"/>
      <c r="BL15" s="301">
        <f t="shared" si="17"/>
        <v>0</v>
      </c>
      <c r="BM15" s="302">
        <f t="shared" si="18"/>
        <v>0</v>
      </c>
      <c r="BN15" s="155"/>
      <c r="BO15" s="45"/>
      <c r="BP15" s="150"/>
      <c r="BQ15" s="150"/>
      <c r="BR15" s="151"/>
      <c r="BS15" s="301">
        <f t="shared" si="19"/>
        <v>0</v>
      </c>
      <c r="BT15" s="302">
        <f t="shared" si="20"/>
        <v>0</v>
      </c>
      <c r="BU15" s="155"/>
      <c r="BV15" s="45"/>
      <c r="BW15" s="150"/>
      <c r="BX15" s="150"/>
      <c r="BY15" s="151"/>
      <c r="BZ15" s="301">
        <f t="shared" si="21"/>
        <v>0</v>
      </c>
      <c r="CA15" s="302">
        <f t="shared" si="22"/>
        <v>0</v>
      </c>
      <c r="CB15" s="155"/>
      <c r="CC15" s="45"/>
      <c r="CD15" s="150"/>
      <c r="CE15" s="150"/>
      <c r="CF15" s="151"/>
      <c r="CG15" s="301">
        <f t="shared" si="23"/>
        <v>0</v>
      </c>
      <c r="CH15" s="302">
        <f t="shared" si="24"/>
        <v>0</v>
      </c>
      <c r="CI15" s="155"/>
      <c r="CJ15" s="45"/>
      <c r="CK15" s="150"/>
      <c r="CL15" s="150"/>
      <c r="CM15" s="151"/>
      <c r="CN15" s="301">
        <f t="shared" si="25"/>
        <v>0</v>
      </c>
      <c r="CO15" s="302">
        <f t="shared" si="26"/>
        <v>0</v>
      </c>
      <c r="CP15" s="155"/>
      <c r="CQ15" s="45"/>
      <c r="CR15" s="150"/>
      <c r="CS15" s="150"/>
      <c r="CT15" s="151"/>
      <c r="CU15" s="301">
        <f t="shared" si="27"/>
        <v>0</v>
      </c>
      <c r="CV15" s="302">
        <f t="shared" si="28"/>
        <v>0</v>
      </c>
      <c r="CW15" s="155"/>
      <c r="CX15" s="45"/>
      <c r="CY15" s="150"/>
      <c r="CZ15" s="150"/>
      <c r="DA15" s="151"/>
      <c r="DB15" s="301">
        <f t="shared" si="29"/>
        <v>0</v>
      </c>
      <c r="DC15" s="302">
        <f t="shared" si="30"/>
        <v>0</v>
      </c>
      <c r="DD15" s="155"/>
      <c r="DE15" s="45"/>
      <c r="DF15" s="150"/>
      <c r="DG15" s="150"/>
      <c r="DH15" s="151"/>
      <c r="DI15" s="301">
        <f t="shared" si="31"/>
        <v>0</v>
      </c>
      <c r="DJ15" s="302">
        <f t="shared" si="32"/>
        <v>0</v>
      </c>
      <c r="DK15" s="155"/>
      <c r="DL15" s="45"/>
      <c r="DM15" s="150"/>
      <c r="DN15" s="150"/>
      <c r="DO15" s="151"/>
      <c r="DP15" s="301">
        <f t="shared" si="33"/>
        <v>0</v>
      </c>
      <c r="DQ15" s="302">
        <f t="shared" si="34"/>
        <v>0</v>
      </c>
      <c r="DR15" s="155"/>
      <c r="DS15" s="45"/>
      <c r="DT15" s="150"/>
      <c r="DU15" s="150"/>
      <c r="DV15" s="151"/>
      <c r="DW15" s="301">
        <f t="shared" si="35"/>
        <v>0</v>
      </c>
      <c r="DX15" s="302">
        <f t="shared" si="36"/>
        <v>0</v>
      </c>
      <c r="DY15" s="155"/>
      <c r="DZ15" s="45"/>
      <c r="EA15" s="150"/>
      <c r="EB15" s="150"/>
      <c r="EC15" s="151"/>
      <c r="ED15" s="301">
        <f t="shared" si="37"/>
        <v>0</v>
      </c>
      <c r="EE15" s="302">
        <f t="shared" si="38"/>
        <v>0</v>
      </c>
      <c r="EF15" s="155"/>
      <c r="EG15" s="45"/>
      <c r="EH15" s="150"/>
      <c r="EI15" s="150"/>
      <c r="EJ15" s="151"/>
      <c r="EK15" s="301">
        <f t="shared" si="39"/>
        <v>0</v>
      </c>
      <c r="EL15" s="302">
        <f t="shared" si="40"/>
        <v>0</v>
      </c>
      <c r="EM15" s="155"/>
      <c r="EN15" s="45"/>
      <c r="EO15" s="150"/>
      <c r="EP15" s="150"/>
      <c r="EQ15" s="151"/>
      <c r="ER15" s="301">
        <f t="shared" si="41"/>
        <v>0</v>
      </c>
      <c r="ES15" s="302">
        <f t="shared" si="42"/>
        <v>0</v>
      </c>
    </row>
    <row r="16" spans="1:222" ht="21" customHeight="1" thickTop="1" thickBot="1">
      <c r="A16" s="154"/>
      <c r="B16" s="228" t="str">
        <f>Resultados!D13</f>
        <v>DIR. ADMINISTRATIVO</v>
      </c>
      <c r="C16" s="147"/>
      <c r="D16" s="299">
        <f t="shared" si="1"/>
        <v>0</v>
      </c>
      <c r="E16" s="299">
        <f t="shared" si="0"/>
        <v>0</v>
      </c>
      <c r="F16" s="299">
        <f t="shared" si="0"/>
        <v>0</v>
      </c>
      <c r="G16" s="299">
        <f t="shared" si="0"/>
        <v>0</v>
      </c>
      <c r="H16" s="299">
        <f t="shared" si="0"/>
        <v>0</v>
      </c>
      <c r="I16" s="300">
        <f t="shared" si="2"/>
        <v>0</v>
      </c>
      <c r="J16" s="155"/>
      <c r="K16" s="45"/>
      <c r="L16" s="150"/>
      <c r="M16" s="150"/>
      <c r="N16" s="151"/>
      <c r="O16" s="301">
        <f t="shared" si="3"/>
        <v>0</v>
      </c>
      <c r="P16" s="302">
        <f t="shared" si="4"/>
        <v>0</v>
      </c>
      <c r="Q16" s="155"/>
      <c r="R16" s="45"/>
      <c r="S16" s="150"/>
      <c r="T16" s="150"/>
      <c r="U16" s="151"/>
      <c r="V16" s="301">
        <f t="shared" si="5"/>
        <v>0</v>
      </c>
      <c r="W16" s="302">
        <f t="shared" si="6"/>
        <v>0</v>
      </c>
      <c r="X16" s="155"/>
      <c r="Y16" s="45"/>
      <c r="Z16" s="150"/>
      <c r="AA16" s="150"/>
      <c r="AB16" s="151"/>
      <c r="AC16" s="301">
        <f t="shared" si="7"/>
        <v>0</v>
      </c>
      <c r="AD16" s="302">
        <f t="shared" si="8"/>
        <v>0</v>
      </c>
      <c r="AE16" s="155"/>
      <c r="AF16" s="45"/>
      <c r="AG16" s="150"/>
      <c r="AH16" s="150"/>
      <c r="AI16" s="151"/>
      <c r="AJ16" s="301">
        <f t="shared" si="9"/>
        <v>0</v>
      </c>
      <c r="AK16" s="302">
        <f t="shared" si="10"/>
        <v>0</v>
      </c>
      <c r="AL16" s="155"/>
      <c r="AM16" s="45"/>
      <c r="AN16" s="150"/>
      <c r="AO16" s="150"/>
      <c r="AP16" s="151"/>
      <c r="AQ16" s="301">
        <f t="shared" si="11"/>
        <v>0</v>
      </c>
      <c r="AR16" s="302">
        <f t="shared" si="12"/>
        <v>0</v>
      </c>
      <c r="AS16" s="155"/>
      <c r="AT16" s="45"/>
      <c r="AU16" s="150"/>
      <c r="AV16" s="150"/>
      <c r="AW16" s="151"/>
      <c r="AX16" s="301">
        <f t="shared" si="13"/>
        <v>0</v>
      </c>
      <c r="AY16" s="302">
        <f t="shared" si="14"/>
        <v>0</v>
      </c>
      <c r="AZ16" s="155"/>
      <c r="BA16" s="45"/>
      <c r="BB16" s="150"/>
      <c r="BC16" s="150"/>
      <c r="BD16" s="151"/>
      <c r="BE16" s="301">
        <f t="shared" si="15"/>
        <v>0</v>
      </c>
      <c r="BF16" s="302">
        <f t="shared" si="16"/>
        <v>0</v>
      </c>
      <c r="BG16" s="155"/>
      <c r="BH16" s="45"/>
      <c r="BI16" s="150"/>
      <c r="BJ16" s="150"/>
      <c r="BK16" s="151"/>
      <c r="BL16" s="301">
        <f t="shared" si="17"/>
        <v>0</v>
      </c>
      <c r="BM16" s="302">
        <f t="shared" si="18"/>
        <v>0</v>
      </c>
      <c r="BN16" s="155"/>
      <c r="BO16" s="45"/>
      <c r="BP16" s="150"/>
      <c r="BQ16" s="150"/>
      <c r="BR16" s="151"/>
      <c r="BS16" s="301">
        <f t="shared" si="19"/>
        <v>0</v>
      </c>
      <c r="BT16" s="302">
        <f t="shared" si="20"/>
        <v>0</v>
      </c>
      <c r="BU16" s="155"/>
      <c r="BV16" s="45"/>
      <c r="BW16" s="150"/>
      <c r="BX16" s="150"/>
      <c r="BY16" s="151"/>
      <c r="BZ16" s="301">
        <f t="shared" si="21"/>
        <v>0</v>
      </c>
      <c r="CA16" s="302">
        <f t="shared" si="22"/>
        <v>0</v>
      </c>
      <c r="CB16" s="155"/>
      <c r="CC16" s="45"/>
      <c r="CD16" s="150"/>
      <c r="CE16" s="150"/>
      <c r="CF16" s="151"/>
      <c r="CG16" s="301">
        <f t="shared" si="23"/>
        <v>0</v>
      </c>
      <c r="CH16" s="302">
        <f t="shared" si="24"/>
        <v>0</v>
      </c>
      <c r="CI16" s="155"/>
      <c r="CJ16" s="45"/>
      <c r="CK16" s="150"/>
      <c r="CL16" s="150"/>
      <c r="CM16" s="151"/>
      <c r="CN16" s="301">
        <f t="shared" si="25"/>
        <v>0</v>
      </c>
      <c r="CO16" s="302">
        <f t="shared" si="26"/>
        <v>0</v>
      </c>
      <c r="CP16" s="155"/>
      <c r="CQ16" s="45"/>
      <c r="CR16" s="150"/>
      <c r="CS16" s="150"/>
      <c r="CT16" s="151"/>
      <c r="CU16" s="301">
        <f t="shared" si="27"/>
        <v>0</v>
      </c>
      <c r="CV16" s="302">
        <f t="shared" si="28"/>
        <v>0</v>
      </c>
      <c r="CW16" s="155"/>
      <c r="CX16" s="45"/>
      <c r="CY16" s="150"/>
      <c r="CZ16" s="150"/>
      <c r="DA16" s="151"/>
      <c r="DB16" s="301">
        <f t="shared" si="29"/>
        <v>0</v>
      </c>
      <c r="DC16" s="302">
        <f t="shared" si="30"/>
        <v>0</v>
      </c>
      <c r="DD16" s="155"/>
      <c r="DE16" s="45"/>
      <c r="DF16" s="150"/>
      <c r="DG16" s="150"/>
      <c r="DH16" s="151"/>
      <c r="DI16" s="301">
        <f t="shared" si="31"/>
        <v>0</v>
      </c>
      <c r="DJ16" s="302">
        <f t="shared" si="32"/>
        <v>0</v>
      </c>
      <c r="DK16" s="155"/>
      <c r="DL16" s="45"/>
      <c r="DM16" s="150"/>
      <c r="DN16" s="150"/>
      <c r="DO16" s="151"/>
      <c r="DP16" s="301">
        <f t="shared" si="33"/>
        <v>0</v>
      </c>
      <c r="DQ16" s="302">
        <f t="shared" si="34"/>
        <v>0</v>
      </c>
      <c r="DR16" s="155"/>
      <c r="DS16" s="45"/>
      <c r="DT16" s="150"/>
      <c r="DU16" s="150"/>
      <c r="DV16" s="151"/>
      <c r="DW16" s="301">
        <f t="shared" si="35"/>
        <v>0</v>
      </c>
      <c r="DX16" s="302">
        <f t="shared" si="36"/>
        <v>0</v>
      </c>
      <c r="DY16" s="155"/>
      <c r="DZ16" s="45"/>
      <c r="EA16" s="150"/>
      <c r="EB16" s="150"/>
      <c r="EC16" s="151"/>
      <c r="ED16" s="301">
        <f t="shared" si="37"/>
        <v>0</v>
      </c>
      <c r="EE16" s="302">
        <f t="shared" si="38"/>
        <v>0</v>
      </c>
      <c r="EF16" s="155"/>
      <c r="EG16" s="45"/>
      <c r="EH16" s="150"/>
      <c r="EI16" s="150"/>
      <c r="EJ16" s="151"/>
      <c r="EK16" s="301">
        <f t="shared" si="39"/>
        <v>0</v>
      </c>
      <c r="EL16" s="302">
        <f t="shared" si="40"/>
        <v>0</v>
      </c>
      <c r="EM16" s="155"/>
      <c r="EN16" s="45"/>
      <c r="EO16" s="150"/>
      <c r="EP16" s="150"/>
      <c r="EQ16" s="151"/>
      <c r="ER16" s="301">
        <f t="shared" si="41"/>
        <v>0</v>
      </c>
      <c r="ES16" s="302">
        <f t="shared" si="42"/>
        <v>0</v>
      </c>
    </row>
    <row r="17" spans="1:222" ht="21" customHeight="1" thickTop="1" thickBot="1">
      <c r="A17" s="154"/>
      <c r="B17" s="228" t="str">
        <f>Resultados!D14</f>
        <v>DIR. CONSTITUCIONAL</v>
      </c>
      <c r="C17" s="147"/>
      <c r="D17" s="299">
        <f t="shared" si="1"/>
        <v>0</v>
      </c>
      <c r="E17" s="299">
        <f t="shared" si="0"/>
        <v>0</v>
      </c>
      <c r="F17" s="299">
        <f t="shared" si="0"/>
        <v>0</v>
      </c>
      <c r="G17" s="299">
        <f t="shared" si="0"/>
        <v>0</v>
      </c>
      <c r="H17" s="299">
        <f t="shared" si="0"/>
        <v>0</v>
      </c>
      <c r="I17" s="300">
        <f t="shared" si="2"/>
        <v>0</v>
      </c>
      <c r="J17" s="155"/>
      <c r="K17" s="45"/>
      <c r="L17" s="150"/>
      <c r="M17" s="150"/>
      <c r="N17" s="151"/>
      <c r="O17" s="301">
        <f t="shared" si="3"/>
        <v>0</v>
      </c>
      <c r="P17" s="302">
        <f t="shared" si="4"/>
        <v>0</v>
      </c>
      <c r="Q17" s="155"/>
      <c r="R17" s="45"/>
      <c r="S17" s="150"/>
      <c r="T17" s="150"/>
      <c r="U17" s="151"/>
      <c r="V17" s="301">
        <f t="shared" si="5"/>
        <v>0</v>
      </c>
      <c r="W17" s="302">
        <f t="shared" si="6"/>
        <v>0</v>
      </c>
      <c r="X17" s="155"/>
      <c r="Y17" s="45"/>
      <c r="Z17" s="150"/>
      <c r="AA17" s="150"/>
      <c r="AB17" s="151"/>
      <c r="AC17" s="301">
        <f t="shared" si="7"/>
        <v>0</v>
      </c>
      <c r="AD17" s="302">
        <f t="shared" si="8"/>
        <v>0</v>
      </c>
      <c r="AE17" s="155"/>
      <c r="AF17" s="45"/>
      <c r="AG17" s="150"/>
      <c r="AH17" s="150"/>
      <c r="AI17" s="151"/>
      <c r="AJ17" s="301">
        <f t="shared" si="9"/>
        <v>0</v>
      </c>
      <c r="AK17" s="302">
        <f t="shared" si="10"/>
        <v>0</v>
      </c>
      <c r="AL17" s="155"/>
      <c r="AM17" s="45"/>
      <c r="AN17" s="150"/>
      <c r="AO17" s="150"/>
      <c r="AP17" s="151"/>
      <c r="AQ17" s="301">
        <f t="shared" si="11"/>
        <v>0</v>
      </c>
      <c r="AR17" s="302">
        <f t="shared" si="12"/>
        <v>0</v>
      </c>
      <c r="AS17" s="155"/>
      <c r="AT17" s="45"/>
      <c r="AU17" s="150"/>
      <c r="AV17" s="150"/>
      <c r="AW17" s="151"/>
      <c r="AX17" s="301">
        <f t="shared" si="13"/>
        <v>0</v>
      </c>
      <c r="AY17" s="302">
        <f t="shared" si="14"/>
        <v>0</v>
      </c>
      <c r="AZ17" s="155"/>
      <c r="BA17" s="45"/>
      <c r="BB17" s="150"/>
      <c r="BC17" s="150"/>
      <c r="BD17" s="151"/>
      <c r="BE17" s="301">
        <f t="shared" si="15"/>
        <v>0</v>
      </c>
      <c r="BF17" s="302">
        <f t="shared" si="16"/>
        <v>0</v>
      </c>
      <c r="BG17" s="155"/>
      <c r="BH17" s="45"/>
      <c r="BI17" s="150"/>
      <c r="BJ17" s="150"/>
      <c r="BK17" s="151"/>
      <c r="BL17" s="301">
        <f t="shared" si="17"/>
        <v>0</v>
      </c>
      <c r="BM17" s="302">
        <f t="shared" si="18"/>
        <v>0</v>
      </c>
      <c r="BN17" s="155"/>
      <c r="BO17" s="45"/>
      <c r="BP17" s="150"/>
      <c r="BQ17" s="150"/>
      <c r="BR17" s="151"/>
      <c r="BS17" s="301">
        <f t="shared" si="19"/>
        <v>0</v>
      </c>
      <c r="BT17" s="302">
        <f t="shared" si="20"/>
        <v>0</v>
      </c>
      <c r="BU17" s="155"/>
      <c r="BV17" s="45"/>
      <c r="BW17" s="150"/>
      <c r="BX17" s="150"/>
      <c r="BY17" s="151"/>
      <c r="BZ17" s="301">
        <f t="shared" si="21"/>
        <v>0</v>
      </c>
      <c r="CA17" s="302">
        <f t="shared" si="22"/>
        <v>0</v>
      </c>
      <c r="CB17" s="155"/>
      <c r="CC17" s="45"/>
      <c r="CD17" s="150"/>
      <c r="CE17" s="150"/>
      <c r="CF17" s="151"/>
      <c r="CG17" s="301">
        <f t="shared" si="23"/>
        <v>0</v>
      </c>
      <c r="CH17" s="302">
        <f t="shared" si="24"/>
        <v>0</v>
      </c>
      <c r="CI17" s="155"/>
      <c r="CJ17" s="45"/>
      <c r="CK17" s="150"/>
      <c r="CL17" s="150"/>
      <c r="CM17" s="151"/>
      <c r="CN17" s="301">
        <f t="shared" si="25"/>
        <v>0</v>
      </c>
      <c r="CO17" s="302">
        <f t="shared" si="26"/>
        <v>0</v>
      </c>
      <c r="CP17" s="155"/>
      <c r="CQ17" s="45"/>
      <c r="CR17" s="150"/>
      <c r="CS17" s="150"/>
      <c r="CT17" s="151"/>
      <c r="CU17" s="301">
        <f t="shared" si="27"/>
        <v>0</v>
      </c>
      <c r="CV17" s="302">
        <f t="shared" si="28"/>
        <v>0</v>
      </c>
      <c r="CW17" s="155"/>
      <c r="CX17" s="45"/>
      <c r="CY17" s="150"/>
      <c r="CZ17" s="150"/>
      <c r="DA17" s="151"/>
      <c r="DB17" s="301">
        <f t="shared" si="29"/>
        <v>0</v>
      </c>
      <c r="DC17" s="302">
        <f t="shared" si="30"/>
        <v>0</v>
      </c>
      <c r="DD17" s="155"/>
      <c r="DE17" s="45"/>
      <c r="DF17" s="150"/>
      <c r="DG17" s="150"/>
      <c r="DH17" s="151"/>
      <c r="DI17" s="301">
        <f t="shared" si="31"/>
        <v>0</v>
      </c>
      <c r="DJ17" s="302">
        <f t="shared" si="32"/>
        <v>0</v>
      </c>
      <c r="DK17" s="155"/>
      <c r="DL17" s="45"/>
      <c r="DM17" s="150"/>
      <c r="DN17" s="150"/>
      <c r="DO17" s="151"/>
      <c r="DP17" s="301">
        <f t="shared" si="33"/>
        <v>0</v>
      </c>
      <c r="DQ17" s="302">
        <f t="shared" si="34"/>
        <v>0</v>
      </c>
      <c r="DR17" s="155"/>
      <c r="DS17" s="45"/>
      <c r="DT17" s="150"/>
      <c r="DU17" s="150"/>
      <c r="DV17" s="151"/>
      <c r="DW17" s="301">
        <f t="shared" si="35"/>
        <v>0</v>
      </c>
      <c r="DX17" s="302">
        <f t="shared" si="36"/>
        <v>0</v>
      </c>
      <c r="DY17" s="155"/>
      <c r="DZ17" s="45"/>
      <c r="EA17" s="150"/>
      <c r="EB17" s="150"/>
      <c r="EC17" s="151"/>
      <c r="ED17" s="301">
        <f t="shared" si="37"/>
        <v>0</v>
      </c>
      <c r="EE17" s="302">
        <f t="shared" si="38"/>
        <v>0</v>
      </c>
      <c r="EF17" s="155"/>
      <c r="EG17" s="45"/>
      <c r="EH17" s="150"/>
      <c r="EI17" s="150"/>
      <c r="EJ17" s="151"/>
      <c r="EK17" s="301">
        <f t="shared" si="39"/>
        <v>0</v>
      </c>
      <c r="EL17" s="302">
        <f t="shared" si="40"/>
        <v>0</v>
      </c>
      <c r="EM17" s="155"/>
      <c r="EN17" s="45"/>
      <c r="EO17" s="150"/>
      <c r="EP17" s="150"/>
      <c r="EQ17" s="151"/>
      <c r="ER17" s="301">
        <f t="shared" si="41"/>
        <v>0</v>
      </c>
      <c r="ES17" s="302">
        <f t="shared" si="42"/>
        <v>0</v>
      </c>
    </row>
    <row r="18" spans="1:222" ht="21" customHeight="1" thickTop="1" thickBot="1">
      <c r="A18" s="154"/>
      <c r="B18" s="228" t="str">
        <f>Resultados!D15</f>
        <v>INFORMÁTICA</v>
      </c>
      <c r="C18" s="147"/>
      <c r="D18" s="299">
        <f t="shared" si="1"/>
        <v>0</v>
      </c>
      <c r="E18" s="299">
        <f t="shared" si="0"/>
        <v>0</v>
      </c>
      <c r="F18" s="299">
        <f t="shared" si="0"/>
        <v>0</v>
      </c>
      <c r="G18" s="299">
        <f t="shared" si="0"/>
        <v>0</v>
      </c>
      <c r="H18" s="299">
        <f t="shared" si="0"/>
        <v>0</v>
      </c>
      <c r="I18" s="300">
        <f t="shared" si="2"/>
        <v>0</v>
      </c>
      <c r="J18" s="155"/>
      <c r="K18" s="45"/>
      <c r="L18" s="150"/>
      <c r="M18" s="150"/>
      <c r="N18" s="151"/>
      <c r="O18" s="301">
        <f t="shared" si="3"/>
        <v>0</v>
      </c>
      <c r="P18" s="302">
        <f t="shared" si="4"/>
        <v>0</v>
      </c>
      <c r="Q18" s="155"/>
      <c r="R18" s="45"/>
      <c r="S18" s="150"/>
      <c r="T18" s="150"/>
      <c r="U18" s="151"/>
      <c r="V18" s="301">
        <f t="shared" si="5"/>
        <v>0</v>
      </c>
      <c r="W18" s="302">
        <f t="shared" si="6"/>
        <v>0</v>
      </c>
      <c r="X18" s="155"/>
      <c r="Y18" s="45"/>
      <c r="Z18" s="150"/>
      <c r="AA18" s="150"/>
      <c r="AB18" s="151"/>
      <c r="AC18" s="301">
        <f t="shared" si="7"/>
        <v>0</v>
      </c>
      <c r="AD18" s="302">
        <f t="shared" si="8"/>
        <v>0</v>
      </c>
      <c r="AE18" s="155"/>
      <c r="AF18" s="45"/>
      <c r="AG18" s="150"/>
      <c r="AH18" s="150"/>
      <c r="AI18" s="151"/>
      <c r="AJ18" s="301">
        <f t="shared" si="9"/>
        <v>0</v>
      </c>
      <c r="AK18" s="302">
        <f t="shared" si="10"/>
        <v>0</v>
      </c>
      <c r="AL18" s="155"/>
      <c r="AM18" s="45"/>
      <c r="AN18" s="150"/>
      <c r="AO18" s="150"/>
      <c r="AP18" s="151"/>
      <c r="AQ18" s="301">
        <f t="shared" si="11"/>
        <v>0</v>
      </c>
      <c r="AR18" s="302">
        <f t="shared" si="12"/>
        <v>0</v>
      </c>
      <c r="AS18" s="155"/>
      <c r="AT18" s="45"/>
      <c r="AU18" s="150"/>
      <c r="AV18" s="150"/>
      <c r="AW18" s="151"/>
      <c r="AX18" s="301">
        <f t="shared" si="13"/>
        <v>0</v>
      </c>
      <c r="AY18" s="302">
        <f t="shared" si="14"/>
        <v>0</v>
      </c>
      <c r="AZ18" s="155"/>
      <c r="BA18" s="45"/>
      <c r="BB18" s="150"/>
      <c r="BC18" s="150"/>
      <c r="BD18" s="151"/>
      <c r="BE18" s="301">
        <f t="shared" si="15"/>
        <v>0</v>
      </c>
      <c r="BF18" s="302">
        <f t="shared" si="16"/>
        <v>0</v>
      </c>
      <c r="BG18" s="155"/>
      <c r="BH18" s="45"/>
      <c r="BI18" s="150"/>
      <c r="BJ18" s="150"/>
      <c r="BK18" s="151"/>
      <c r="BL18" s="301">
        <f t="shared" si="17"/>
        <v>0</v>
      </c>
      <c r="BM18" s="302">
        <f t="shared" si="18"/>
        <v>0</v>
      </c>
      <c r="BN18" s="155"/>
      <c r="BO18" s="45"/>
      <c r="BP18" s="150"/>
      <c r="BQ18" s="150"/>
      <c r="BR18" s="151"/>
      <c r="BS18" s="301">
        <f t="shared" si="19"/>
        <v>0</v>
      </c>
      <c r="BT18" s="302">
        <f t="shared" si="20"/>
        <v>0</v>
      </c>
      <c r="BU18" s="155"/>
      <c r="BV18" s="45"/>
      <c r="BW18" s="150"/>
      <c r="BX18" s="150"/>
      <c r="BY18" s="151"/>
      <c r="BZ18" s="301">
        <f t="shared" si="21"/>
        <v>0</v>
      </c>
      <c r="CA18" s="302">
        <f t="shared" si="22"/>
        <v>0</v>
      </c>
      <c r="CB18" s="155"/>
      <c r="CC18" s="45"/>
      <c r="CD18" s="150"/>
      <c r="CE18" s="150"/>
      <c r="CF18" s="151"/>
      <c r="CG18" s="301">
        <f t="shared" si="23"/>
        <v>0</v>
      </c>
      <c r="CH18" s="302">
        <f t="shared" si="24"/>
        <v>0</v>
      </c>
      <c r="CI18" s="155"/>
      <c r="CJ18" s="45"/>
      <c r="CK18" s="150"/>
      <c r="CL18" s="150"/>
      <c r="CM18" s="151"/>
      <c r="CN18" s="301">
        <f t="shared" si="25"/>
        <v>0</v>
      </c>
      <c r="CO18" s="302">
        <f t="shared" si="26"/>
        <v>0</v>
      </c>
      <c r="CP18" s="155"/>
      <c r="CQ18" s="45"/>
      <c r="CR18" s="150"/>
      <c r="CS18" s="150"/>
      <c r="CT18" s="151"/>
      <c r="CU18" s="301">
        <f t="shared" si="27"/>
        <v>0</v>
      </c>
      <c r="CV18" s="302">
        <f t="shared" si="28"/>
        <v>0</v>
      </c>
      <c r="CW18" s="155"/>
      <c r="CX18" s="45"/>
      <c r="CY18" s="150"/>
      <c r="CZ18" s="150"/>
      <c r="DA18" s="151"/>
      <c r="DB18" s="301">
        <f t="shared" si="29"/>
        <v>0</v>
      </c>
      <c r="DC18" s="302">
        <f t="shared" si="30"/>
        <v>0</v>
      </c>
      <c r="DD18" s="155"/>
      <c r="DE18" s="45"/>
      <c r="DF18" s="150"/>
      <c r="DG18" s="150"/>
      <c r="DH18" s="151"/>
      <c r="DI18" s="301">
        <f t="shared" si="31"/>
        <v>0</v>
      </c>
      <c r="DJ18" s="302">
        <f t="shared" si="32"/>
        <v>0</v>
      </c>
      <c r="DK18" s="155"/>
      <c r="DL18" s="45"/>
      <c r="DM18" s="150"/>
      <c r="DN18" s="150"/>
      <c r="DO18" s="151"/>
      <c r="DP18" s="301">
        <f t="shared" si="33"/>
        <v>0</v>
      </c>
      <c r="DQ18" s="302">
        <f t="shared" si="34"/>
        <v>0</v>
      </c>
      <c r="DR18" s="155"/>
      <c r="DS18" s="45"/>
      <c r="DT18" s="150"/>
      <c r="DU18" s="150"/>
      <c r="DV18" s="151"/>
      <c r="DW18" s="301">
        <f t="shared" si="35"/>
        <v>0</v>
      </c>
      <c r="DX18" s="302">
        <f t="shared" si="36"/>
        <v>0</v>
      </c>
      <c r="DY18" s="155"/>
      <c r="DZ18" s="45"/>
      <c r="EA18" s="150"/>
      <c r="EB18" s="150"/>
      <c r="EC18" s="151"/>
      <c r="ED18" s="301">
        <f t="shared" si="37"/>
        <v>0</v>
      </c>
      <c r="EE18" s="302">
        <f t="shared" si="38"/>
        <v>0</v>
      </c>
      <c r="EF18" s="155"/>
      <c r="EG18" s="45"/>
      <c r="EH18" s="150"/>
      <c r="EI18" s="150"/>
      <c r="EJ18" s="151"/>
      <c r="EK18" s="301">
        <f t="shared" si="39"/>
        <v>0</v>
      </c>
      <c r="EL18" s="302">
        <f t="shared" si="40"/>
        <v>0</v>
      </c>
      <c r="EM18" s="155"/>
      <c r="EN18" s="45"/>
      <c r="EO18" s="150"/>
      <c r="EP18" s="150"/>
      <c r="EQ18" s="151"/>
      <c r="ER18" s="301">
        <f t="shared" si="41"/>
        <v>0</v>
      </c>
      <c r="ES18" s="302">
        <f t="shared" si="42"/>
        <v>0</v>
      </c>
    </row>
    <row r="19" spans="1:222" s="289" customFormat="1" ht="25.5" customHeight="1" thickTop="1">
      <c r="A19" s="280"/>
      <c r="B19" s="290" t="s">
        <v>78</v>
      </c>
      <c r="C19" s="147"/>
      <c r="D19" s="291">
        <f>SUM(D13:D18)</f>
        <v>0</v>
      </c>
      <c r="E19" s="292">
        <f>SUM(E13:E18)</f>
        <v>0</v>
      </c>
      <c r="F19" s="292">
        <f>SUM(F13:F18)</f>
        <v>0</v>
      </c>
      <c r="G19" s="292">
        <f>SUM(G13:G18)</f>
        <v>0</v>
      </c>
      <c r="H19" s="291">
        <f>SUM(H13:H18)</f>
        <v>0</v>
      </c>
      <c r="I19" s="293"/>
      <c r="J19" s="294"/>
      <c r="K19" s="295">
        <f>SUM(K13:K18)</f>
        <v>0</v>
      </c>
      <c r="L19" s="296">
        <f>SUM(L13:L18)</f>
        <v>0</v>
      </c>
      <c r="M19" s="296">
        <f>SUM(M13:M18)</f>
        <v>0</v>
      </c>
      <c r="N19" s="296">
        <f>SUM(N13:N18)</f>
        <v>0</v>
      </c>
      <c r="O19" s="295">
        <f>SUM(O13:O18)</f>
        <v>0</v>
      </c>
      <c r="P19" s="297"/>
      <c r="Q19" s="294"/>
      <c r="R19" s="295">
        <f>SUM(R13:R18)</f>
        <v>0</v>
      </c>
      <c r="S19" s="296">
        <f>SUM(S13:S18)</f>
        <v>0</v>
      </c>
      <c r="T19" s="296">
        <f>SUM(T13:T18)</f>
        <v>0</v>
      </c>
      <c r="U19" s="296">
        <f>SUM(U13:U18)</f>
        <v>0</v>
      </c>
      <c r="V19" s="295">
        <f>SUM(V13:V18)</f>
        <v>0</v>
      </c>
      <c r="W19" s="297"/>
      <c r="X19" s="294"/>
      <c r="Y19" s="295">
        <f>SUM(Y13:Y18)</f>
        <v>0</v>
      </c>
      <c r="Z19" s="296">
        <f>SUM(Z13:Z18)</f>
        <v>0</v>
      </c>
      <c r="AA19" s="296">
        <f>SUM(AA13:AA18)</f>
        <v>0</v>
      </c>
      <c r="AB19" s="296">
        <f>SUM(AB13:AB18)</f>
        <v>0</v>
      </c>
      <c r="AC19" s="295">
        <f>SUM(AC13:AC18)</f>
        <v>0</v>
      </c>
      <c r="AD19" s="297"/>
      <c r="AE19" s="294"/>
      <c r="AF19" s="295">
        <f>SUM(AF13:AF18)</f>
        <v>0</v>
      </c>
      <c r="AG19" s="296">
        <f>SUM(AG13:AG18)</f>
        <v>0</v>
      </c>
      <c r="AH19" s="296">
        <f>SUM(AH13:AH18)</f>
        <v>0</v>
      </c>
      <c r="AI19" s="296">
        <f>SUM(AI13:AI18)</f>
        <v>0</v>
      </c>
      <c r="AJ19" s="295">
        <f>SUM(AJ13:AJ18)</f>
        <v>0</v>
      </c>
      <c r="AK19" s="297"/>
      <c r="AL19" s="294"/>
      <c r="AM19" s="295">
        <f>SUM(AM13:AM18)</f>
        <v>0</v>
      </c>
      <c r="AN19" s="296">
        <f>SUM(AN13:AN18)</f>
        <v>0</v>
      </c>
      <c r="AO19" s="296">
        <f>SUM(AO13:AO18)</f>
        <v>0</v>
      </c>
      <c r="AP19" s="296">
        <f>SUM(AP13:AP18)</f>
        <v>0</v>
      </c>
      <c r="AQ19" s="295">
        <f>SUM(AQ13:AQ18)</f>
        <v>0</v>
      </c>
      <c r="AR19" s="297"/>
      <c r="AS19" s="294"/>
      <c r="AT19" s="295">
        <f>SUM(AT13:AT18)</f>
        <v>0</v>
      </c>
      <c r="AU19" s="296">
        <f>SUM(AU13:AU18)</f>
        <v>0</v>
      </c>
      <c r="AV19" s="296">
        <f>SUM(AV13:AV18)</f>
        <v>0</v>
      </c>
      <c r="AW19" s="296">
        <f>SUM(AW13:AW18)</f>
        <v>0</v>
      </c>
      <c r="AX19" s="295">
        <f>SUM(AX13:AX18)</f>
        <v>0</v>
      </c>
      <c r="AY19" s="297"/>
      <c r="AZ19" s="294"/>
      <c r="BA19" s="295">
        <f>SUM(BA13:BA18)</f>
        <v>0</v>
      </c>
      <c r="BB19" s="296">
        <f>SUM(BB13:BB18)</f>
        <v>0</v>
      </c>
      <c r="BC19" s="296">
        <f>SUM(BC13:BC18)</f>
        <v>0</v>
      </c>
      <c r="BD19" s="296">
        <f>SUM(BD13:BD18)</f>
        <v>0</v>
      </c>
      <c r="BE19" s="295">
        <f>SUM(BE13:BE18)</f>
        <v>0</v>
      </c>
      <c r="BF19" s="297"/>
      <c r="BG19" s="294"/>
      <c r="BH19" s="295">
        <f>SUM(BH13:BH18)</f>
        <v>0</v>
      </c>
      <c r="BI19" s="296">
        <f>SUM(BI13:BI18)</f>
        <v>0</v>
      </c>
      <c r="BJ19" s="296">
        <f>SUM(BJ13:BJ18)</f>
        <v>0</v>
      </c>
      <c r="BK19" s="296">
        <f>SUM(BK13:BK18)</f>
        <v>0</v>
      </c>
      <c r="BL19" s="295">
        <f>SUM(BL13:BL18)</f>
        <v>0</v>
      </c>
      <c r="BM19" s="297"/>
      <c r="BN19" s="294"/>
      <c r="BO19" s="295">
        <f>SUM(BO13:BO18)</f>
        <v>0</v>
      </c>
      <c r="BP19" s="296">
        <f>SUM(BP13:BP18)</f>
        <v>0</v>
      </c>
      <c r="BQ19" s="296">
        <f>SUM(BQ13:BQ18)</f>
        <v>0</v>
      </c>
      <c r="BR19" s="296">
        <f>SUM(BR13:BR18)</f>
        <v>0</v>
      </c>
      <c r="BS19" s="295">
        <f>SUM(BS13:BS18)</f>
        <v>0</v>
      </c>
      <c r="BT19" s="297"/>
      <c r="BU19" s="294"/>
      <c r="BV19" s="295">
        <f>SUM(BV13:BV18)</f>
        <v>0</v>
      </c>
      <c r="BW19" s="296">
        <f>SUM(BW13:BW18)</f>
        <v>0</v>
      </c>
      <c r="BX19" s="296">
        <f>SUM(BX13:BX18)</f>
        <v>0</v>
      </c>
      <c r="BY19" s="296">
        <f>SUM(BY13:BY18)</f>
        <v>0</v>
      </c>
      <c r="BZ19" s="295">
        <f>SUM(BZ13:BZ18)</f>
        <v>0</v>
      </c>
      <c r="CA19" s="297"/>
      <c r="CB19" s="294"/>
      <c r="CC19" s="295">
        <f>SUM(CC13:CC18)</f>
        <v>0</v>
      </c>
      <c r="CD19" s="296">
        <f>SUM(CD13:CD18)</f>
        <v>0</v>
      </c>
      <c r="CE19" s="296">
        <f>SUM(CE13:CE18)</f>
        <v>0</v>
      </c>
      <c r="CF19" s="296">
        <f>SUM(CF13:CF18)</f>
        <v>0</v>
      </c>
      <c r="CG19" s="295">
        <f>SUM(CG13:CG18)</f>
        <v>0</v>
      </c>
      <c r="CH19" s="297"/>
      <c r="CI19" s="294"/>
      <c r="CJ19" s="295">
        <f>SUM(CJ13:CJ18)</f>
        <v>0</v>
      </c>
      <c r="CK19" s="296">
        <f>SUM(CK13:CK18)</f>
        <v>0</v>
      </c>
      <c r="CL19" s="296">
        <f>SUM(CL13:CL18)</f>
        <v>0</v>
      </c>
      <c r="CM19" s="296">
        <f>SUM(CM13:CM18)</f>
        <v>0</v>
      </c>
      <c r="CN19" s="295">
        <f>SUM(CN13:CN18)</f>
        <v>0</v>
      </c>
      <c r="CO19" s="297"/>
      <c r="CP19" s="294"/>
      <c r="CQ19" s="295">
        <f>SUM(CQ13:CQ18)</f>
        <v>0</v>
      </c>
      <c r="CR19" s="296">
        <f>SUM(CR13:CR18)</f>
        <v>0</v>
      </c>
      <c r="CS19" s="296">
        <f>SUM(CS13:CS18)</f>
        <v>0</v>
      </c>
      <c r="CT19" s="296">
        <f>SUM(CT13:CT18)</f>
        <v>0</v>
      </c>
      <c r="CU19" s="295">
        <f>SUM(CU13:CU18)</f>
        <v>0</v>
      </c>
      <c r="CV19" s="297"/>
      <c r="CW19" s="294"/>
      <c r="CX19" s="295">
        <f>SUM(CX13:CX18)</f>
        <v>0</v>
      </c>
      <c r="CY19" s="296">
        <f>SUM(CY13:CY18)</f>
        <v>0</v>
      </c>
      <c r="CZ19" s="296">
        <f>SUM(CZ13:CZ18)</f>
        <v>0</v>
      </c>
      <c r="DA19" s="296">
        <f>SUM(DA13:DA18)</f>
        <v>0</v>
      </c>
      <c r="DB19" s="295">
        <f>SUM(DB13:DB18)</f>
        <v>0</v>
      </c>
      <c r="DC19" s="297"/>
      <c r="DD19" s="294"/>
      <c r="DE19" s="295">
        <f>SUM(DE13:DE18)</f>
        <v>0</v>
      </c>
      <c r="DF19" s="296">
        <f>SUM(DF13:DF18)</f>
        <v>0</v>
      </c>
      <c r="DG19" s="296">
        <f>SUM(DG13:DG18)</f>
        <v>0</v>
      </c>
      <c r="DH19" s="296">
        <f>SUM(DH13:DH18)</f>
        <v>0</v>
      </c>
      <c r="DI19" s="295">
        <f>SUM(DI13:DI18)</f>
        <v>0</v>
      </c>
      <c r="DJ19" s="297"/>
      <c r="DK19" s="294"/>
      <c r="DL19" s="295">
        <f>SUM(DL13:DL18)</f>
        <v>0</v>
      </c>
      <c r="DM19" s="296">
        <f>SUM(DM13:DM18)</f>
        <v>0</v>
      </c>
      <c r="DN19" s="296">
        <f>SUM(DN13:DN18)</f>
        <v>0</v>
      </c>
      <c r="DO19" s="296">
        <f>SUM(DO13:DO18)</f>
        <v>0</v>
      </c>
      <c r="DP19" s="295">
        <f>SUM(DP13:DP18)</f>
        <v>0</v>
      </c>
      <c r="DQ19" s="297"/>
      <c r="DR19" s="294"/>
      <c r="DS19" s="295">
        <f>SUM(DS13:DS18)</f>
        <v>0</v>
      </c>
      <c r="DT19" s="296">
        <f>SUM(DT13:DT18)</f>
        <v>0</v>
      </c>
      <c r="DU19" s="296">
        <f>SUM(DU13:DU18)</f>
        <v>0</v>
      </c>
      <c r="DV19" s="296">
        <f>SUM(DV13:DV18)</f>
        <v>0</v>
      </c>
      <c r="DW19" s="295">
        <f>SUM(DW13:DW18)</f>
        <v>0</v>
      </c>
      <c r="DX19" s="297"/>
      <c r="DY19" s="294"/>
      <c r="DZ19" s="295">
        <f>SUM(DZ13:DZ18)</f>
        <v>0</v>
      </c>
      <c r="EA19" s="296">
        <f>SUM(EA13:EA18)</f>
        <v>0</v>
      </c>
      <c r="EB19" s="296">
        <f>SUM(EB13:EB18)</f>
        <v>0</v>
      </c>
      <c r="EC19" s="296">
        <f>SUM(EC13:EC18)</f>
        <v>0</v>
      </c>
      <c r="ED19" s="295">
        <f>SUM(ED13:ED18)</f>
        <v>0</v>
      </c>
      <c r="EE19" s="297"/>
      <c r="EF19" s="294"/>
      <c r="EG19" s="295">
        <f>SUM(EG13:EG18)</f>
        <v>0</v>
      </c>
      <c r="EH19" s="296">
        <f>SUM(EH13:EH18)</f>
        <v>0</v>
      </c>
      <c r="EI19" s="296">
        <f>SUM(EI13:EI18)</f>
        <v>0</v>
      </c>
      <c r="EJ19" s="296">
        <f>SUM(EJ13:EJ18)</f>
        <v>0</v>
      </c>
      <c r="EK19" s="295">
        <f>SUM(EK13:EK18)</f>
        <v>0</v>
      </c>
      <c r="EL19" s="297">
        <f>IF(EG19,EK19/EG19,0)</f>
        <v>0</v>
      </c>
      <c r="EM19" s="294"/>
      <c r="EN19" s="295">
        <f>SUM(EN13:EN18)</f>
        <v>0</v>
      </c>
      <c r="EO19" s="296">
        <f>SUM(EO13:EO18)</f>
        <v>0</v>
      </c>
      <c r="EP19" s="296">
        <f>SUM(EP13:EP18)</f>
        <v>0</v>
      </c>
      <c r="EQ19" s="296">
        <f>SUM(EQ13:EQ18)</f>
        <v>0</v>
      </c>
      <c r="ER19" s="295">
        <f>SUM(ER13:ER18)</f>
        <v>0</v>
      </c>
      <c r="ES19" s="297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8"/>
      <c r="FG19" s="288"/>
      <c r="FH19" s="288"/>
      <c r="FI19" s="288"/>
      <c r="FJ19" s="288"/>
      <c r="FK19" s="288"/>
      <c r="FL19" s="288"/>
      <c r="FM19" s="288"/>
      <c r="FN19" s="288"/>
      <c r="FO19" s="288"/>
      <c r="FP19" s="288"/>
      <c r="FQ19" s="288"/>
      <c r="FR19" s="288"/>
      <c r="FS19" s="288"/>
      <c r="FT19" s="288"/>
      <c r="FU19" s="288"/>
      <c r="FV19" s="288"/>
      <c r="FW19" s="288"/>
      <c r="FX19" s="288"/>
      <c r="FY19" s="288"/>
      <c r="FZ19" s="288"/>
      <c r="GA19" s="288"/>
      <c r="GB19" s="288"/>
      <c r="GC19" s="288"/>
      <c r="GD19" s="288"/>
      <c r="GE19" s="288"/>
      <c r="GF19" s="288"/>
      <c r="GG19" s="288"/>
      <c r="GH19" s="288"/>
      <c r="GI19" s="288"/>
      <c r="GJ19" s="288"/>
      <c r="GK19" s="288"/>
      <c r="GL19" s="288"/>
      <c r="GM19" s="288"/>
      <c r="GN19" s="288"/>
      <c r="GO19" s="288"/>
      <c r="GP19" s="288"/>
      <c r="GQ19" s="288"/>
      <c r="GR19" s="288"/>
      <c r="GS19" s="288"/>
      <c r="GT19" s="288"/>
      <c r="GU19" s="288"/>
      <c r="GV19" s="288"/>
      <c r="GW19" s="288"/>
      <c r="GX19" s="288"/>
      <c r="GY19" s="288"/>
      <c r="GZ19" s="288"/>
      <c r="HA19" s="288"/>
      <c r="HB19" s="288"/>
      <c r="HC19" s="288"/>
      <c r="HD19" s="288"/>
      <c r="HE19" s="288"/>
      <c r="HF19" s="288"/>
      <c r="HG19" s="288"/>
      <c r="HH19" s="288"/>
      <c r="HI19" s="288"/>
      <c r="HJ19" s="288"/>
      <c r="HK19" s="288"/>
      <c r="HL19" s="288"/>
      <c r="HM19" s="288"/>
      <c r="HN19" s="288"/>
    </row>
    <row r="20" spans="1:222" s="289" customFormat="1" ht="25.5" customHeight="1">
      <c r="A20" s="280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  <c r="DJ20" s="294"/>
      <c r="DK20" s="294"/>
      <c r="DL20" s="294"/>
      <c r="DM20" s="294"/>
      <c r="DN20" s="294"/>
      <c r="DO20" s="294"/>
      <c r="DP20" s="294"/>
      <c r="DQ20" s="294"/>
      <c r="DR20" s="294"/>
      <c r="DS20" s="294"/>
      <c r="DT20" s="294"/>
      <c r="DU20" s="294"/>
      <c r="DV20" s="294"/>
      <c r="DW20" s="294"/>
      <c r="DX20" s="294"/>
      <c r="DY20" s="294"/>
      <c r="DZ20" s="294"/>
      <c r="EA20" s="294"/>
      <c r="EB20" s="294"/>
      <c r="EC20" s="294"/>
      <c r="ED20" s="294"/>
      <c r="EE20" s="294"/>
      <c r="EF20" s="294"/>
      <c r="EG20" s="294"/>
      <c r="EH20" s="294"/>
      <c r="EI20" s="294"/>
      <c r="EJ20" s="294"/>
      <c r="EK20" s="294"/>
      <c r="EL20" s="294"/>
      <c r="EM20" s="294"/>
      <c r="EN20" s="294"/>
      <c r="EO20" s="294"/>
      <c r="EP20" s="294"/>
      <c r="EQ20" s="294"/>
      <c r="ER20" s="294"/>
      <c r="ES20" s="294"/>
      <c r="ET20" s="288"/>
      <c r="EU20" s="288"/>
      <c r="EV20" s="288"/>
      <c r="EW20" s="288"/>
      <c r="EX20" s="288"/>
      <c r="EY20" s="288"/>
      <c r="EZ20" s="288"/>
      <c r="FA20" s="288"/>
      <c r="FB20" s="288"/>
      <c r="FC20" s="288"/>
      <c r="FD20" s="288"/>
      <c r="FE20" s="288"/>
      <c r="FF20" s="288"/>
      <c r="FG20" s="288"/>
      <c r="FH20" s="288"/>
      <c r="FI20" s="288"/>
      <c r="FJ20" s="288"/>
      <c r="FK20" s="288"/>
      <c r="FL20" s="288"/>
      <c r="FM20" s="288"/>
      <c r="FN20" s="288"/>
      <c r="FO20" s="288"/>
      <c r="FP20" s="288"/>
      <c r="FQ20" s="288"/>
      <c r="FR20" s="288"/>
      <c r="FS20" s="288"/>
      <c r="FT20" s="288"/>
      <c r="FU20" s="288"/>
      <c r="FV20" s="288"/>
      <c r="FW20" s="288"/>
      <c r="FX20" s="288"/>
      <c r="FY20" s="288"/>
      <c r="FZ20" s="288"/>
      <c r="GA20" s="288"/>
      <c r="GB20" s="288"/>
      <c r="GC20" s="288"/>
      <c r="GD20" s="288"/>
      <c r="GE20" s="288"/>
      <c r="GF20" s="288"/>
      <c r="GG20" s="288"/>
      <c r="GH20" s="288"/>
      <c r="GI20" s="288"/>
      <c r="GJ20" s="288"/>
      <c r="GK20" s="288"/>
      <c r="GL20" s="288"/>
      <c r="GM20" s="288"/>
      <c r="GN20" s="288"/>
      <c r="GO20" s="288"/>
      <c r="GP20" s="288"/>
      <c r="GQ20" s="288"/>
      <c r="GR20" s="288"/>
      <c r="GS20" s="288"/>
      <c r="GT20" s="288"/>
      <c r="GU20" s="288"/>
      <c r="GV20" s="288"/>
      <c r="GW20" s="288"/>
      <c r="GX20" s="288"/>
      <c r="GY20" s="288"/>
      <c r="GZ20" s="288"/>
      <c r="HA20" s="288"/>
      <c r="HB20" s="288"/>
      <c r="HC20" s="288"/>
      <c r="HD20" s="288"/>
      <c r="HE20" s="288"/>
      <c r="HF20" s="288"/>
      <c r="HG20" s="288"/>
      <c r="HH20" s="288"/>
      <c r="HI20" s="288"/>
      <c r="HJ20" s="288"/>
      <c r="HK20" s="288"/>
      <c r="HL20" s="288"/>
      <c r="HM20" s="288"/>
      <c r="HN20" s="288"/>
    </row>
    <row r="21" spans="1:222" s="288" customFormat="1" ht="15" customHeight="1">
      <c r="A21" s="280"/>
      <c r="B21" s="298"/>
      <c r="C21" s="298"/>
      <c r="D21" s="298"/>
      <c r="E21" s="298"/>
      <c r="F21" s="298"/>
      <c r="G21" s="298"/>
      <c r="H21" s="298"/>
      <c r="I21" s="298"/>
      <c r="J21" s="298"/>
      <c r="K21" s="423"/>
      <c r="L21" s="423"/>
      <c r="M21" s="423"/>
      <c r="N21" s="423"/>
      <c r="O21" s="423"/>
      <c r="Q21" s="298"/>
      <c r="R21" s="423"/>
      <c r="S21" s="423"/>
      <c r="T21" s="423"/>
      <c r="U21" s="423"/>
      <c r="V21" s="423"/>
      <c r="X21" s="298"/>
      <c r="Y21" s="423"/>
      <c r="Z21" s="423"/>
      <c r="AA21" s="423"/>
      <c r="AB21" s="423"/>
      <c r="AC21" s="423"/>
      <c r="AE21" s="298"/>
      <c r="AF21" s="423"/>
      <c r="AG21" s="423"/>
      <c r="AH21" s="423"/>
      <c r="AI21" s="423"/>
      <c r="AJ21" s="423"/>
      <c r="AL21" s="298"/>
      <c r="AM21" s="423"/>
      <c r="AN21" s="423"/>
      <c r="AO21" s="423"/>
      <c r="AP21" s="423"/>
      <c r="AQ21" s="423"/>
      <c r="AS21" s="298"/>
      <c r="AT21" s="423"/>
      <c r="AU21" s="423"/>
      <c r="AV21" s="423"/>
      <c r="AW21" s="423"/>
      <c r="AX21" s="423"/>
      <c r="AZ21" s="298"/>
      <c r="BA21" s="423"/>
      <c r="BB21" s="423"/>
      <c r="BC21" s="423"/>
      <c r="BD21" s="423"/>
      <c r="BE21" s="423"/>
      <c r="BG21" s="298"/>
      <c r="BH21" s="423"/>
      <c r="BI21" s="423"/>
      <c r="BJ21" s="423"/>
      <c r="BK21" s="423"/>
      <c r="BL21" s="423"/>
      <c r="BN21" s="298"/>
      <c r="BO21" s="423"/>
      <c r="BP21" s="423"/>
      <c r="BQ21" s="423"/>
      <c r="BR21" s="423"/>
      <c r="BS21" s="423"/>
      <c r="BU21" s="298"/>
      <c r="BV21" s="423"/>
      <c r="BW21" s="423"/>
      <c r="BX21" s="423"/>
      <c r="BY21" s="423"/>
      <c r="BZ21" s="423"/>
      <c r="CB21" s="298"/>
      <c r="CC21" s="423"/>
      <c r="CD21" s="423"/>
      <c r="CE21" s="423"/>
      <c r="CF21" s="423"/>
      <c r="CG21" s="423"/>
      <c r="CI21" s="298"/>
      <c r="CJ21" s="423"/>
      <c r="CK21" s="423"/>
      <c r="CL21" s="423"/>
      <c r="CM21" s="423"/>
      <c r="CN21" s="423"/>
      <c r="CP21" s="298"/>
      <c r="CQ21" s="423"/>
      <c r="CR21" s="423"/>
      <c r="CS21" s="423"/>
      <c r="CT21" s="423"/>
      <c r="CU21" s="423"/>
      <c r="CW21" s="298"/>
      <c r="CX21" s="423"/>
      <c r="CY21" s="423"/>
      <c r="CZ21" s="423"/>
      <c r="DA21" s="423"/>
      <c r="DB21" s="423"/>
      <c r="DD21" s="298"/>
      <c r="DE21" s="423"/>
      <c r="DF21" s="423"/>
      <c r="DG21" s="423"/>
      <c r="DH21" s="423"/>
      <c r="DI21" s="423"/>
      <c r="DK21" s="298"/>
      <c r="DL21" s="423"/>
      <c r="DM21" s="423"/>
      <c r="DN21" s="423"/>
      <c r="DO21" s="423"/>
      <c r="DP21" s="423"/>
      <c r="DR21" s="298"/>
      <c r="DS21" s="423"/>
      <c r="DT21" s="423"/>
      <c r="DU21" s="423"/>
      <c r="DV21" s="423"/>
      <c r="DW21" s="423"/>
      <c r="DY21" s="298"/>
      <c r="DZ21" s="423"/>
      <c r="EA21" s="423"/>
      <c r="EB21" s="423"/>
      <c r="EC21" s="423"/>
      <c r="ED21" s="423"/>
      <c r="EF21" s="298"/>
      <c r="EG21" s="423"/>
      <c r="EH21" s="423"/>
      <c r="EI21" s="423"/>
      <c r="EJ21" s="423"/>
      <c r="EK21" s="423"/>
      <c r="EM21" s="298"/>
      <c r="EN21" s="423"/>
      <c r="EO21" s="423"/>
      <c r="EP21" s="423"/>
      <c r="EQ21" s="423"/>
      <c r="ER21" s="423"/>
    </row>
    <row r="22" spans="1:222" s="288" customFormat="1" ht="12.75">
      <c r="A22" s="280"/>
      <c r="B22" s="298"/>
    </row>
    <row r="23" spans="1:222" s="288" customFormat="1" ht="33" customHeight="1">
      <c r="A23" s="280"/>
      <c r="B23" s="298"/>
    </row>
    <row r="24" spans="1:222" s="288" customFormat="1" ht="24.75" customHeight="1">
      <c r="A24" s="280"/>
      <c r="B24" s="298"/>
    </row>
    <row r="25" spans="1:222" s="288" customFormat="1" ht="24.75" customHeight="1">
      <c r="A25" s="280"/>
      <c r="B25" s="298"/>
    </row>
    <row r="26" spans="1:222" s="288" customFormat="1" ht="24.75" customHeight="1">
      <c r="A26" s="280"/>
      <c r="B26" s="298"/>
    </row>
    <row r="27" spans="1:222" s="288" customFormat="1" ht="24.75" customHeight="1">
      <c r="A27" s="280"/>
      <c r="B27" s="298"/>
    </row>
    <row r="28" spans="1:222" s="288" customFormat="1" ht="24.75" customHeight="1">
      <c r="A28" s="280"/>
      <c r="B28" s="298"/>
    </row>
    <row r="29" spans="1:222" s="288" customFormat="1" ht="24.75" customHeight="1">
      <c r="A29" s="280"/>
      <c r="B29" s="298"/>
    </row>
    <row r="30" spans="1:222" s="288" customFormat="1" ht="24.75" customHeight="1">
      <c r="A30" s="280"/>
      <c r="B30" s="298"/>
    </row>
    <row r="31" spans="1:222" s="288" customFormat="1" ht="24.75" customHeight="1">
      <c r="A31" s="280"/>
      <c r="B31" s="298"/>
    </row>
    <row r="32" spans="1:222" s="288" customFormat="1" ht="24.75" customHeight="1">
      <c r="A32" s="280"/>
      <c r="B32" s="298"/>
    </row>
    <row r="33" spans="1:9" s="288" customFormat="1" ht="24.75" customHeight="1">
      <c r="A33" s="280"/>
      <c r="B33" s="298"/>
    </row>
    <row r="34" spans="1:9" s="288" customFormat="1" ht="24.75" customHeight="1">
      <c r="A34" s="280"/>
      <c r="B34" s="298"/>
    </row>
    <row r="35" spans="1:9" s="288" customFormat="1" ht="24.75" customHeight="1">
      <c r="A35" s="280"/>
      <c r="B35" s="298"/>
    </row>
    <row r="36" spans="1:9" s="288" customFormat="1" ht="24.75" customHeight="1">
      <c r="A36" s="280"/>
      <c r="B36" s="298"/>
    </row>
    <row r="37" spans="1:9" s="288" customFormat="1" ht="12.75"/>
    <row r="38" spans="1:9" s="288" customFormat="1" ht="12.75"/>
    <row r="39" spans="1:9" s="288" customFormat="1" ht="12.75"/>
    <row r="40" spans="1:9" s="288" customFormat="1" ht="12.75"/>
    <row r="41" spans="1:9" s="288" customFormat="1" ht="12.75"/>
    <row r="42" spans="1:9" s="153" customFormat="1" ht="12.75">
      <c r="B42" s="288"/>
      <c r="C42" s="288"/>
      <c r="D42" s="288"/>
      <c r="E42" s="288"/>
      <c r="F42" s="288"/>
      <c r="G42" s="288"/>
      <c r="H42" s="288"/>
      <c r="I42" s="288"/>
    </row>
    <row r="43" spans="1:9" s="153" customFormat="1" ht="12.75">
      <c r="B43" s="288"/>
      <c r="C43" s="288"/>
      <c r="D43" s="288"/>
      <c r="E43" s="288"/>
      <c r="F43" s="288"/>
      <c r="G43" s="288"/>
      <c r="H43" s="288"/>
      <c r="I43" s="288"/>
    </row>
    <row r="44" spans="1:9" s="153" customFormat="1" ht="12.75">
      <c r="B44" s="288"/>
      <c r="C44" s="288"/>
      <c r="D44" s="288"/>
      <c r="E44" s="288"/>
      <c r="F44" s="288"/>
      <c r="G44" s="288"/>
      <c r="H44" s="288"/>
      <c r="I44" s="288"/>
    </row>
    <row r="45" spans="1:9" s="153" customFormat="1" ht="12.75">
      <c r="B45" s="288"/>
      <c r="C45" s="288"/>
      <c r="D45" s="288"/>
      <c r="E45" s="288"/>
      <c r="F45" s="288"/>
      <c r="G45" s="288"/>
      <c r="H45" s="288"/>
      <c r="I45" s="288"/>
    </row>
    <row r="46" spans="1:9" s="153" customFormat="1" ht="12.75">
      <c r="B46" s="288"/>
      <c r="C46" s="288"/>
      <c r="D46" s="288"/>
      <c r="E46" s="288"/>
      <c r="F46" s="288"/>
      <c r="G46" s="288"/>
      <c r="H46" s="288"/>
      <c r="I46" s="288"/>
    </row>
    <row r="47" spans="1:9" s="153" customFormat="1" ht="12.75">
      <c r="B47" s="288"/>
      <c r="C47" s="288"/>
      <c r="D47" s="288"/>
      <c r="E47" s="288"/>
      <c r="F47" s="288"/>
      <c r="G47" s="288"/>
      <c r="H47" s="288"/>
      <c r="I47" s="288"/>
    </row>
    <row r="48" spans="1:9" s="153" customFormat="1" ht="12.75">
      <c r="B48" s="288"/>
      <c r="C48" s="288"/>
      <c r="D48" s="288"/>
      <c r="E48" s="288"/>
      <c r="F48" s="288"/>
      <c r="G48" s="288"/>
      <c r="H48" s="288"/>
      <c r="I48" s="288"/>
    </row>
    <row r="49" spans="2:9" s="153" customFormat="1" ht="12.75">
      <c r="B49" s="288"/>
      <c r="C49" s="288"/>
      <c r="D49" s="288"/>
      <c r="E49" s="288"/>
      <c r="F49" s="288"/>
      <c r="G49" s="288"/>
      <c r="H49" s="288"/>
      <c r="I49" s="288"/>
    </row>
    <row r="50" spans="2:9" s="153" customFormat="1" ht="12.75">
      <c r="B50" s="288"/>
      <c r="C50" s="288"/>
      <c r="D50" s="288"/>
      <c r="E50" s="288"/>
      <c r="F50" s="288"/>
      <c r="G50" s="288"/>
      <c r="H50" s="288"/>
      <c r="I50" s="288"/>
    </row>
    <row r="51" spans="2:9" s="153" customFormat="1" ht="12.75">
      <c r="B51" s="288"/>
      <c r="C51" s="288"/>
      <c r="D51" s="288"/>
      <c r="E51" s="288"/>
      <c r="F51" s="288"/>
      <c r="G51" s="288"/>
      <c r="H51" s="288"/>
      <c r="I51" s="288"/>
    </row>
    <row r="52" spans="2:9" s="153" customFormat="1" ht="12.75">
      <c r="B52" s="288"/>
      <c r="C52" s="288"/>
      <c r="D52" s="288"/>
      <c r="E52" s="288"/>
      <c r="F52" s="288"/>
      <c r="G52" s="288"/>
      <c r="H52" s="288"/>
      <c r="I52" s="288"/>
    </row>
    <row r="53" spans="2:9" s="153" customFormat="1" ht="12.75">
      <c r="B53" s="288"/>
      <c r="C53" s="288"/>
      <c r="D53" s="288"/>
      <c r="E53" s="288"/>
      <c r="F53" s="288"/>
      <c r="G53" s="288"/>
      <c r="H53" s="288"/>
      <c r="I53" s="288"/>
    </row>
    <row r="54" spans="2:9" s="153" customFormat="1" ht="12.75">
      <c r="B54" s="288"/>
      <c r="C54" s="288"/>
      <c r="D54" s="288"/>
      <c r="E54" s="288"/>
      <c r="F54" s="288"/>
      <c r="G54" s="288"/>
      <c r="H54" s="288"/>
      <c r="I54" s="288"/>
    </row>
    <row r="55" spans="2:9" s="153" customFormat="1" ht="12.75">
      <c r="B55" s="288"/>
      <c r="C55" s="288"/>
      <c r="D55" s="288"/>
      <c r="E55" s="288"/>
      <c r="F55" s="288"/>
      <c r="G55" s="288"/>
      <c r="H55" s="288"/>
      <c r="I55" s="288"/>
    </row>
    <row r="56" spans="2:9" s="153" customFormat="1" ht="12.75">
      <c r="B56" s="288"/>
      <c r="C56" s="288"/>
      <c r="D56" s="288"/>
      <c r="E56" s="288"/>
      <c r="F56" s="288"/>
      <c r="G56" s="288"/>
      <c r="H56" s="288"/>
      <c r="I56" s="288"/>
    </row>
    <row r="57" spans="2:9" s="153" customFormat="1" ht="12.75">
      <c r="B57" s="288"/>
      <c r="C57" s="288"/>
      <c r="D57" s="288"/>
      <c r="E57" s="288"/>
      <c r="F57" s="288"/>
      <c r="G57" s="288"/>
      <c r="H57" s="288"/>
      <c r="I57" s="288"/>
    </row>
    <row r="58" spans="2:9" s="153" customFormat="1" ht="12.75">
      <c r="B58" s="288"/>
      <c r="C58" s="288"/>
      <c r="D58" s="288"/>
      <c r="E58" s="288"/>
      <c r="F58" s="288"/>
      <c r="G58" s="288"/>
      <c r="H58" s="288"/>
      <c r="I58" s="288"/>
    </row>
    <row r="59" spans="2:9" s="153" customFormat="1" ht="12.75">
      <c r="B59" s="288"/>
      <c r="C59" s="288"/>
      <c r="D59" s="288"/>
      <c r="E59" s="288"/>
      <c r="F59" s="288"/>
      <c r="G59" s="288"/>
      <c r="H59" s="288"/>
      <c r="I59" s="288"/>
    </row>
    <row r="60" spans="2:9" s="153" customFormat="1" ht="12.75">
      <c r="B60" s="288"/>
      <c r="C60" s="288"/>
      <c r="D60" s="288"/>
      <c r="E60" s="288"/>
      <c r="F60" s="288"/>
      <c r="G60" s="288"/>
      <c r="H60" s="288"/>
      <c r="I60" s="288"/>
    </row>
    <row r="61" spans="2:9" s="153" customFormat="1" ht="12.75">
      <c r="B61" s="288"/>
      <c r="C61" s="288"/>
      <c r="D61" s="288"/>
      <c r="E61" s="288"/>
      <c r="F61" s="288"/>
      <c r="G61" s="288"/>
      <c r="H61" s="288"/>
      <c r="I61" s="288"/>
    </row>
    <row r="62" spans="2:9" s="153" customFormat="1" ht="12.75">
      <c r="B62" s="288"/>
      <c r="C62" s="288"/>
      <c r="D62" s="288"/>
      <c r="E62" s="288"/>
      <c r="F62" s="288"/>
      <c r="G62" s="288"/>
      <c r="H62" s="288"/>
      <c r="I62" s="288"/>
    </row>
    <row r="63" spans="2:9" s="153" customFormat="1" ht="12.75">
      <c r="B63" s="288"/>
      <c r="C63" s="288"/>
      <c r="D63" s="288"/>
      <c r="E63" s="288"/>
      <c r="F63" s="288"/>
      <c r="G63" s="288"/>
      <c r="H63" s="288"/>
      <c r="I63" s="288"/>
    </row>
    <row r="64" spans="2:9" s="153" customFormat="1" ht="12.75">
      <c r="B64" s="288"/>
      <c r="C64" s="288"/>
      <c r="D64" s="288"/>
      <c r="E64" s="288"/>
      <c r="F64" s="288"/>
      <c r="G64" s="288"/>
      <c r="H64" s="288"/>
      <c r="I64" s="288"/>
    </row>
    <row r="65" spans="2:9" s="153" customFormat="1" ht="12.75">
      <c r="B65" s="288"/>
      <c r="C65" s="288"/>
      <c r="D65" s="288"/>
      <c r="E65" s="288"/>
      <c r="F65" s="288"/>
      <c r="G65" s="288"/>
      <c r="H65" s="288"/>
      <c r="I65" s="288"/>
    </row>
    <row r="66" spans="2:9" s="153" customFormat="1" ht="12.75">
      <c r="B66" s="288"/>
      <c r="C66" s="288"/>
      <c r="D66" s="288"/>
      <c r="E66" s="288"/>
      <c r="F66" s="288"/>
      <c r="G66" s="288"/>
      <c r="H66" s="288"/>
      <c r="I66" s="288"/>
    </row>
    <row r="67" spans="2:9" s="153" customFormat="1" ht="12.75">
      <c r="B67" s="288"/>
      <c r="C67" s="288"/>
      <c r="D67" s="288"/>
      <c r="E67" s="288"/>
      <c r="F67" s="288"/>
      <c r="G67" s="288"/>
      <c r="H67" s="288"/>
      <c r="I67" s="288"/>
    </row>
    <row r="68" spans="2:9" s="153" customFormat="1" ht="12.75">
      <c r="B68" s="288"/>
      <c r="C68" s="288"/>
      <c r="D68" s="288"/>
      <c r="E68" s="288"/>
      <c r="F68" s="288"/>
      <c r="G68" s="288"/>
      <c r="H68" s="288"/>
      <c r="I68" s="288"/>
    </row>
    <row r="69" spans="2:9" s="153" customFormat="1" ht="12.75">
      <c r="B69" s="288"/>
      <c r="C69" s="288"/>
      <c r="D69" s="288"/>
      <c r="E69" s="288"/>
      <c r="F69" s="288"/>
      <c r="G69" s="288"/>
      <c r="H69" s="288"/>
      <c r="I69" s="288"/>
    </row>
    <row r="70" spans="2:9" s="153" customFormat="1" ht="12.75">
      <c r="B70" s="288"/>
      <c r="C70" s="288"/>
      <c r="D70" s="288"/>
      <c r="E70" s="288"/>
      <c r="F70" s="288"/>
      <c r="G70" s="288"/>
      <c r="H70" s="288"/>
      <c r="I70" s="288"/>
    </row>
    <row r="71" spans="2:9" s="153" customFormat="1" ht="12.75">
      <c r="B71" s="288"/>
      <c r="C71" s="288"/>
      <c r="D71" s="288"/>
      <c r="E71" s="288"/>
      <c r="F71" s="288"/>
      <c r="G71" s="288"/>
      <c r="H71" s="288"/>
      <c r="I71" s="288"/>
    </row>
    <row r="72" spans="2:9" s="153" customFormat="1" ht="12.75">
      <c r="B72" s="288"/>
      <c r="C72" s="288"/>
      <c r="D72" s="288"/>
      <c r="E72" s="288"/>
      <c r="F72" s="288"/>
      <c r="G72" s="288"/>
      <c r="H72" s="288"/>
      <c r="I72" s="288"/>
    </row>
    <row r="73" spans="2:9" s="153" customFormat="1" ht="12.75">
      <c r="B73" s="288"/>
      <c r="C73" s="288"/>
      <c r="D73" s="288"/>
      <c r="E73" s="288"/>
      <c r="F73" s="288"/>
      <c r="G73" s="288"/>
      <c r="H73" s="288"/>
      <c r="I73" s="288"/>
    </row>
    <row r="74" spans="2:9" s="153" customFormat="1" ht="12.75">
      <c r="B74" s="288"/>
      <c r="C74" s="288"/>
      <c r="D74" s="288"/>
      <c r="E74" s="288"/>
      <c r="F74" s="288"/>
      <c r="G74" s="288"/>
      <c r="H74" s="288"/>
      <c r="I74" s="288"/>
    </row>
    <row r="75" spans="2:9" s="153" customFormat="1" ht="12.75">
      <c r="B75" s="288"/>
      <c r="C75" s="288"/>
      <c r="D75" s="288"/>
      <c r="E75" s="288"/>
      <c r="F75" s="288"/>
      <c r="G75" s="288"/>
      <c r="H75" s="288"/>
      <c r="I75" s="288"/>
    </row>
    <row r="76" spans="2:9" s="153" customFormat="1" ht="12.75">
      <c r="B76" s="288"/>
      <c r="C76" s="288"/>
      <c r="D76" s="288"/>
      <c r="E76" s="288"/>
      <c r="F76" s="288"/>
      <c r="G76" s="288"/>
      <c r="H76" s="288"/>
      <c r="I76" s="288"/>
    </row>
    <row r="77" spans="2:9" s="153" customFormat="1" ht="12.75">
      <c r="B77" s="288"/>
      <c r="C77" s="288"/>
      <c r="D77" s="288"/>
      <c r="E77" s="288"/>
      <c r="F77" s="288"/>
      <c r="G77" s="288"/>
      <c r="H77" s="288"/>
      <c r="I77" s="288"/>
    </row>
    <row r="78" spans="2:9" s="153" customFormat="1" ht="12.75">
      <c r="B78" s="288"/>
      <c r="C78" s="288"/>
      <c r="D78" s="288"/>
      <c r="E78" s="288"/>
      <c r="F78" s="288"/>
      <c r="G78" s="288"/>
      <c r="H78" s="288"/>
      <c r="I78" s="288"/>
    </row>
    <row r="79" spans="2:9" s="153" customFormat="1" ht="12.75">
      <c r="B79" s="288"/>
      <c r="C79" s="288"/>
      <c r="D79" s="288"/>
      <c r="E79" s="288"/>
      <c r="F79" s="288"/>
      <c r="G79" s="288"/>
      <c r="H79" s="288"/>
      <c r="I79" s="288"/>
    </row>
    <row r="80" spans="2:9" s="153" customFormat="1" ht="12.75">
      <c r="B80" s="288"/>
      <c r="C80" s="288"/>
      <c r="D80" s="288"/>
      <c r="E80" s="288"/>
      <c r="F80" s="288"/>
      <c r="G80" s="288"/>
      <c r="H80" s="288"/>
      <c r="I80" s="288"/>
    </row>
    <row r="81" spans="2:9" s="153" customFormat="1" ht="12.75">
      <c r="B81" s="288"/>
      <c r="C81" s="288"/>
      <c r="D81" s="288"/>
      <c r="E81" s="288"/>
      <c r="F81" s="288"/>
      <c r="G81" s="288"/>
      <c r="H81" s="288"/>
      <c r="I81" s="288"/>
    </row>
    <row r="82" spans="2:9" s="153" customFormat="1" ht="12.75">
      <c r="B82" s="288"/>
      <c r="C82" s="288"/>
      <c r="D82" s="288"/>
      <c r="E82" s="288"/>
      <c r="F82" s="288"/>
      <c r="G82" s="288"/>
      <c r="H82" s="288"/>
      <c r="I82" s="288"/>
    </row>
    <row r="83" spans="2:9" s="153" customFormat="1" ht="12.75">
      <c r="B83" s="288"/>
      <c r="C83" s="288"/>
      <c r="D83" s="288"/>
      <c r="E83" s="288"/>
      <c r="F83" s="288"/>
      <c r="G83" s="288"/>
      <c r="H83" s="288"/>
      <c r="I83" s="288"/>
    </row>
    <row r="84" spans="2:9" s="153" customFormat="1" ht="12.75">
      <c r="B84" s="288"/>
      <c r="C84" s="288"/>
      <c r="D84" s="288"/>
      <c r="E84" s="288"/>
      <c r="F84" s="288"/>
      <c r="G84" s="288"/>
      <c r="H84" s="288"/>
      <c r="I84" s="288"/>
    </row>
    <row r="85" spans="2:9" s="153" customFormat="1" ht="12.75">
      <c r="B85" s="288"/>
      <c r="C85" s="288"/>
      <c r="D85" s="288"/>
      <c r="E85" s="288"/>
      <c r="F85" s="288"/>
      <c r="G85" s="288"/>
      <c r="H85" s="288"/>
      <c r="I85" s="288"/>
    </row>
    <row r="86" spans="2:9" s="153" customFormat="1" ht="12.75">
      <c r="B86" s="288"/>
      <c r="C86" s="288"/>
      <c r="D86" s="288"/>
      <c r="E86" s="288"/>
      <c r="F86" s="288"/>
      <c r="G86" s="288"/>
      <c r="H86" s="288"/>
      <c r="I86" s="288"/>
    </row>
    <row r="87" spans="2:9" s="153" customFormat="1" ht="12.75">
      <c r="B87" s="288"/>
      <c r="C87" s="288"/>
      <c r="D87" s="288"/>
      <c r="E87" s="288"/>
      <c r="F87" s="288"/>
      <c r="G87" s="288"/>
      <c r="H87" s="288"/>
      <c r="I87" s="288"/>
    </row>
    <row r="88" spans="2:9" s="153" customFormat="1" ht="12.75">
      <c r="B88" s="288"/>
      <c r="C88" s="288"/>
      <c r="D88" s="288"/>
      <c r="E88" s="288"/>
      <c r="F88" s="288"/>
      <c r="G88" s="288"/>
      <c r="H88" s="288"/>
      <c r="I88" s="288"/>
    </row>
    <row r="89" spans="2:9" s="153" customFormat="1" ht="12.75">
      <c r="B89" s="288"/>
      <c r="C89" s="288"/>
      <c r="D89" s="288"/>
      <c r="E89" s="288"/>
      <c r="F89" s="288"/>
      <c r="G89" s="288"/>
      <c r="H89" s="288"/>
      <c r="I89" s="288"/>
    </row>
    <row r="90" spans="2:9" s="153" customFormat="1" ht="12.75">
      <c r="B90" s="288"/>
      <c r="C90" s="288"/>
      <c r="D90" s="288"/>
      <c r="E90" s="288"/>
      <c r="F90" s="288"/>
      <c r="G90" s="288"/>
      <c r="H90" s="288"/>
      <c r="I90" s="288"/>
    </row>
    <row r="91" spans="2:9" s="153" customFormat="1" ht="12.75">
      <c r="B91" s="288"/>
      <c r="C91" s="288"/>
      <c r="D91" s="288"/>
      <c r="E91" s="288"/>
      <c r="F91" s="288"/>
      <c r="G91" s="288"/>
      <c r="H91" s="288"/>
      <c r="I91" s="288"/>
    </row>
    <row r="92" spans="2:9" s="153" customFormat="1" ht="12.75">
      <c r="B92" s="288"/>
      <c r="C92" s="288"/>
      <c r="D92" s="288"/>
      <c r="E92" s="288"/>
      <c r="F92" s="288"/>
      <c r="G92" s="288"/>
      <c r="H92" s="288"/>
      <c r="I92" s="288"/>
    </row>
    <row r="93" spans="2:9" s="153" customFormat="1" ht="12.75">
      <c r="B93" s="288"/>
      <c r="C93" s="288"/>
      <c r="D93" s="288"/>
      <c r="E93" s="288"/>
      <c r="F93" s="288"/>
      <c r="G93" s="288"/>
      <c r="H93" s="288"/>
      <c r="I93" s="288"/>
    </row>
    <row r="94" spans="2:9" s="153" customFormat="1" ht="12.75">
      <c r="B94" s="288"/>
      <c r="C94" s="288"/>
      <c r="D94" s="288"/>
      <c r="E94" s="288"/>
      <c r="F94" s="288"/>
      <c r="G94" s="288"/>
      <c r="H94" s="288"/>
      <c r="I94" s="288"/>
    </row>
    <row r="95" spans="2:9" s="153" customFormat="1" ht="12.75">
      <c r="B95" s="288"/>
      <c r="C95" s="288"/>
      <c r="D95" s="288"/>
      <c r="E95" s="288"/>
      <c r="F95" s="288"/>
      <c r="G95" s="288"/>
      <c r="H95" s="288"/>
      <c r="I95" s="288"/>
    </row>
    <row r="96" spans="2:9" s="153" customFormat="1" ht="12.75">
      <c r="B96" s="288"/>
      <c r="C96" s="288"/>
      <c r="D96" s="288"/>
      <c r="E96" s="288"/>
      <c r="F96" s="288"/>
      <c r="G96" s="288"/>
      <c r="H96" s="288"/>
      <c r="I96" s="288"/>
    </row>
    <row r="97" spans="2:9" s="153" customFormat="1" ht="12.75">
      <c r="B97" s="288"/>
      <c r="C97" s="288"/>
      <c r="D97" s="288"/>
      <c r="E97" s="288"/>
      <c r="F97" s="288"/>
      <c r="G97" s="288"/>
      <c r="H97" s="288"/>
      <c r="I97" s="288"/>
    </row>
    <row r="98" spans="2:9" s="153" customFormat="1" ht="12.75">
      <c r="B98" s="288"/>
      <c r="C98" s="288"/>
      <c r="D98" s="288"/>
      <c r="E98" s="288"/>
      <c r="F98" s="288"/>
      <c r="G98" s="288"/>
      <c r="H98" s="288"/>
      <c r="I98" s="288"/>
    </row>
    <row r="99" spans="2:9" s="153" customFormat="1" ht="12.75">
      <c r="B99" s="288"/>
      <c r="C99" s="288"/>
      <c r="D99" s="288"/>
      <c r="E99" s="288"/>
      <c r="F99" s="288"/>
      <c r="G99" s="288"/>
      <c r="H99" s="288"/>
      <c r="I99" s="288"/>
    </row>
    <row r="100" spans="2:9" s="153" customFormat="1" ht="12.75">
      <c r="B100" s="288"/>
      <c r="C100" s="288"/>
      <c r="D100" s="288"/>
      <c r="E100" s="288"/>
      <c r="F100" s="288"/>
      <c r="G100" s="288"/>
      <c r="H100" s="288"/>
      <c r="I100" s="288"/>
    </row>
    <row r="101" spans="2:9" s="153" customFormat="1" ht="12.75">
      <c r="B101" s="288"/>
      <c r="C101" s="288"/>
      <c r="D101" s="288"/>
      <c r="E101" s="288"/>
      <c r="F101" s="288"/>
      <c r="G101" s="288"/>
      <c r="H101" s="288"/>
      <c r="I101" s="288"/>
    </row>
    <row r="102" spans="2:9" s="153" customFormat="1" ht="12.75">
      <c r="B102" s="288"/>
      <c r="C102" s="288"/>
      <c r="D102" s="288"/>
      <c r="E102" s="288"/>
      <c r="F102" s="288"/>
      <c r="G102" s="288"/>
      <c r="H102" s="288"/>
      <c r="I102" s="288"/>
    </row>
    <row r="103" spans="2:9" s="153" customFormat="1" ht="12.75">
      <c r="B103" s="288"/>
      <c r="C103" s="288"/>
      <c r="D103" s="288"/>
      <c r="E103" s="288"/>
      <c r="F103" s="288"/>
      <c r="G103" s="288"/>
      <c r="H103" s="288"/>
      <c r="I103" s="288"/>
    </row>
    <row r="104" spans="2:9" s="153" customFormat="1" ht="12.75">
      <c r="B104" s="288"/>
      <c r="C104" s="288"/>
      <c r="D104" s="288"/>
      <c r="E104" s="288"/>
      <c r="F104" s="288"/>
      <c r="G104" s="288"/>
      <c r="H104" s="288"/>
      <c r="I104" s="288"/>
    </row>
    <row r="105" spans="2:9" s="153" customFormat="1" ht="12.75">
      <c r="B105" s="288"/>
      <c r="C105" s="288"/>
      <c r="D105" s="288"/>
      <c r="E105" s="288"/>
      <c r="F105" s="288"/>
      <c r="G105" s="288"/>
      <c r="H105" s="288"/>
      <c r="I105" s="288"/>
    </row>
    <row r="106" spans="2:9" s="153" customFormat="1" ht="12.75">
      <c r="B106" s="288"/>
      <c r="C106" s="288"/>
      <c r="D106" s="288"/>
      <c r="E106" s="288"/>
      <c r="F106" s="288"/>
      <c r="G106" s="288"/>
      <c r="H106" s="288"/>
      <c r="I106" s="288"/>
    </row>
    <row r="107" spans="2:9" s="153" customFormat="1" ht="12.75">
      <c r="B107" s="288"/>
      <c r="C107" s="288"/>
      <c r="D107" s="288"/>
      <c r="E107" s="288"/>
      <c r="F107" s="288"/>
      <c r="G107" s="288"/>
      <c r="H107" s="288"/>
      <c r="I107" s="288"/>
    </row>
    <row r="108" spans="2:9" s="153" customFormat="1" ht="12.75">
      <c r="B108" s="288"/>
      <c r="C108" s="288"/>
      <c r="D108" s="288"/>
      <c r="E108" s="288"/>
      <c r="F108" s="288"/>
      <c r="G108" s="288"/>
      <c r="H108" s="288"/>
      <c r="I108" s="288"/>
    </row>
    <row r="109" spans="2:9" s="153" customFormat="1" ht="12.75">
      <c r="B109" s="288"/>
      <c r="C109" s="288"/>
      <c r="D109" s="288"/>
      <c r="E109" s="288"/>
      <c r="F109" s="288"/>
      <c r="G109" s="288"/>
      <c r="H109" s="288"/>
      <c r="I109" s="288"/>
    </row>
    <row r="110" spans="2:9" s="153" customFormat="1" ht="12.75">
      <c r="B110" s="288"/>
      <c r="C110" s="288"/>
      <c r="D110" s="288"/>
      <c r="E110" s="288"/>
      <c r="F110" s="288"/>
      <c r="G110" s="288"/>
      <c r="H110" s="288"/>
      <c r="I110" s="288"/>
    </row>
    <row r="111" spans="2:9" s="153" customFormat="1" ht="12.75">
      <c r="B111" s="288"/>
      <c r="C111" s="288"/>
      <c r="D111" s="288"/>
      <c r="E111" s="288"/>
      <c r="F111" s="288"/>
      <c r="G111" s="288"/>
      <c r="H111" s="288"/>
      <c r="I111" s="288"/>
    </row>
    <row r="112" spans="2:9" s="153" customFormat="1" ht="12.75">
      <c r="B112" s="288"/>
      <c r="C112" s="288"/>
      <c r="D112" s="288"/>
      <c r="E112" s="288"/>
      <c r="F112" s="288"/>
      <c r="G112" s="288"/>
      <c r="H112" s="288"/>
      <c r="I112" s="288"/>
    </row>
    <row r="113" spans="2:9" s="153" customFormat="1" ht="12.75">
      <c r="B113" s="288"/>
      <c r="C113" s="288"/>
      <c r="D113" s="288"/>
      <c r="E113" s="288"/>
      <c r="F113" s="288"/>
      <c r="G113" s="288"/>
      <c r="H113" s="288"/>
      <c r="I113" s="288"/>
    </row>
    <row r="114" spans="2:9" s="153" customFormat="1" ht="12.75">
      <c r="B114" s="288"/>
      <c r="C114" s="288"/>
      <c r="D114" s="288"/>
      <c r="E114" s="288"/>
      <c r="F114" s="288"/>
      <c r="G114" s="288"/>
      <c r="H114" s="288"/>
      <c r="I114" s="288"/>
    </row>
    <row r="115" spans="2:9" s="153" customFormat="1" ht="12.75">
      <c r="B115" s="288"/>
      <c r="C115" s="288"/>
      <c r="D115" s="288"/>
      <c r="E115" s="288"/>
      <c r="F115" s="288"/>
      <c r="G115" s="288"/>
      <c r="H115" s="288"/>
      <c r="I115" s="288"/>
    </row>
    <row r="116" spans="2:9" s="153" customFormat="1" ht="12.75">
      <c r="B116" s="288"/>
      <c r="C116" s="288"/>
      <c r="D116" s="288"/>
      <c r="E116" s="288"/>
      <c r="F116" s="288"/>
      <c r="G116" s="288"/>
      <c r="H116" s="288"/>
      <c r="I116" s="288"/>
    </row>
    <row r="117" spans="2:9" s="153" customFormat="1" ht="12.75">
      <c r="B117" s="288"/>
      <c r="C117" s="288"/>
      <c r="D117" s="288"/>
      <c r="E117" s="288"/>
      <c r="F117" s="288"/>
      <c r="G117" s="288"/>
      <c r="H117" s="288"/>
      <c r="I117" s="288"/>
    </row>
    <row r="118" spans="2:9" s="153" customFormat="1" ht="12.75">
      <c r="B118" s="288"/>
      <c r="C118" s="288"/>
      <c r="D118" s="288"/>
      <c r="E118" s="288"/>
      <c r="F118" s="288"/>
      <c r="G118" s="288"/>
      <c r="H118" s="288"/>
      <c r="I118" s="288"/>
    </row>
    <row r="119" spans="2:9" s="153" customFormat="1" ht="12.75">
      <c r="B119" s="288"/>
      <c r="C119" s="288"/>
      <c r="D119" s="288"/>
      <c r="E119" s="288"/>
      <c r="F119" s="288"/>
      <c r="G119" s="288"/>
      <c r="H119" s="288"/>
      <c r="I119" s="288"/>
    </row>
    <row r="120" spans="2:9" s="153" customFormat="1" ht="12.75">
      <c r="B120" s="288"/>
      <c r="C120" s="288"/>
      <c r="D120" s="288"/>
      <c r="E120" s="288"/>
      <c r="F120" s="288"/>
      <c r="G120" s="288"/>
      <c r="H120" s="288"/>
      <c r="I120" s="288"/>
    </row>
    <row r="121" spans="2:9" s="153" customFormat="1" ht="12.75">
      <c r="B121" s="288"/>
      <c r="C121" s="288"/>
      <c r="D121" s="288"/>
      <c r="E121" s="288"/>
      <c r="F121" s="288"/>
      <c r="G121" s="288"/>
      <c r="H121" s="288"/>
      <c r="I121" s="288"/>
    </row>
    <row r="122" spans="2:9" s="153" customFormat="1" ht="12.75">
      <c r="B122" s="288"/>
      <c r="C122" s="288"/>
      <c r="D122" s="288"/>
      <c r="E122" s="288"/>
      <c r="F122" s="288"/>
      <c r="G122" s="288"/>
      <c r="H122" s="288"/>
      <c r="I122" s="288"/>
    </row>
    <row r="123" spans="2:9" s="153" customFormat="1" ht="12.75">
      <c r="B123" s="288"/>
      <c r="C123" s="288"/>
      <c r="D123" s="288"/>
      <c r="E123" s="288"/>
      <c r="F123" s="288"/>
      <c r="G123" s="288"/>
      <c r="H123" s="288"/>
      <c r="I123" s="288"/>
    </row>
    <row r="124" spans="2:9" s="153" customFormat="1" ht="12.75">
      <c r="B124" s="288"/>
      <c r="C124" s="288"/>
      <c r="D124" s="288"/>
      <c r="E124" s="288"/>
      <c r="F124" s="288"/>
      <c r="G124" s="288"/>
      <c r="H124" s="288"/>
      <c r="I124" s="288"/>
    </row>
    <row r="125" spans="2:9" s="153" customFormat="1" ht="12.75">
      <c r="B125" s="288"/>
      <c r="C125" s="288"/>
      <c r="D125" s="288"/>
      <c r="E125" s="288"/>
      <c r="F125" s="288"/>
      <c r="G125" s="288"/>
      <c r="H125" s="288"/>
      <c r="I125" s="288"/>
    </row>
    <row r="126" spans="2:9" s="153" customFormat="1" ht="12.75">
      <c r="B126" s="288"/>
      <c r="C126" s="288"/>
      <c r="D126" s="288"/>
      <c r="E126" s="288"/>
      <c r="F126" s="288"/>
      <c r="G126" s="288"/>
      <c r="H126" s="288"/>
      <c r="I126" s="288"/>
    </row>
    <row r="127" spans="2:9" s="153" customFormat="1" ht="12.75">
      <c r="B127" s="288"/>
      <c r="C127" s="288"/>
      <c r="D127" s="288"/>
      <c r="E127" s="288"/>
      <c r="F127" s="288"/>
      <c r="G127" s="288"/>
      <c r="H127" s="288"/>
      <c r="I127" s="288"/>
    </row>
    <row r="128" spans="2:9" s="153" customFormat="1" ht="12.75">
      <c r="B128" s="288"/>
      <c r="C128" s="288"/>
      <c r="D128" s="288"/>
      <c r="E128" s="288"/>
      <c r="F128" s="288"/>
      <c r="G128" s="288"/>
      <c r="H128" s="288"/>
      <c r="I128" s="288"/>
    </row>
    <row r="129" spans="2:9" s="153" customFormat="1" ht="12.75">
      <c r="B129" s="288"/>
      <c r="C129" s="288"/>
      <c r="D129" s="288"/>
      <c r="E129" s="288"/>
      <c r="F129" s="288"/>
      <c r="G129" s="288"/>
      <c r="H129" s="288"/>
      <c r="I129" s="288"/>
    </row>
    <row r="130" spans="2:9" s="153" customFormat="1" ht="12.75">
      <c r="B130" s="288"/>
      <c r="C130" s="288"/>
      <c r="D130" s="288"/>
      <c r="E130" s="288"/>
      <c r="F130" s="288"/>
      <c r="G130" s="288"/>
      <c r="H130" s="288"/>
      <c r="I130" s="288"/>
    </row>
    <row r="131" spans="2:9" s="153" customFormat="1" ht="12.75">
      <c r="B131" s="288"/>
      <c r="C131" s="288"/>
      <c r="D131" s="288"/>
      <c r="E131" s="288"/>
      <c r="F131" s="288"/>
      <c r="G131" s="288"/>
      <c r="H131" s="288"/>
      <c r="I131" s="288"/>
    </row>
    <row r="132" spans="2:9" s="153" customFormat="1" ht="12.75">
      <c r="B132" s="288"/>
      <c r="C132" s="288"/>
      <c r="D132" s="288"/>
      <c r="E132" s="288"/>
      <c r="F132" s="288"/>
      <c r="G132" s="288"/>
      <c r="H132" s="288"/>
      <c r="I132" s="288"/>
    </row>
    <row r="133" spans="2:9" s="153" customFormat="1" ht="12.75">
      <c r="B133" s="288"/>
      <c r="C133" s="288"/>
      <c r="D133" s="288"/>
      <c r="E133" s="288"/>
      <c r="F133" s="288"/>
      <c r="G133" s="288"/>
      <c r="H133" s="288"/>
      <c r="I133" s="288"/>
    </row>
    <row r="134" spans="2:9" s="153" customFormat="1" ht="12.75">
      <c r="B134" s="288"/>
      <c r="C134" s="288"/>
      <c r="D134" s="288"/>
      <c r="E134" s="288"/>
      <c r="F134" s="288"/>
      <c r="G134" s="288"/>
      <c r="H134" s="288"/>
      <c r="I134" s="288"/>
    </row>
    <row r="135" spans="2:9" s="153" customFormat="1" ht="12.75">
      <c r="B135" s="288"/>
      <c r="C135" s="288"/>
      <c r="D135" s="288"/>
      <c r="E135" s="288"/>
      <c r="F135" s="288"/>
      <c r="G135" s="288"/>
      <c r="H135" s="288"/>
      <c r="I135" s="288"/>
    </row>
    <row r="136" spans="2:9" s="153" customFormat="1" ht="12.75">
      <c r="B136" s="288"/>
      <c r="C136" s="288"/>
      <c r="D136" s="288"/>
      <c r="E136" s="288"/>
      <c r="F136" s="288"/>
      <c r="G136" s="288"/>
      <c r="H136" s="288"/>
      <c r="I136" s="288"/>
    </row>
    <row r="137" spans="2:9" s="153" customFormat="1" ht="12.75">
      <c r="B137" s="288"/>
      <c r="C137" s="288"/>
      <c r="D137" s="288"/>
      <c r="E137" s="288"/>
      <c r="F137" s="288"/>
      <c r="G137" s="288"/>
      <c r="H137" s="288"/>
      <c r="I137" s="288"/>
    </row>
    <row r="138" spans="2:9" s="153" customFormat="1" ht="12.75">
      <c r="B138" s="288"/>
      <c r="C138" s="288"/>
      <c r="D138" s="288"/>
      <c r="E138" s="288"/>
      <c r="F138" s="288"/>
      <c r="G138" s="288"/>
      <c r="H138" s="288"/>
      <c r="I138" s="288"/>
    </row>
    <row r="139" spans="2:9" s="153" customFormat="1" ht="12.75">
      <c r="B139" s="288"/>
      <c r="C139" s="288"/>
      <c r="D139" s="288"/>
      <c r="E139" s="288"/>
      <c r="F139" s="288"/>
      <c r="G139" s="288"/>
      <c r="H139" s="288"/>
      <c r="I139" s="288"/>
    </row>
    <row r="140" spans="2:9" s="153" customFormat="1" ht="12.75">
      <c r="B140" s="288"/>
      <c r="C140" s="288"/>
      <c r="D140" s="288"/>
      <c r="E140" s="288"/>
      <c r="F140" s="288"/>
      <c r="G140" s="288"/>
      <c r="H140" s="288"/>
      <c r="I140" s="288"/>
    </row>
    <row r="141" spans="2:9" s="153" customFormat="1" ht="12.75">
      <c r="B141" s="288"/>
      <c r="C141" s="288"/>
      <c r="D141" s="288"/>
      <c r="E141" s="288"/>
      <c r="F141" s="288"/>
      <c r="G141" s="288"/>
      <c r="H141" s="288"/>
      <c r="I141" s="288"/>
    </row>
    <row r="142" spans="2:9" s="153" customFormat="1" ht="12.75">
      <c r="B142" s="288"/>
      <c r="C142" s="288"/>
      <c r="D142" s="288"/>
      <c r="E142" s="288"/>
      <c r="F142" s="288"/>
      <c r="G142" s="288"/>
      <c r="H142" s="288"/>
      <c r="I142" s="288"/>
    </row>
    <row r="143" spans="2:9" s="153" customFormat="1" ht="12.75">
      <c r="B143" s="288"/>
      <c r="C143" s="288"/>
      <c r="D143" s="288"/>
      <c r="E143" s="288"/>
      <c r="F143" s="288"/>
      <c r="G143" s="288"/>
      <c r="H143" s="288"/>
      <c r="I143" s="288"/>
    </row>
    <row r="144" spans="2:9" s="153" customFormat="1" ht="12.75">
      <c r="B144" s="288"/>
      <c r="C144" s="288"/>
      <c r="D144" s="288"/>
      <c r="E144" s="288"/>
      <c r="F144" s="288"/>
      <c r="G144" s="288"/>
      <c r="H144" s="288"/>
      <c r="I144" s="288"/>
    </row>
    <row r="145" spans="2:9" s="153" customFormat="1" ht="12.75">
      <c r="B145" s="288"/>
      <c r="C145" s="288"/>
      <c r="D145" s="288"/>
      <c r="E145" s="288"/>
      <c r="F145" s="288"/>
      <c r="G145" s="288"/>
      <c r="H145" s="288"/>
      <c r="I145" s="288"/>
    </row>
    <row r="146" spans="2:9" s="153" customFormat="1" ht="12.75">
      <c r="B146" s="288"/>
      <c r="C146" s="288"/>
      <c r="D146" s="288"/>
      <c r="E146" s="288"/>
      <c r="F146" s="288"/>
      <c r="G146" s="288"/>
      <c r="H146" s="288"/>
      <c r="I146" s="288"/>
    </row>
    <row r="147" spans="2:9" s="153" customFormat="1" ht="12.75">
      <c r="B147" s="288"/>
      <c r="C147" s="288"/>
      <c r="D147" s="288"/>
      <c r="E147" s="288"/>
      <c r="F147" s="288"/>
      <c r="G147" s="288"/>
      <c r="H147" s="288"/>
      <c r="I147" s="288"/>
    </row>
    <row r="148" spans="2:9" s="153" customFormat="1" ht="12.75">
      <c r="B148" s="288"/>
      <c r="C148" s="288"/>
      <c r="D148" s="288"/>
      <c r="E148" s="288"/>
      <c r="F148" s="288"/>
      <c r="G148" s="288"/>
      <c r="H148" s="288"/>
      <c r="I148" s="288"/>
    </row>
    <row r="149" spans="2:9" s="153" customFormat="1" ht="12.75">
      <c r="B149" s="288"/>
      <c r="C149" s="288"/>
      <c r="D149" s="288"/>
      <c r="E149" s="288"/>
      <c r="F149" s="288"/>
      <c r="G149" s="288"/>
      <c r="H149" s="288"/>
      <c r="I149" s="288"/>
    </row>
    <row r="150" spans="2:9" s="153" customFormat="1" ht="12.75">
      <c r="B150" s="288"/>
      <c r="C150" s="288"/>
      <c r="D150" s="288"/>
      <c r="E150" s="288"/>
      <c r="F150" s="288"/>
      <c r="G150" s="288"/>
      <c r="H150" s="288"/>
      <c r="I150" s="288"/>
    </row>
    <row r="151" spans="2:9" s="153" customFormat="1" ht="12.75">
      <c r="B151" s="288"/>
      <c r="C151" s="288"/>
      <c r="D151" s="288"/>
      <c r="E151" s="288"/>
      <c r="F151" s="288"/>
      <c r="G151" s="288"/>
      <c r="H151" s="288"/>
      <c r="I151" s="288"/>
    </row>
    <row r="152" spans="2:9" s="153" customFormat="1" ht="12.75">
      <c r="B152" s="288"/>
      <c r="C152" s="288"/>
      <c r="D152" s="288"/>
      <c r="E152" s="288"/>
      <c r="F152" s="288"/>
      <c r="G152" s="288"/>
      <c r="H152" s="288"/>
      <c r="I152" s="288"/>
    </row>
    <row r="153" spans="2:9" s="153" customFormat="1" ht="12.75">
      <c r="B153" s="288"/>
      <c r="C153" s="288"/>
      <c r="D153" s="288"/>
      <c r="E153" s="288"/>
      <c r="F153" s="288"/>
      <c r="G153" s="288"/>
      <c r="H153" s="288"/>
      <c r="I153" s="288"/>
    </row>
    <row r="154" spans="2:9" s="153" customFormat="1" ht="12.75">
      <c r="B154" s="288"/>
      <c r="C154" s="288"/>
      <c r="D154" s="288"/>
      <c r="E154" s="288"/>
      <c r="F154" s="288"/>
      <c r="G154" s="288"/>
      <c r="H154" s="288"/>
      <c r="I154" s="288"/>
    </row>
    <row r="155" spans="2:9" s="153" customFormat="1" ht="12.75">
      <c r="B155" s="288"/>
      <c r="C155" s="288"/>
      <c r="D155" s="288"/>
      <c r="E155" s="288"/>
      <c r="F155" s="288"/>
      <c r="G155" s="288"/>
      <c r="H155" s="288"/>
      <c r="I155" s="288"/>
    </row>
    <row r="156" spans="2:9" s="153" customFormat="1" ht="12.75">
      <c r="B156" s="288"/>
      <c r="C156" s="288"/>
      <c r="D156" s="288"/>
      <c r="E156" s="288"/>
      <c r="F156" s="288"/>
      <c r="G156" s="288"/>
      <c r="H156" s="288"/>
      <c r="I156" s="288"/>
    </row>
    <row r="157" spans="2:9" s="153" customFormat="1" ht="12.75">
      <c r="B157" s="288"/>
      <c r="C157" s="288"/>
      <c r="D157" s="288"/>
      <c r="E157" s="288"/>
      <c r="F157" s="288"/>
      <c r="G157" s="288"/>
      <c r="H157" s="288"/>
      <c r="I157" s="288"/>
    </row>
    <row r="158" spans="2:9" s="153" customFormat="1" ht="12.75">
      <c r="B158" s="288"/>
      <c r="C158" s="288"/>
      <c r="D158" s="288"/>
      <c r="E158" s="288"/>
      <c r="F158" s="288"/>
      <c r="G158" s="288"/>
      <c r="H158" s="288"/>
      <c r="I158" s="288"/>
    </row>
    <row r="159" spans="2:9" s="153" customFormat="1" ht="12.75">
      <c r="B159" s="288"/>
      <c r="C159" s="288"/>
      <c r="D159" s="288"/>
      <c r="E159" s="288"/>
      <c r="F159" s="288"/>
      <c r="G159" s="288"/>
      <c r="H159" s="288"/>
      <c r="I159" s="288"/>
    </row>
    <row r="160" spans="2:9" s="153" customFormat="1" ht="12.75">
      <c r="B160" s="288"/>
      <c r="C160" s="288"/>
      <c r="D160" s="288"/>
      <c r="E160" s="288"/>
      <c r="F160" s="288"/>
      <c r="G160" s="288"/>
      <c r="H160" s="288"/>
      <c r="I160" s="288"/>
    </row>
    <row r="161" spans="2:9" s="153" customFormat="1" ht="12.75">
      <c r="B161" s="288"/>
      <c r="C161" s="288"/>
      <c r="D161" s="288"/>
      <c r="E161" s="288"/>
      <c r="F161" s="288"/>
      <c r="G161" s="288"/>
      <c r="H161" s="288"/>
      <c r="I161" s="288"/>
    </row>
    <row r="162" spans="2:9" s="153" customFormat="1" ht="12.75">
      <c r="B162" s="288"/>
      <c r="C162" s="288"/>
      <c r="D162" s="288"/>
      <c r="E162" s="288"/>
      <c r="F162" s="288"/>
      <c r="G162" s="288"/>
      <c r="H162" s="288"/>
      <c r="I162" s="288"/>
    </row>
    <row r="163" spans="2:9" s="153" customFormat="1" ht="12.75">
      <c r="B163" s="288"/>
      <c r="C163" s="288"/>
      <c r="D163" s="288"/>
      <c r="E163" s="288"/>
      <c r="F163" s="288"/>
      <c r="G163" s="288"/>
      <c r="H163" s="288"/>
      <c r="I163" s="288"/>
    </row>
    <row r="164" spans="2:9" s="153" customFormat="1" ht="12.75">
      <c r="B164" s="288"/>
      <c r="C164" s="288"/>
      <c r="D164" s="288"/>
      <c r="E164" s="288"/>
      <c r="F164" s="288"/>
      <c r="G164" s="288"/>
      <c r="H164" s="288"/>
      <c r="I164" s="288"/>
    </row>
    <row r="165" spans="2:9" s="153" customFormat="1" ht="12.75">
      <c r="B165" s="288"/>
      <c r="C165" s="288"/>
      <c r="D165" s="288"/>
      <c r="E165" s="288"/>
      <c r="F165" s="288"/>
      <c r="G165" s="288"/>
      <c r="H165" s="288"/>
      <c r="I165" s="288"/>
    </row>
    <row r="166" spans="2:9" s="153" customFormat="1" ht="12.75">
      <c r="B166" s="288"/>
      <c r="C166" s="288"/>
      <c r="D166" s="288"/>
      <c r="E166" s="288"/>
      <c r="F166" s="288"/>
      <c r="G166" s="288"/>
      <c r="H166" s="288"/>
      <c r="I166" s="288"/>
    </row>
    <row r="167" spans="2:9" s="153" customFormat="1" ht="12.75">
      <c r="B167" s="288"/>
      <c r="C167" s="288"/>
      <c r="D167" s="288"/>
      <c r="E167" s="288"/>
      <c r="F167" s="288"/>
      <c r="G167" s="288"/>
      <c r="H167" s="288"/>
      <c r="I167" s="288"/>
    </row>
    <row r="168" spans="2:9" s="153" customFormat="1" ht="12.75">
      <c r="B168" s="288"/>
      <c r="C168" s="288"/>
      <c r="D168" s="288"/>
      <c r="E168" s="288"/>
      <c r="F168" s="288"/>
      <c r="G168" s="288"/>
      <c r="H168" s="288"/>
      <c r="I168" s="288"/>
    </row>
    <row r="169" spans="2:9" s="153" customFormat="1" ht="12.75">
      <c r="B169" s="288"/>
      <c r="C169" s="288"/>
      <c r="D169" s="288"/>
      <c r="E169" s="288"/>
      <c r="F169" s="288"/>
      <c r="G169" s="288"/>
      <c r="H169" s="288"/>
      <c r="I169" s="288"/>
    </row>
    <row r="170" spans="2:9" s="153" customFormat="1" ht="12.75">
      <c r="B170" s="288"/>
      <c r="C170" s="288"/>
      <c r="D170" s="288"/>
      <c r="E170" s="288"/>
      <c r="F170" s="288"/>
      <c r="G170" s="288"/>
      <c r="H170" s="288"/>
      <c r="I170" s="288"/>
    </row>
    <row r="171" spans="2:9" s="153" customFormat="1" ht="12.75">
      <c r="B171" s="288"/>
      <c r="C171" s="288"/>
      <c r="D171" s="288"/>
      <c r="E171" s="288"/>
      <c r="F171" s="288"/>
      <c r="G171" s="288"/>
      <c r="H171" s="288"/>
      <c r="I171" s="288"/>
    </row>
    <row r="172" spans="2:9" s="153" customFormat="1" ht="12.75">
      <c r="B172" s="288"/>
      <c r="C172" s="288"/>
      <c r="D172" s="288"/>
      <c r="E172" s="288"/>
      <c r="F172" s="288"/>
      <c r="G172" s="288"/>
      <c r="H172" s="288"/>
      <c r="I172" s="288"/>
    </row>
    <row r="173" spans="2:9" s="153" customFormat="1" ht="12.75">
      <c r="B173" s="288"/>
      <c r="C173" s="288"/>
      <c r="D173" s="288"/>
      <c r="E173" s="288"/>
      <c r="F173" s="288"/>
      <c r="G173" s="288"/>
      <c r="H173" s="288"/>
      <c r="I173" s="288"/>
    </row>
    <row r="174" spans="2:9" s="153" customFormat="1" ht="12.75">
      <c r="B174" s="288"/>
      <c r="C174" s="288"/>
      <c r="D174" s="288"/>
      <c r="E174" s="288"/>
      <c r="F174" s="288"/>
      <c r="G174" s="288"/>
      <c r="H174" s="288"/>
      <c r="I174" s="288"/>
    </row>
    <row r="175" spans="2:9" s="153" customFormat="1" ht="12.75">
      <c r="B175" s="288"/>
      <c r="C175" s="288"/>
      <c r="D175" s="288"/>
      <c r="E175" s="288"/>
      <c r="F175" s="288"/>
      <c r="G175" s="288"/>
      <c r="H175" s="288"/>
      <c r="I175" s="288"/>
    </row>
    <row r="176" spans="2:9" s="153" customFormat="1" ht="12.75">
      <c r="B176" s="288"/>
      <c r="C176" s="288"/>
      <c r="D176" s="288"/>
      <c r="E176" s="288"/>
      <c r="F176" s="288"/>
      <c r="G176" s="288"/>
      <c r="H176" s="288"/>
      <c r="I176" s="288"/>
    </row>
    <row r="177" spans="2:9" s="153" customFormat="1" ht="12.75">
      <c r="B177" s="288"/>
      <c r="C177" s="288"/>
      <c r="D177" s="288"/>
      <c r="E177" s="288"/>
      <c r="F177" s="288"/>
      <c r="G177" s="288"/>
      <c r="H177" s="288"/>
      <c r="I177" s="288"/>
    </row>
    <row r="178" spans="2:9" s="153" customFormat="1" ht="12.75">
      <c r="B178" s="288"/>
      <c r="C178" s="288"/>
      <c r="D178" s="288"/>
      <c r="E178" s="288"/>
      <c r="F178" s="288"/>
      <c r="G178" s="288"/>
      <c r="H178" s="288"/>
      <c r="I178" s="288"/>
    </row>
    <row r="179" spans="2:9" s="153" customFormat="1" ht="12.75">
      <c r="B179" s="288"/>
      <c r="C179" s="288"/>
      <c r="D179" s="288"/>
      <c r="E179" s="288"/>
      <c r="F179" s="288"/>
      <c r="G179" s="288"/>
      <c r="H179" s="288"/>
      <c r="I179" s="288"/>
    </row>
    <row r="180" spans="2:9" s="153" customFormat="1" ht="12.75">
      <c r="B180" s="288"/>
      <c r="C180" s="288"/>
      <c r="D180" s="288"/>
      <c r="E180" s="288"/>
      <c r="F180" s="288"/>
      <c r="G180" s="288"/>
      <c r="H180" s="288"/>
      <c r="I180" s="288"/>
    </row>
    <row r="181" spans="2:9" s="153" customFormat="1" ht="12.75">
      <c r="B181" s="288"/>
      <c r="C181" s="288"/>
      <c r="D181" s="288"/>
      <c r="E181" s="288"/>
      <c r="F181" s="288"/>
      <c r="G181" s="288"/>
      <c r="H181" s="288"/>
      <c r="I181" s="288"/>
    </row>
    <row r="182" spans="2:9" s="153" customFormat="1" ht="12.75">
      <c r="B182" s="288"/>
      <c r="C182" s="288"/>
      <c r="D182" s="288"/>
      <c r="E182" s="288"/>
      <c r="F182" s="288"/>
      <c r="G182" s="288"/>
      <c r="H182" s="288"/>
      <c r="I182" s="288"/>
    </row>
    <row r="183" spans="2:9" s="153" customFormat="1" ht="12.75">
      <c r="B183" s="288"/>
      <c r="C183" s="288"/>
      <c r="D183" s="288"/>
      <c r="E183" s="288"/>
      <c r="F183" s="288"/>
      <c r="G183" s="288"/>
      <c r="H183" s="288"/>
      <c r="I183" s="288"/>
    </row>
    <row r="184" spans="2:9" s="153" customFormat="1" ht="12.75">
      <c r="B184" s="288"/>
      <c r="C184" s="288"/>
      <c r="D184" s="288"/>
      <c r="E184" s="288"/>
      <c r="F184" s="288"/>
      <c r="G184" s="288"/>
      <c r="H184" s="288"/>
      <c r="I184" s="288"/>
    </row>
    <row r="185" spans="2:9" s="153" customFormat="1" ht="12.75">
      <c r="B185" s="288"/>
      <c r="C185" s="288"/>
      <c r="D185" s="288"/>
      <c r="E185" s="288"/>
      <c r="F185" s="288"/>
      <c r="G185" s="288"/>
      <c r="H185" s="288"/>
      <c r="I185" s="288"/>
    </row>
    <row r="186" spans="2:9" s="153" customFormat="1" ht="12.75">
      <c r="B186" s="288"/>
      <c r="C186" s="288"/>
      <c r="D186" s="288"/>
      <c r="E186" s="288"/>
      <c r="F186" s="288"/>
      <c r="G186" s="288"/>
      <c r="H186" s="288"/>
      <c r="I186" s="288"/>
    </row>
    <row r="187" spans="2:9" s="153" customFormat="1" ht="12.75">
      <c r="B187" s="288"/>
      <c r="C187" s="288"/>
      <c r="D187" s="288"/>
      <c r="E187" s="288"/>
      <c r="F187" s="288"/>
      <c r="G187" s="288"/>
      <c r="H187" s="288"/>
      <c r="I187" s="288"/>
    </row>
    <row r="188" spans="2:9" s="153" customFormat="1" ht="12.75">
      <c r="B188" s="288"/>
      <c r="C188" s="288"/>
      <c r="D188" s="288"/>
      <c r="E188" s="288"/>
      <c r="F188" s="288"/>
      <c r="G188" s="288"/>
      <c r="H188" s="288"/>
      <c r="I188" s="288"/>
    </row>
    <row r="189" spans="2:9" s="153" customFormat="1" ht="12.75">
      <c r="B189" s="288"/>
      <c r="C189" s="288"/>
      <c r="D189" s="288"/>
      <c r="E189" s="288"/>
      <c r="F189" s="288"/>
      <c r="G189" s="288"/>
      <c r="H189" s="288"/>
      <c r="I189" s="288"/>
    </row>
    <row r="190" spans="2:9" s="153" customFormat="1" ht="12.75">
      <c r="B190" s="288"/>
      <c r="C190" s="288"/>
      <c r="D190" s="288"/>
      <c r="E190" s="288"/>
      <c r="F190" s="288"/>
      <c r="G190" s="288"/>
      <c r="H190" s="288"/>
      <c r="I190" s="288"/>
    </row>
    <row r="191" spans="2:9" s="153" customFormat="1" ht="12.75">
      <c r="B191" s="288"/>
      <c r="C191" s="288"/>
      <c r="D191" s="288"/>
      <c r="E191" s="288"/>
      <c r="F191" s="288"/>
      <c r="G191" s="288"/>
      <c r="H191" s="288"/>
      <c r="I191" s="288"/>
    </row>
    <row r="192" spans="2:9" s="153" customFormat="1" ht="12.75">
      <c r="B192" s="288"/>
      <c r="C192" s="288"/>
      <c r="D192" s="288"/>
      <c r="E192" s="288"/>
      <c r="F192" s="288"/>
      <c r="G192" s="288"/>
      <c r="H192" s="288"/>
      <c r="I192" s="288"/>
    </row>
    <row r="193" spans="2:9" s="153" customFormat="1" ht="12.75">
      <c r="B193" s="288"/>
      <c r="C193" s="288"/>
      <c r="D193" s="288"/>
      <c r="E193" s="288"/>
      <c r="F193" s="288"/>
      <c r="G193" s="288"/>
      <c r="H193" s="288"/>
      <c r="I193" s="288"/>
    </row>
    <row r="194" spans="2:9" s="153" customFormat="1" ht="12.75">
      <c r="B194" s="288"/>
      <c r="C194" s="288"/>
      <c r="D194" s="288"/>
      <c r="E194" s="288"/>
      <c r="F194" s="288"/>
      <c r="G194" s="288"/>
      <c r="H194" s="288"/>
      <c r="I194" s="288"/>
    </row>
    <row r="195" spans="2:9" s="153" customFormat="1" ht="12.75">
      <c r="B195" s="288"/>
      <c r="C195" s="288"/>
      <c r="D195" s="288"/>
      <c r="E195" s="288"/>
      <c r="F195" s="288"/>
      <c r="G195" s="288"/>
      <c r="H195" s="288"/>
      <c r="I195" s="288"/>
    </row>
    <row r="196" spans="2:9" s="153" customFormat="1" ht="12.75">
      <c r="B196" s="288"/>
      <c r="C196" s="288"/>
      <c r="D196" s="288"/>
      <c r="E196" s="288"/>
      <c r="F196" s="288"/>
      <c r="G196" s="288"/>
      <c r="H196" s="288"/>
      <c r="I196" s="288"/>
    </row>
    <row r="197" spans="2:9" s="153" customFormat="1" ht="12.75">
      <c r="B197" s="288"/>
      <c r="C197" s="288"/>
      <c r="D197" s="288"/>
      <c r="E197" s="288"/>
      <c r="F197" s="288"/>
      <c r="G197" s="288"/>
      <c r="H197" s="288"/>
      <c r="I197" s="288"/>
    </row>
    <row r="198" spans="2:9" s="153" customFormat="1" ht="12.75">
      <c r="B198" s="288"/>
      <c r="C198" s="288"/>
      <c r="D198" s="288"/>
      <c r="E198" s="288"/>
      <c r="F198" s="288"/>
      <c r="G198" s="288"/>
      <c r="H198" s="288"/>
      <c r="I198" s="288"/>
    </row>
    <row r="199" spans="2:9" s="153" customFormat="1" ht="12.75">
      <c r="B199" s="288"/>
      <c r="C199" s="288"/>
      <c r="D199" s="288"/>
      <c r="E199" s="288"/>
      <c r="F199" s="288"/>
      <c r="G199" s="288"/>
      <c r="H199" s="288"/>
      <c r="I199" s="288"/>
    </row>
    <row r="200" spans="2:9" s="153" customFormat="1" ht="12.75">
      <c r="B200" s="288"/>
      <c r="C200" s="288"/>
      <c r="D200" s="288"/>
      <c r="E200" s="288"/>
      <c r="F200" s="288"/>
      <c r="G200" s="288"/>
      <c r="H200" s="288"/>
      <c r="I200" s="288"/>
    </row>
    <row r="201" spans="2:9" s="153" customFormat="1" ht="12.75">
      <c r="B201" s="288"/>
      <c r="C201" s="288"/>
      <c r="D201" s="288"/>
      <c r="E201" s="288"/>
      <c r="F201" s="288"/>
      <c r="G201" s="288"/>
      <c r="H201" s="288"/>
      <c r="I201" s="288"/>
    </row>
    <row r="202" spans="2:9" s="153" customFormat="1" ht="12.75">
      <c r="B202" s="288"/>
      <c r="C202" s="288"/>
      <c r="D202" s="288"/>
      <c r="E202" s="288"/>
      <c r="F202" s="288"/>
      <c r="G202" s="288"/>
      <c r="H202" s="288"/>
      <c r="I202" s="288"/>
    </row>
    <row r="203" spans="2:9" s="153" customFormat="1" ht="12.75">
      <c r="B203" s="288"/>
      <c r="C203" s="288"/>
      <c r="D203" s="288"/>
      <c r="E203" s="288"/>
      <c r="F203" s="288"/>
      <c r="G203" s="288"/>
      <c r="H203" s="288"/>
      <c r="I203" s="288"/>
    </row>
    <row r="204" spans="2:9" s="153" customFormat="1" ht="12.75">
      <c r="B204" s="288"/>
      <c r="C204" s="288"/>
      <c r="D204" s="288"/>
      <c r="E204" s="288"/>
      <c r="F204" s="288"/>
      <c r="G204" s="288"/>
      <c r="H204" s="288"/>
      <c r="I204" s="288"/>
    </row>
    <row r="205" spans="2:9" s="153" customFormat="1" ht="12.75">
      <c r="B205" s="288"/>
      <c r="C205" s="288"/>
      <c r="D205" s="288"/>
      <c r="E205" s="288"/>
      <c r="F205" s="288"/>
      <c r="G205" s="288"/>
      <c r="H205" s="288"/>
      <c r="I205" s="288"/>
    </row>
    <row r="206" spans="2:9" s="153" customFormat="1" ht="12.75">
      <c r="B206" s="288"/>
      <c r="C206" s="288"/>
      <c r="D206" s="288"/>
      <c r="E206" s="288"/>
      <c r="F206" s="288"/>
      <c r="G206" s="288"/>
      <c r="H206" s="288"/>
      <c r="I206" s="288"/>
    </row>
    <row r="207" spans="2:9" s="153" customFormat="1" ht="12.75">
      <c r="B207" s="288"/>
      <c r="C207" s="288"/>
      <c r="D207" s="288"/>
      <c r="E207" s="288"/>
      <c r="F207" s="288"/>
      <c r="G207" s="288"/>
      <c r="H207" s="288"/>
      <c r="I207" s="288"/>
    </row>
    <row r="208" spans="2:9" s="153" customFormat="1" ht="12.75">
      <c r="B208" s="288"/>
      <c r="C208" s="288"/>
      <c r="D208" s="288"/>
      <c r="E208" s="288"/>
      <c r="F208" s="288"/>
      <c r="G208" s="288"/>
      <c r="H208" s="288"/>
      <c r="I208" s="288"/>
    </row>
    <row r="209" spans="2:9" s="153" customFormat="1" ht="12.75">
      <c r="B209" s="288"/>
      <c r="C209" s="288"/>
      <c r="D209" s="288"/>
      <c r="E209" s="288"/>
      <c r="F209" s="288"/>
      <c r="G209" s="288"/>
      <c r="H209" s="288"/>
      <c r="I209" s="288"/>
    </row>
    <row r="210" spans="2:9" s="153" customFormat="1" ht="12.75">
      <c r="B210" s="288"/>
      <c r="C210" s="288"/>
      <c r="D210" s="288"/>
      <c r="E210" s="288"/>
      <c r="F210" s="288"/>
      <c r="G210" s="288"/>
      <c r="H210" s="288"/>
      <c r="I210" s="288"/>
    </row>
    <row r="211" spans="2:9" s="153" customFormat="1" ht="12.75">
      <c r="B211" s="288"/>
      <c r="C211" s="288"/>
      <c r="D211" s="288"/>
      <c r="E211" s="288"/>
      <c r="F211" s="288"/>
      <c r="G211" s="288"/>
      <c r="H211" s="288"/>
      <c r="I211" s="288"/>
    </row>
    <row r="212" spans="2:9" s="153" customFormat="1" ht="12.75">
      <c r="B212" s="288"/>
      <c r="C212" s="288"/>
      <c r="D212" s="288"/>
      <c r="E212" s="288"/>
      <c r="F212" s="288"/>
      <c r="G212" s="288"/>
      <c r="H212" s="288"/>
      <c r="I212" s="288"/>
    </row>
    <row r="213" spans="2:9" s="153" customFormat="1" ht="12.75">
      <c r="B213" s="288"/>
      <c r="C213" s="288"/>
      <c r="D213" s="288"/>
      <c r="E213" s="288"/>
      <c r="F213" s="288"/>
      <c r="G213" s="288"/>
      <c r="H213" s="288"/>
      <c r="I213" s="288"/>
    </row>
    <row r="214" spans="2:9" s="153" customFormat="1" ht="12.75">
      <c r="B214" s="288"/>
      <c r="C214" s="288"/>
      <c r="D214" s="288"/>
      <c r="E214" s="288"/>
      <c r="F214" s="288"/>
      <c r="G214" s="288"/>
      <c r="H214" s="288"/>
      <c r="I214" s="288"/>
    </row>
    <row r="215" spans="2:9" s="153" customFormat="1" ht="12.75">
      <c r="B215" s="288"/>
      <c r="C215" s="288"/>
      <c r="D215" s="288"/>
      <c r="E215" s="288"/>
      <c r="F215" s="288"/>
      <c r="G215" s="288"/>
      <c r="H215" s="288"/>
      <c r="I215" s="288"/>
    </row>
    <row r="216" spans="2:9" s="153" customFormat="1" ht="12.75">
      <c r="B216" s="288"/>
      <c r="C216" s="288"/>
      <c r="D216" s="288"/>
      <c r="E216" s="288"/>
      <c r="F216" s="288"/>
      <c r="G216" s="288"/>
      <c r="H216" s="288"/>
      <c r="I216" s="288"/>
    </row>
    <row r="217" spans="2:9" s="153" customFormat="1" ht="12.75">
      <c r="B217" s="288"/>
      <c r="C217" s="288"/>
      <c r="D217" s="288"/>
      <c r="E217" s="288"/>
      <c r="F217" s="288"/>
      <c r="G217" s="288"/>
      <c r="H217" s="288"/>
      <c r="I217" s="288"/>
    </row>
    <row r="218" spans="2:9" s="153" customFormat="1" ht="12.75">
      <c r="B218" s="288"/>
      <c r="C218" s="288"/>
      <c r="D218" s="288"/>
      <c r="E218" s="288"/>
      <c r="F218" s="288"/>
      <c r="G218" s="288"/>
      <c r="H218" s="288"/>
      <c r="I218" s="288"/>
    </row>
    <row r="219" spans="2:9" s="153" customFormat="1" ht="12.75">
      <c r="B219" s="288"/>
      <c r="C219" s="288"/>
      <c r="D219" s="288"/>
      <c r="E219" s="288"/>
      <c r="F219" s="288"/>
      <c r="G219" s="288"/>
      <c r="H219" s="288"/>
      <c r="I219" s="288"/>
    </row>
    <row r="220" spans="2:9" s="153" customFormat="1" ht="12.75">
      <c r="B220" s="288"/>
      <c r="C220" s="288"/>
      <c r="D220" s="288"/>
      <c r="E220" s="288"/>
      <c r="F220" s="288"/>
      <c r="G220" s="288"/>
      <c r="H220" s="288"/>
      <c r="I220" s="288"/>
    </row>
    <row r="221" spans="2:9" s="153" customFormat="1" ht="12.75">
      <c r="B221" s="288"/>
      <c r="C221" s="288"/>
      <c r="D221" s="288"/>
      <c r="E221" s="288"/>
      <c r="F221" s="288"/>
      <c r="G221" s="288"/>
      <c r="H221" s="288"/>
      <c r="I221" s="288"/>
    </row>
    <row r="222" spans="2:9" s="153" customFormat="1" ht="12.75">
      <c r="B222" s="288"/>
      <c r="C222" s="288"/>
      <c r="D222" s="288"/>
      <c r="E222" s="288"/>
      <c r="F222" s="288"/>
      <c r="G222" s="288"/>
      <c r="H222" s="288"/>
      <c r="I222" s="288"/>
    </row>
    <row r="223" spans="2:9" s="153" customFormat="1" ht="12.75">
      <c r="B223" s="288"/>
      <c r="C223" s="288"/>
      <c r="D223" s="288"/>
      <c r="E223" s="288"/>
      <c r="F223" s="288"/>
      <c r="G223" s="288"/>
      <c r="H223" s="288"/>
      <c r="I223" s="288"/>
    </row>
    <row r="224" spans="2:9" s="153" customFormat="1" ht="12.75">
      <c r="B224" s="288"/>
      <c r="C224" s="288"/>
      <c r="D224" s="288"/>
      <c r="E224" s="288"/>
      <c r="F224" s="288"/>
      <c r="G224" s="288"/>
      <c r="H224" s="288"/>
      <c r="I224" s="288"/>
    </row>
    <row r="225" spans="2:9" s="153" customFormat="1" ht="12.75">
      <c r="B225" s="288"/>
      <c r="C225" s="288"/>
      <c r="D225" s="288"/>
      <c r="E225" s="288"/>
      <c r="F225" s="288"/>
      <c r="G225" s="288"/>
      <c r="H225" s="288"/>
      <c r="I225" s="288"/>
    </row>
    <row r="226" spans="2:9" s="153" customFormat="1" ht="12.75">
      <c r="B226" s="288"/>
      <c r="C226" s="288"/>
      <c r="D226" s="288"/>
      <c r="E226" s="288"/>
      <c r="F226" s="288"/>
      <c r="G226" s="288"/>
      <c r="H226" s="288"/>
      <c r="I226" s="288"/>
    </row>
    <row r="227" spans="2:9" s="153" customFormat="1" ht="12.75">
      <c r="B227" s="288"/>
      <c r="C227" s="288"/>
      <c r="D227" s="288"/>
      <c r="E227" s="288"/>
      <c r="F227" s="288"/>
      <c r="G227" s="288"/>
      <c r="H227" s="288"/>
      <c r="I227" s="288"/>
    </row>
    <row r="228" spans="2:9" s="153" customFormat="1" ht="12.75">
      <c r="B228" s="288"/>
      <c r="C228" s="288"/>
      <c r="D228" s="288"/>
      <c r="E228" s="288"/>
      <c r="F228" s="288"/>
      <c r="G228" s="288"/>
      <c r="H228" s="288"/>
      <c r="I228" s="288"/>
    </row>
    <row r="229" spans="2:9" s="153" customFormat="1" ht="12.75">
      <c r="B229" s="288"/>
      <c r="C229" s="288"/>
      <c r="D229" s="288"/>
      <c r="E229" s="288"/>
      <c r="F229" s="288"/>
      <c r="G229" s="288"/>
      <c r="H229" s="288"/>
      <c r="I229" s="288"/>
    </row>
    <row r="230" spans="2:9" s="153" customFormat="1" ht="12.75">
      <c r="B230" s="288"/>
      <c r="C230" s="288"/>
      <c r="D230" s="288"/>
      <c r="E230" s="288"/>
      <c r="F230" s="288"/>
      <c r="G230" s="288"/>
      <c r="H230" s="288"/>
      <c r="I230" s="288"/>
    </row>
    <row r="231" spans="2:9" s="153" customFormat="1" ht="12.75">
      <c r="B231" s="288"/>
      <c r="C231" s="288"/>
      <c r="D231" s="288"/>
      <c r="E231" s="288"/>
      <c r="F231" s="288"/>
      <c r="G231" s="288"/>
      <c r="H231" s="288"/>
      <c r="I231" s="288"/>
    </row>
    <row r="232" spans="2:9" s="153" customFormat="1" ht="12.75">
      <c r="B232" s="288"/>
      <c r="C232" s="288"/>
      <c r="D232" s="288"/>
      <c r="E232" s="288"/>
      <c r="F232" s="288"/>
      <c r="G232" s="288"/>
      <c r="H232" s="288"/>
      <c r="I232" s="288"/>
    </row>
    <row r="233" spans="2:9" s="153" customFormat="1" ht="12.75">
      <c r="B233" s="288"/>
      <c r="C233" s="288"/>
      <c r="D233" s="288"/>
      <c r="E233" s="288"/>
      <c r="F233" s="288"/>
      <c r="G233" s="288"/>
      <c r="H233" s="288"/>
      <c r="I233" s="288"/>
    </row>
    <row r="234" spans="2:9" s="153" customFormat="1" ht="12.75">
      <c r="B234" s="288"/>
      <c r="C234" s="288"/>
      <c r="D234" s="288"/>
      <c r="E234" s="288"/>
      <c r="F234" s="288"/>
      <c r="G234" s="288"/>
      <c r="H234" s="288"/>
      <c r="I234" s="288"/>
    </row>
    <row r="235" spans="2:9" s="153" customFormat="1" ht="12.75">
      <c r="B235" s="288"/>
      <c r="C235" s="288"/>
      <c r="D235" s="288"/>
      <c r="E235" s="288"/>
      <c r="F235" s="288"/>
      <c r="G235" s="288"/>
      <c r="H235" s="288"/>
      <c r="I235" s="288"/>
    </row>
    <row r="236" spans="2:9" s="153" customFormat="1" ht="12.75">
      <c r="B236" s="288"/>
      <c r="C236" s="288"/>
      <c r="D236" s="288"/>
      <c r="E236" s="288"/>
      <c r="F236" s="288"/>
      <c r="G236" s="288"/>
      <c r="H236" s="288"/>
      <c r="I236" s="288"/>
    </row>
    <row r="237" spans="2:9" s="153" customFormat="1" ht="12.75">
      <c r="B237" s="288"/>
      <c r="C237" s="288"/>
      <c r="D237" s="288"/>
      <c r="E237" s="288"/>
      <c r="F237" s="288"/>
      <c r="G237" s="288"/>
      <c r="H237" s="288"/>
      <c r="I237" s="288"/>
    </row>
    <row r="238" spans="2:9" s="153" customFormat="1" ht="12.75">
      <c r="B238" s="288"/>
      <c r="C238" s="288"/>
      <c r="D238" s="288"/>
      <c r="E238" s="288"/>
      <c r="F238" s="288"/>
      <c r="G238" s="288"/>
      <c r="H238" s="288"/>
      <c r="I238" s="288"/>
    </row>
    <row r="239" spans="2:9" s="153" customFormat="1" ht="12.75">
      <c r="B239" s="288"/>
      <c r="C239" s="288"/>
      <c r="D239" s="288"/>
      <c r="E239" s="288"/>
      <c r="F239" s="288"/>
      <c r="G239" s="288"/>
      <c r="H239" s="288"/>
      <c r="I239" s="288"/>
    </row>
    <row r="240" spans="2:9" s="153" customFormat="1" ht="12.75">
      <c r="B240" s="288"/>
      <c r="C240" s="288"/>
      <c r="D240" s="288"/>
      <c r="E240" s="288"/>
      <c r="F240" s="288"/>
      <c r="G240" s="288"/>
      <c r="H240" s="288"/>
      <c r="I240" s="288"/>
    </row>
    <row r="241" spans="2:9" s="153" customFormat="1" ht="12.75">
      <c r="B241" s="288"/>
      <c r="C241" s="288"/>
      <c r="D241" s="288"/>
      <c r="E241" s="288"/>
      <c r="F241" s="288"/>
      <c r="G241" s="288"/>
      <c r="H241" s="288"/>
      <c r="I241" s="288"/>
    </row>
    <row r="242" spans="2:9" s="153" customFormat="1" ht="12.75">
      <c r="B242" s="288"/>
      <c r="C242" s="288"/>
      <c r="D242" s="288"/>
      <c r="E242" s="288"/>
      <c r="F242" s="288"/>
      <c r="G242" s="288"/>
      <c r="H242" s="288"/>
      <c r="I242" s="288"/>
    </row>
    <row r="243" spans="2:9" s="153" customFormat="1" ht="12.75">
      <c r="B243" s="288"/>
      <c r="C243" s="288"/>
      <c r="D243" s="288"/>
      <c r="E243" s="288"/>
      <c r="F243" s="288"/>
      <c r="G243" s="288"/>
      <c r="H243" s="288"/>
      <c r="I243" s="288"/>
    </row>
    <row r="244" spans="2:9" s="153" customFormat="1" ht="12.75">
      <c r="B244" s="288"/>
      <c r="C244" s="288"/>
      <c r="D244" s="288"/>
      <c r="E244" s="288"/>
      <c r="F244" s="288"/>
      <c r="G244" s="288"/>
      <c r="H244" s="288"/>
      <c r="I244" s="288"/>
    </row>
    <row r="245" spans="2:9" s="153" customFormat="1" ht="12.75">
      <c r="B245" s="288"/>
      <c r="C245" s="288"/>
      <c r="D245" s="288"/>
      <c r="E245" s="288"/>
      <c r="F245" s="288"/>
      <c r="G245" s="288"/>
      <c r="H245" s="288"/>
      <c r="I245" s="288"/>
    </row>
    <row r="246" spans="2:9" s="153" customFormat="1" ht="12.75">
      <c r="B246" s="288"/>
      <c r="C246" s="288"/>
      <c r="D246" s="288"/>
      <c r="E246" s="288"/>
      <c r="F246" s="288"/>
      <c r="G246" s="288"/>
      <c r="H246" s="288"/>
      <c r="I246" s="288"/>
    </row>
    <row r="247" spans="2:9" s="153" customFormat="1" ht="12.75">
      <c r="B247" s="288"/>
      <c r="C247" s="288"/>
      <c r="D247" s="288"/>
      <c r="E247" s="288"/>
      <c r="F247" s="288"/>
      <c r="G247" s="288"/>
      <c r="H247" s="288"/>
      <c r="I247" s="288"/>
    </row>
    <row r="248" spans="2:9" s="153" customFormat="1" ht="12.75">
      <c r="B248" s="288"/>
      <c r="C248" s="288"/>
      <c r="D248" s="288"/>
      <c r="E248" s="288"/>
      <c r="F248" s="288"/>
      <c r="G248" s="288"/>
      <c r="H248" s="288"/>
      <c r="I248" s="288"/>
    </row>
    <row r="249" spans="2:9" s="153" customFormat="1" ht="12.75">
      <c r="B249" s="288"/>
      <c r="C249" s="288"/>
      <c r="D249" s="288"/>
      <c r="E249" s="288"/>
      <c r="F249" s="288"/>
      <c r="G249" s="288"/>
      <c r="H249" s="288"/>
      <c r="I249" s="288"/>
    </row>
    <row r="250" spans="2:9" s="153" customFormat="1" ht="12.75">
      <c r="B250" s="288"/>
      <c r="C250" s="288"/>
      <c r="D250" s="288"/>
      <c r="E250" s="288"/>
      <c r="F250" s="288"/>
      <c r="G250" s="288"/>
      <c r="H250" s="288"/>
      <c r="I250" s="288"/>
    </row>
    <row r="251" spans="2:9" s="153" customFormat="1" ht="12.75">
      <c r="B251" s="288"/>
      <c r="C251" s="288"/>
      <c r="D251" s="288"/>
      <c r="E251" s="288"/>
      <c r="F251" s="288"/>
      <c r="G251" s="288"/>
      <c r="H251" s="288"/>
      <c r="I251" s="288"/>
    </row>
    <row r="252" spans="2:9" s="153" customFormat="1" ht="12.75">
      <c r="B252" s="288"/>
      <c r="C252" s="288"/>
      <c r="D252" s="288"/>
      <c r="E252" s="288"/>
      <c r="F252" s="288"/>
      <c r="G252" s="288"/>
      <c r="H252" s="288"/>
      <c r="I252" s="288"/>
    </row>
    <row r="253" spans="2:9" s="153" customFormat="1" ht="12.75">
      <c r="B253" s="288"/>
      <c r="C253" s="288"/>
      <c r="D253" s="288"/>
      <c r="E253" s="288"/>
      <c r="F253" s="288"/>
      <c r="G253" s="288"/>
      <c r="H253" s="288"/>
      <c r="I253" s="288"/>
    </row>
    <row r="254" spans="2:9" s="153" customFormat="1" ht="12.75">
      <c r="B254" s="288"/>
      <c r="C254" s="288"/>
      <c r="D254" s="288"/>
      <c r="E254" s="288"/>
      <c r="F254" s="288"/>
      <c r="G254" s="288"/>
      <c r="H254" s="288"/>
      <c r="I254" s="288"/>
    </row>
    <row r="255" spans="2:9" s="153" customFormat="1" ht="12.75">
      <c r="B255" s="288"/>
      <c r="C255" s="288"/>
      <c r="D255" s="288"/>
      <c r="E255" s="288"/>
      <c r="F255" s="288"/>
      <c r="G255" s="288"/>
      <c r="H255" s="288"/>
      <c r="I255" s="288"/>
    </row>
    <row r="256" spans="2:9" s="153" customFormat="1" ht="12.75">
      <c r="B256" s="288"/>
      <c r="C256" s="288"/>
      <c r="D256" s="288"/>
      <c r="E256" s="288"/>
      <c r="F256" s="288"/>
      <c r="G256" s="288"/>
      <c r="H256" s="288"/>
      <c r="I256" s="288"/>
    </row>
    <row r="257" spans="2:9" s="153" customFormat="1" ht="12.75">
      <c r="B257" s="288"/>
      <c r="C257" s="288"/>
      <c r="D257" s="288"/>
      <c r="E257" s="288"/>
      <c r="F257" s="288"/>
      <c r="G257" s="288"/>
      <c r="H257" s="288"/>
      <c r="I257" s="288"/>
    </row>
    <row r="258" spans="2:9" s="153" customFormat="1" ht="12.75">
      <c r="B258" s="288"/>
      <c r="C258" s="288"/>
      <c r="D258" s="288"/>
      <c r="E258" s="288"/>
      <c r="F258" s="288"/>
      <c r="G258" s="288"/>
      <c r="H258" s="288"/>
      <c r="I258" s="288"/>
    </row>
    <row r="259" spans="2:9" s="153" customFormat="1" ht="12.75">
      <c r="B259" s="288"/>
      <c r="C259" s="288"/>
      <c r="D259" s="288"/>
      <c r="E259" s="288"/>
      <c r="F259" s="288"/>
      <c r="G259" s="288"/>
      <c r="H259" s="288"/>
      <c r="I259" s="288"/>
    </row>
    <row r="260" spans="2:9" s="153" customFormat="1" ht="12.75">
      <c r="B260" s="288"/>
      <c r="C260" s="288"/>
      <c r="D260" s="288"/>
      <c r="E260" s="288"/>
      <c r="F260" s="288"/>
      <c r="G260" s="288"/>
      <c r="H260" s="288"/>
      <c r="I260" s="288"/>
    </row>
    <row r="261" spans="2:9" s="153" customFormat="1" ht="12.75">
      <c r="B261" s="288"/>
      <c r="C261" s="288"/>
      <c r="D261" s="288"/>
      <c r="E261" s="288"/>
      <c r="F261" s="288"/>
      <c r="G261" s="288"/>
      <c r="H261" s="288"/>
      <c r="I261" s="288"/>
    </row>
    <row r="262" spans="2:9" s="153" customFormat="1" ht="12.75">
      <c r="B262" s="288"/>
      <c r="C262" s="288"/>
      <c r="D262" s="288"/>
      <c r="E262" s="288"/>
      <c r="F262" s="288"/>
      <c r="G262" s="288"/>
      <c r="H262" s="288"/>
      <c r="I262" s="288"/>
    </row>
    <row r="263" spans="2:9" s="153" customFormat="1" ht="12.75">
      <c r="B263" s="288"/>
      <c r="C263" s="288"/>
      <c r="D263" s="288"/>
      <c r="E263" s="288"/>
      <c r="F263" s="288"/>
      <c r="G263" s="288"/>
      <c r="H263" s="288"/>
      <c r="I263" s="288"/>
    </row>
    <row r="264" spans="2:9" s="153" customFormat="1" ht="12.75">
      <c r="B264" s="288"/>
      <c r="C264" s="288"/>
      <c r="D264" s="288"/>
      <c r="E264" s="288"/>
      <c r="F264" s="288"/>
      <c r="G264" s="288"/>
      <c r="H264" s="288"/>
      <c r="I264" s="288"/>
    </row>
    <row r="265" spans="2:9" s="153" customFormat="1" ht="12.75">
      <c r="B265" s="288"/>
      <c r="C265" s="288"/>
      <c r="D265" s="288"/>
      <c r="E265" s="288"/>
      <c r="F265" s="288"/>
      <c r="G265" s="288"/>
      <c r="H265" s="288"/>
      <c r="I265" s="288"/>
    </row>
    <row r="266" spans="2:9" s="153" customFormat="1" ht="12.75">
      <c r="B266" s="288"/>
      <c r="C266" s="288"/>
      <c r="D266" s="288"/>
      <c r="E266" s="288"/>
      <c r="F266" s="288"/>
      <c r="G266" s="288"/>
      <c r="H266" s="288"/>
      <c r="I266" s="288"/>
    </row>
    <row r="267" spans="2:9" s="153" customFormat="1" ht="12.75">
      <c r="B267" s="288"/>
      <c r="C267" s="288"/>
      <c r="D267" s="288"/>
      <c r="E267" s="288"/>
      <c r="F267" s="288"/>
      <c r="G267" s="288"/>
      <c r="H267" s="288"/>
      <c r="I267" s="288"/>
    </row>
    <row r="268" spans="2:9" s="153" customFormat="1" ht="12.75">
      <c r="B268" s="288"/>
      <c r="C268" s="288"/>
      <c r="D268" s="288"/>
      <c r="E268" s="288"/>
      <c r="F268" s="288"/>
      <c r="G268" s="288"/>
      <c r="H268" s="288"/>
      <c r="I268" s="288"/>
    </row>
    <row r="269" spans="2:9" s="153" customFormat="1" ht="12.75">
      <c r="B269" s="288"/>
      <c r="C269" s="288"/>
      <c r="D269" s="288"/>
      <c r="E269" s="288"/>
      <c r="F269" s="288"/>
      <c r="G269" s="288"/>
      <c r="H269" s="288"/>
      <c r="I269" s="288"/>
    </row>
    <row r="270" spans="2:9" s="153" customFormat="1" ht="12.75">
      <c r="B270" s="288"/>
      <c r="C270" s="288"/>
      <c r="D270" s="288"/>
      <c r="E270" s="288"/>
      <c r="F270" s="288"/>
      <c r="G270" s="288"/>
      <c r="H270" s="288"/>
      <c r="I270" s="288"/>
    </row>
    <row r="271" spans="2:9" s="153" customFormat="1" ht="12.75">
      <c r="B271" s="288"/>
      <c r="C271" s="288"/>
      <c r="D271" s="288"/>
      <c r="E271" s="288"/>
      <c r="F271" s="288"/>
      <c r="G271" s="288"/>
      <c r="H271" s="288"/>
      <c r="I271" s="288"/>
    </row>
    <row r="272" spans="2:9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</sheetData>
  <sheetProtection algorithmName="SHA-512" hashValue="IG+YmWXVpF8/RlZjf27RHTt+qHoYchGl0oL23ITzq0d2ARqakyEDAlGBECnxVO3TDE2IUP+I+PO5J8u+4BiQAw==" saltValue="BJPszzgiC7FgzNGQTq+xQw==" spinCount="100000" sheet="1" objects="1" scenarios="1" formatCells="0" insertRows="0" deleteRows="0"/>
  <protectedRanges>
    <protectedRange algorithmName="SHA-512" hashValue="rsHMXS8kll+drKCh7JZ2RNWsXT6Q9d1u2MIvbnK20NbQCuU/WpRhNgcpbHjX9KxhDyo83FQgKEsdg4zE83g/sA==" saltValue="NFeuXBhimokvyiJQmEQGQQ==" spinCount="100000" sqref="K3:P6 K9:P11 L7:M8 O7:P8 D6:I6 D9:I11 E7:F8 H7:I8 R9:W11 S7:T8 V7:W8 Y9:AD11 Z7:AA8 AC7:AD8 AF9:AK11 AG7:AH8 AJ7:AK8 AM9:AR11 AN7:AO8 AQ7:AR8 AT9:AY11 AU7:AV8 AX7:AY8 BA9:BF11 BB7:BC8 BE7:BF8 BH9:BM11 BI7:BJ8 BL7:BM8 BO9:BT11 BP7:BQ8 BS7:BT8 BV9:CA11 BW7:BX8 BZ7:CA8 CC9:CH11 CD7:CE8 CG7:CH8 CJ9:CO11 CK7:CL8 CN7:CO8 CQ9:CV11 CR7:CS8 CU7:CV8 CX9:DC11 CY7:CZ8 DB7:DC8 DE9:DJ11 DF7:DG8 DI7:DJ8 DL9:DQ11 DM7:DN8 DP7:DQ8 DS9:DX11 DT7:DU8 DW7:DX8 DZ9:EE11 EA7:EB8 ED7:EE8 EG9:EL11 EH7:EI8 EK7:EL8 EN9:ES11 EO7:EP8 ER7:ES8 R3:W6 Y3:AD6 AF3:AK6 AM3:AR6 DZ3:EE6 EG3:EL6 EN3:ES6 AT3:AY6 BA3:BF6 BH3:BM6 BO3:BT6 BV3:CA6 CC3:CH6 CJ3:CO6 CQ3:CV6 CX3:DC6 DE3:DJ6 DL3:DQ6 DS3:DX6" name="Intervalo1_1"/>
  </protectedRanges>
  <mergeCells count="85">
    <mergeCell ref="DM5:DQ5"/>
    <mergeCell ref="DT5:DX5"/>
    <mergeCell ref="EA5:EE5"/>
    <mergeCell ref="EH5:EL5"/>
    <mergeCell ref="EO5:ES5"/>
    <mergeCell ref="CD5:CH5"/>
    <mergeCell ref="CK5:CO5"/>
    <mergeCell ref="CR5:CV5"/>
    <mergeCell ref="CY5:DC5"/>
    <mergeCell ref="DF5:DJ5"/>
    <mergeCell ref="AU5:AY5"/>
    <mergeCell ref="BB5:BF5"/>
    <mergeCell ref="BI5:BM5"/>
    <mergeCell ref="BP5:BT5"/>
    <mergeCell ref="BW5:CA5"/>
    <mergeCell ref="L5:P5"/>
    <mergeCell ref="S5:W5"/>
    <mergeCell ref="Z5:AD5"/>
    <mergeCell ref="AG5:AK5"/>
    <mergeCell ref="AN5:AR5"/>
    <mergeCell ref="EN6:ES6"/>
    <mergeCell ref="EN9:EP10"/>
    <mergeCell ref="EQ9:ER10"/>
    <mergeCell ref="DZ6:EE6"/>
    <mergeCell ref="DZ9:EB10"/>
    <mergeCell ref="EC9:ED10"/>
    <mergeCell ref="EG6:EL6"/>
    <mergeCell ref="EG9:EI10"/>
    <mergeCell ref="EJ9:EK10"/>
    <mergeCell ref="DL6:DQ6"/>
    <mergeCell ref="DL9:DN10"/>
    <mergeCell ref="DO9:DP10"/>
    <mergeCell ref="DS6:DX6"/>
    <mergeCell ref="DS9:DU10"/>
    <mergeCell ref="DV9:DW10"/>
    <mergeCell ref="CX6:DC6"/>
    <mergeCell ref="CX9:CZ10"/>
    <mergeCell ref="DA9:DB10"/>
    <mergeCell ref="DE6:DJ6"/>
    <mergeCell ref="DE9:DG10"/>
    <mergeCell ref="DH9:DI10"/>
    <mergeCell ref="CJ6:CO6"/>
    <mergeCell ref="CJ9:CL10"/>
    <mergeCell ref="CM9:CN10"/>
    <mergeCell ref="CQ6:CV6"/>
    <mergeCell ref="CQ9:CS10"/>
    <mergeCell ref="CT9:CU10"/>
    <mergeCell ref="BV6:CA6"/>
    <mergeCell ref="BV9:BX10"/>
    <mergeCell ref="BY9:BZ10"/>
    <mergeCell ref="CC6:CH6"/>
    <mergeCell ref="CC9:CE10"/>
    <mergeCell ref="CF9:CG10"/>
    <mergeCell ref="BH6:BM6"/>
    <mergeCell ref="BH9:BJ10"/>
    <mergeCell ref="BK9:BL10"/>
    <mergeCell ref="BO6:BT6"/>
    <mergeCell ref="BO9:BQ10"/>
    <mergeCell ref="BR9:BS10"/>
    <mergeCell ref="AT6:AY6"/>
    <mergeCell ref="AT9:AV10"/>
    <mergeCell ref="AW9:AX10"/>
    <mergeCell ref="BA6:BF6"/>
    <mergeCell ref="BA9:BC10"/>
    <mergeCell ref="BD9:BE10"/>
    <mergeCell ref="AF6:AK6"/>
    <mergeCell ref="AF9:AH10"/>
    <mergeCell ref="AI9:AJ10"/>
    <mergeCell ref="AM6:AR6"/>
    <mergeCell ref="AM9:AO10"/>
    <mergeCell ref="AP9:AQ10"/>
    <mergeCell ref="R6:W6"/>
    <mergeCell ref="R9:T10"/>
    <mergeCell ref="U9:V10"/>
    <mergeCell ref="Y6:AD6"/>
    <mergeCell ref="Y9:AA10"/>
    <mergeCell ref="AB9:AC10"/>
    <mergeCell ref="K6:P6"/>
    <mergeCell ref="N9:O10"/>
    <mergeCell ref="K9:M10"/>
    <mergeCell ref="D6:I6"/>
    <mergeCell ref="D9:F10"/>
    <mergeCell ref="G9:H10"/>
    <mergeCell ref="E7:F7"/>
    <mergeCell ref="E8:F8"/>
  </mergeCells>
  <conditionalFormatting sqref="I13:I18">
    <cfRule type="cellIs" dxfId="213" priority="102" operator="greaterThan">
      <formula>0.69</formula>
    </cfRule>
    <cfRule type="cellIs" dxfId="212" priority="103" operator="between">
      <formula>0.01</formula>
      <formula>0.49</formula>
    </cfRule>
    <cfRule type="cellIs" dxfId="211" priority="104" operator="between">
      <formula>0.5</formula>
      <formula>0.69</formula>
    </cfRule>
    <cfRule type="cellIs" dxfId="210" priority="105" operator="greaterThan">
      <formula>0.69</formula>
    </cfRule>
  </conditionalFormatting>
  <conditionalFormatting sqref="P13:P18">
    <cfRule type="cellIs" dxfId="209" priority="98" operator="greaterThan">
      <formula>0.69</formula>
    </cfRule>
    <cfRule type="cellIs" dxfId="208" priority="99" operator="between">
      <formula>0.01</formula>
      <formula>0.49</formula>
    </cfRule>
    <cfRule type="cellIs" dxfId="207" priority="100" operator="between">
      <formula>0.5</formula>
      <formula>0.69</formula>
    </cfRule>
    <cfRule type="cellIs" dxfId="206" priority="101" operator="greaterThan">
      <formula>0.69</formula>
    </cfRule>
  </conditionalFormatting>
  <conditionalFormatting sqref="G9:H10">
    <cfRule type="cellIs" dxfId="205" priority="97" operator="between">
      <formula>0.01</formula>
      <formula>0.49</formula>
    </cfRule>
  </conditionalFormatting>
  <conditionalFormatting sqref="N9:O10">
    <cfRule type="cellIs" dxfId="204" priority="96" operator="between">
      <formula>0.01</formula>
      <formula>0.49</formula>
    </cfRule>
  </conditionalFormatting>
  <conditionalFormatting sqref="U9:V10">
    <cfRule type="cellIs" dxfId="203" priority="95" operator="between">
      <formula>0.01</formula>
      <formula>0.49</formula>
    </cfRule>
  </conditionalFormatting>
  <conditionalFormatting sqref="AB9:AC10">
    <cfRule type="cellIs" dxfId="202" priority="94" operator="between">
      <formula>0.01</formula>
      <formula>0.49</formula>
    </cfRule>
  </conditionalFormatting>
  <conditionalFormatting sqref="AI9:AJ10">
    <cfRule type="cellIs" dxfId="201" priority="93" operator="between">
      <formula>0.01</formula>
      <formula>0.49</formula>
    </cfRule>
  </conditionalFormatting>
  <conditionalFormatting sqref="AP9:AQ10">
    <cfRule type="cellIs" dxfId="200" priority="92" operator="between">
      <formula>0.01</formula>
      <formula>0.49</formula>
    </cfRule>
  </conditionalFormatting>
  <conditionalFormatting sqref="AW9:AX10">
    <cfRule type="cellIs" dxfId="199" priority="91" operator="between">
      <formula>0.01</formula>
      <formula>0.49</formula>
    </cfRule>
  </conditionalFormatting>
  <conditionalFormatting sqref="BD9:BE10">
    <cfRule type="cellIs" dxfId="198" priority="90" operator="between">
      <formula>0.01</formula>
      <formula>0.49</formula>
    </cfRule>
  </conditionalFormatting>
  <conditionalFormatting sqref="BK9:BL10">
    <cfRule type="cellIs" dxfId="197" priority="89" operator="between">
      <formula>0.01</formula>
      <formula>0.49</formula>
    </cfRule>
  </conditionalFormatting>
  <conditionalFormatting sqref="BR9:BS10">
    <cfRule type="cellIs" dxfId="196" priority="88" operator="between">
      <formula>0.01</formula>
      <formula>0.49</formula>
    </cfRule>
  </conditionalFormatting>
  <conditionalFormatting sqref="BY9:BZ10">
    <cfRule type="cellIs" dxfId="195" priority="87" operator="between">
      <formula>0.01</formula>
      <formula>0.49</formula>
    </cfRule>
  </conditionalFormatting>
  <conditionalFormatting sqref="CF9:CG10">
    <cfRule type="cellIs" dxfId="194" priority="86" operator="between">
      <formula>0.01</formula>
      <formula>0.49</formula>
    </cfRule>
  </conditionalFormatting>
  <conditionalFormatting sqref="CM9:CN10">
    <cfRule type="cellIs" dxfId="193" priority="85" operator="between">
      <formula>0.01</formula>
      <formula>0.49</formula>
    </cfRule>
  </conditionalFormatting>
  <conditionalFormatting sqref="CT9:CU10">
    <cfRule type="cellIs" dxfId="192" priority="84" operator="between">
      <formula>0.01</formula>
      <formula>0.49</formula>
    </cfRule>
  </conditionalFormatting>
  <conditionalFormatting sqref="DA9:DB10">
    <cfRule type="cellIs" dxfId="191" priority="83" operator="between">
      <formula>0.01</formula>
      <formula>0.49</formula>
    </cfRule>
  </conditionalFormatting>
  <conditionalFormatting sqref="DH9:DI10">
    <cfRule type="cellIs" dxfId="190" priority="82" operator="between">
      <formula>0.01</formula>
      <formula>0.49</formula>
    </cfRule>
  </conditionalFormatting>
  <conditionalFormatting sqref="DO9:DP10">
    <cfRule type="cellIs" dxfId="189" priority="81" operator="between">
      <formula>0.01</formula>
      <formula>0.49</formula>
    </cfRule>
  </conditionalFormatting>
  <conditionalFormatting sqref="DV9:DW10">
    <cfRule type="cellIs" dxfId="188" priority="80" operator="between">
      <formula>0.01</formula>
      <formula>0.49</formula>
    </cfRule>
  </conditionalFormatting>
  <conditionalFormatting sqref="EC9:ED10">
    <cfRule type="cellIs" dxfId="187" priority="79" operator="between">
      <formula>0.01</formula>
      <formula>0.49</formula>
    </cfRule>
  </conditionalFormatting>
  <conditionalFormatting sqref="EJ9:EK10">
    <cfRule type="cellIs" dxfId="186" priority="78" operator="between">
      <formula>0.01</formula>
      <formula>0.49</formula>
    </cfRule>
  </conditionalFormatting>
  <conditionalFormatting sqref="EQ9:ER10">
    <cfRule type="cellIs" dxfId="185" priority="77" operator="between">
      <formula>0.01</formula>
      <formula>0.49</formula>
    </cfRule>
  </conditionalFormatting>
  <conditionalFormatting sqref="W13:W18">
    <cfRule type="cellIs" dxfId="184" priority="73" operator="greaterThan">
      <formula>0.69</formula>
    </cfRule>
    <cfRule type="cellIs" dxfId="183" priority="74" operator="between">
      <formula>0.01</formula>
      <formula>0.49</formula>
    </cfRule>
    <cfRule type="cellIs" dxfId="182" priority="75" operator="between">
      <formula>0.5</formula>
      <formula>0.69</formula>
    </cfRule>
    <cfRule type="cellIs" dxfId="181" priority="76" operator="greaterThan">
      <formula>0.69</formula>
    </cfRule>
  </conditionalFormatting>
  <conditionalFormatting sqref="AD13:AD18">
    <cfRule type="cellIs" dxfId="180" priority="69" operator="greaterThan">
      <formula>0.69</formula>
    </cfRule>
    <cfRule type="cellIs" dxfId="179" priority="70" operator="between">
      <formula>0.01</formula>
      <formula>0.49</formula>
    </cfRule>
    <cfRule type="cellIs" dxfId="178" priority="71" operator="between">
      <formula>0.5</formula>
      <formula>0.69</formula>
    </cfRule>
    <cfRule type="cellIs" dxfId="177" priority="72" operator="greaterThan">
      <formula>0.69</formula>
    </cfRule>
  </conditionalFormatting>
  <conditionalFormatting sqref="AK13:AK18">
    <cfRule type="cellIs" dxfId="176" priority="65" operator="greaterThan">
      <formula>0.69</formula>
    </cfRule>
    <cfRule type="cellIs" dxfId="175" priority="66" operator="between">
      <formula>0.01</formula>
      <formula>0.49</formula>
    </cfRule>
    <cfRule type="cellIs" dxfId="174" priority="67" operator="between">
      <formula>0.5</formula>
      <formula>0.69</formula>
    </cfRule>
    <cfRule type="cellIs" dxfId="173" priority="68" operator="greaterThan">
      <formula>0.69</formula>
    </cfRule>
  </conditionalFormatting>
  <conditionalFormatting sqref="AR13:AR18">
    <cfRule type="cellIs" dxfId="172" priority="61" operator="greaterThan">
      <formula>0.69</formula>
    </cfRule>
    <cfRule type="cellIs" dxfId="171" priority="62" operator="between">
      <formula>0.01</formula>
      <formula>0.49</formula>
    </cfRule>
    <cfRule type="cellIs" dxfId="170" priority="63" operator="between">
      <formula>0.5</formula>
      <formula>0.69</formula>
    </cfRule>
    <cfRule type="cellIs" dxfId="169" priority="64" operator="greaterThan">
      <formula>0.69</formula>
    </cfRule>
  </conditionalFormatting>
  <conditionalFormatting sqref="AY13:AY18">
    <cfRule type="cellIs" dxfId="168" priority="57" operator="greaterThan">
      <formula>0.69</formula>
    </cfRule>
    <cfRule type="cellIs" dxfId="167" priority="58" operator="between">
      <formula>0.01</formula>
      <formula>0.49</formula>
    </cfRule>
    <cfRule type="cellIs" dxfId="166" priority="59" operator="between">
      <formula>0.5</formula>
      <formula>0.69</formula>
    </cfRule>
    <cfRule type="cellIs" dxfId="165" priority="60" operator="greaterThan">
      <formula>0.69</formula>
    </cfRule>
  </conditionalFormatting>
  <conditionalFormatting sqref="BF13:BF18">
    <cfRule type="cellIs" dxfId="164" priority="53" operator="greaterThan">
      <formula>0.69</formula>
    </cfRule>
    <cfRule type="cellIs" dxfId="163" priority="54" operator="between">
      <formula>0.01</formula>
      <formula>0.49</formula>
    </cfRule>
    <cfRule type="cellIs" dxfId="162" priority="55" operator="between">
      <formula>0.5</formula>
      <formula>0.69</formula>
    </cfRule>
    <cfRule type="cellIs" dxfId="161" priority="56" operator="greaterThan">
      <formula>0.69</formula>
    </cfRule>
  </conditionalFormatting>
  <conditionalFormatting sqref="BM13:BM18">
    <cfRule type="cellIs" dxfId="160" priority="49" operator="greaterThan">
      <formula>0.69</formula>
    </cfRule>
    <cfRule type="cellIs" dxfId="159" priority="50" operator="between">
      <formula>0.01</formula>
      <formula>0.49</formula>
    </cfRule>
    <cfRule type="cellIs" dxfId="158" priority="51" operator="between">
      <formula>0.5</formula>
      <formula>0.69</formula>
    </cfRule>
    <cfRule type="cellIs" dxfId="157" priority="52" operator="greaterThan">
      <formula>0.69</formula>
    </cfRule>
  </conditionalFormatting>
  <conditionalFormatting sqref="BT13:BT18">
    <cfRule type="cellIs" dxfId="156" priority="45" operator="greaterThan">
      <formula>0.69</formula>
    </cfRule>
    <cfRule type="cellIs" dxfId="155" priority="46" operator="between">
      <formula>0.01</formula>
      <formula>0.49</formula>
    </cfRule>
    <cfRule type="cellIs" dxfId="154" priority="47" operator="between">
      <formula>0.5</formula>
      <formula>0.69</formula>
    </cfRule>
    <cfRule type="cellIs" dxfId="153" priority="48" operator="greaterThan">
      <formula>0.69</formula>
    </cfRule>
  </conditionalFormatting>
  <conditionalFormatting sqref="CA13:CA18">
    <cfRule type="cellIs" dxfId="152" priority="41" operator="greaterThan">
      <formula>0.69</formula>
    </cfRule>
    <cfRule type="cellIs" dxfId="151" priority="42" operator="between">
      <formula>0.01</formula>
      <formula>0.49</formula>
    </cfRule>
    <cfRule type="cellIs" dxfId="150" priority="43" operator="between">
      <formula>0.5</formula>
      <formula>0.69</formula>
    </cfRule>
    <cfRule type="cellIs" dxfId="149" priority="44" operator="greaterThan">
      <formula>0.69</formula>
    </cfRule>
  </conditionalFormatting>
  <conditionalFormatting sqref="CH13:CH18">
    <cfRule type="cellIs" dxfId="148" priority="37" operator="greaterThan">
      <formula>0.69</formula>
    </cfRule>
    <cfRule type="cellIs" dxfId="147" priority="38" operator="between">
      <formula>0.01</formula>
      <formula>0.49</formula>
    </cfRule>
    <cfRule type="cellIs" dxfId="146" priority="39" operator="between">
      <formula>0.5</formula>
      <formula>0.69</formula>
    </cfRule>
    <cfRule type="cellIs" dxfId="145" priority="40" operator="greaterThan">
      <formula>0.69</formula>
    </cfRule>
  </conditionalFormatting>
  <conditionalFormatting sqref="CO13:CO18">
    <cfRule type="cellIs" dxfId="144" priority="33" operator="greaterThan">
      <formula>0.69</formula>
    </cfRule>
    <cfRule type="cellIs" dxfId="143" priority="34" operator="between">
      <formula>0.01</formula>
      <formula>0.49</formula>
    </cfRule>
    <cfRule type="cellIs" dxfId="142" priority="35" operator="between">
      <formula>0.5</formula>
      <formula>0.69</formula>
    </cfRule>
    <cfRule type="cellIs" dxfId="141" priority="36" operator="greaterThan">
      <formula>0.69</formula>
    </cfRule>
  </conditionalFormatting>
  <conditionalFormatting sqref="CV13:CV18">
    <cfRule type="cellIs" dxfId="140" priority="29" operator="greaterThan">
      <formula>0.69</formula>
    </cfRule>
    <cfRule type="cellIs" dxfId="139" priority="30" operator="between">
      <formula>0.01</formula>
      <formula>0.49</formula>
    </cfRule>
    <cfRule type="cellIs" dxfId="138" priority="31" operator="between">
      <formula>0.5</formula>
      <formula>0.69</formula>
    </cfRule>
    <cfRule type="cellIs" dxfId="137" priority="32" operator="greaterThan">
      <formula>0.69</formula>
    </cfRule>
  </conditionalFormatting>
  <conditionalFormatting sqref="DC13:DC18">
    <cfRule type="cellIs" dxfId="136" priority="25" operator="greaterThan">
      <formula>0.69</formula>
    </cfRule>
    <cfRule type="cellIs" dxfId="135" priority="26" operator="between">
      <formula>0.01</formula>
      <formula>0.49</formula>
    </cfRule>
    <cfRule type="cellIs" dxfId="134" priority="27" operator="between">
      <formula>0.5</formula>
      <formula>0.69</formula>
    </cfRule>
    <cfRule type="cellIs" dxfId="133" priority="28" operator="greaterThan">
      <formula>0.69</formula>
    </cfRule>
  </conditionalFormatting>
  <conditionalFormatting sqref="DJ13:DJ18">
    <cfRule type="cellIs" dxfId="132" priority="21" operator="greaterThan">
      <formula>0.69</formula>
    </cfRule>
    <cfRule type="cellIs" dxfId="131" priority="22" operator="between">
      <formula>0.01</formula>
      <formula>0.49</formula>
    </cfRule>
    <cfRule type="cellIs" dxfId="130" priority="23" operator="between">
      <formula>0.5</formula>
      <formula>0.69</formula>
    </cfRule>
    <cfRule type="cellIs" dxfId="129" priority="24" operator="greaterThan">
      <formula>0.69</formula>
    </cfRule>
  </conditionalFormatting>
  <conditionalFormatting sqref="DQ13:DQ18">
    <cfRule type="cellIs" dxfId="128" priority="17" operator="greaterThan">
      <formula>0.69</formula>
    </cfRule>
    <cfRule type="cellIs" dxfId="127" priority="18" operator="between">
      <formula>0.01</formula>
      <formula>0.49</formula>
    </cfRule>
    <cfRule type="cellIs" dxfId="126" priority="19" operator="between">
      <formula>0.5</formula>
      <formula>0.69</formula>
    </cfRule>
    <cfRule type="cellIs" dxfId="125" priority="20" operator="greaterThan">
      <formula>0.69</formula>
    </cfRule>
  </conditionalFormatting>
  <conditionalFormatting sqref="DX13:DX18">
    <cfRule type="cellIs" dxfId="124" priority="13" operator="greaterThan">
      <formula>0.69</formula>
    </cfRule>
    <cfRule type="cellIs" dxfId="123" priority="14" operator="between">
      <formula>0.01</formula>
      <formula>0.49</formula>
    </cfRule>
    <cfRule type="cellIs" dxfId="122" priority="15" operator="between">
      <formula>0.5</formula>
      <formula>0.69</formula>
    </cfRule>
    <cfRule type="cellIs" dxfId="121" priority="16" operator="greaterThan">
      <formula>0.69</formula>
    </cfRule>
  </conditionalFormatting>
  <conditionalFormatting sqref="EE13:EE18">
    <cfRule type="cellIs" dxfId="120" priority="9" operator="greaterThan">
      <formula>0.69</formula>
    </cfRule>
    <cfRule type="cellIs" dxfId="119" priority="10" operator="between">
      <formula>0.01</formula>
      <formula>0.49</formula>
    </cfRule>
    <cfRule type="cellIs" dxfId="118" priority="11" operator="between">
      <formula>0.5</formula>
      <formula>0.69</formula>
    </cfRule>
    <cfRule type="cellIs" dxfId="117" priority="12" operator="greaterThan">
      <formula>0.69</formula>
    </cfRule>
  </conditionalFormatting>
  <conditionalFormatting sqref="EL13:EL18">
    <cfRule type="cellIs" dxfId="116" priority="5" operator="greaterThan">
      <formula>0.69</formula>
    </cfRule>
    <cfRule type="cellIs" dxfId="115" priority="6" operator="between">
      <formula>0.01</formula>
      <formula>0.49</formula>
    </cfRule>
    <cfRule type="cellIs" dxfId="114" priority="7" operator="between">
      <formula>0.5</formula>
      <formula>0.69</formula>
    </cfRule>
    <cfRule type="cellIs" dxfId="113" priority="8" operator="greaterThan">
      <formula>0.69</formula>
    </cfRule>
  </conditionalFormatting>
  <conditionalFormatting sqref="ES13:ES18">
    <cfRule type="cellIs" dxfId="112" priority="1" operator="greaterThan">
      <formula>0.69</formula>
    </cfRule>
    <cfRule type="cellIs" dxfId="111" priority="2" operator="between">
      <formula>0.01</formula>
      <formula>0.49</formula>
    </cfRule>
    <cfRule type="cellIs" dxfId="110" priority="3" operator="between">
      <formula>0.5</formula>
      <formula>0.69</formula>
    </cfRule>
    <cfRule type="cellIs" dxfId="109" priority="4" operator="greaterThan">
      <formula>0.69</formula>
    </cfRule>
  </conditionalFormatting>
  <hyperlinks>
    <hyperlink ref="B14" location="DISC2!A1" display="DISC2!A1"/>
    <hyperlink ref="B15" location="DISC3!A1" display="DISC3!A1"/>
    <hyperlink ref="B16" location="DISC4!A1" display="DISC4!A1"/>
    <hyperlink ref="B17" location="DISC5!A1" display="DISC5!A1"/>
    <hyperlink ref="B18" location="DISC6!A1" display="DISC6!A1"/>
    <hyperlink ref="B13" location="DISC1!A1" display="DISC1!A1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H66"/>
  <sheetViews>
    <sheetView showGridLines="0" zoomScale="90" zoomScaleNormal="90" workbookViewId="0">
      <pane xSplit="3" topLeftCell="D1" activePane="topRight" state="frozen"/>
      <selection pane="topRight" activeCell="L26" sqref="L26"/>
    </sheetView>
  </sheetViews>
  <sheetFormatPr defaultRowHeight="15"/>
  <cols>
    <col min="1" max="1" width="1" style="1" customWidth="1"/>
    <col min="2" max="2" width="47" style="5" customWidth="1"/>
    <col min="3" max="3" width="21.5703125" style="5" customWidth="1"/>
    <col min="4" max="4" width="4.7109375" style="1" customWidth="1"/>
    <col min="5" max="11" width="11.7109375" style="1" customWidth="1"/>
    <col min="12" max="12" width="9.140625" style="1"/>
    <col min="13" max="19" width="11.7109375" style="1" customWidth="1"/>
    <col min="20" max="20" width="9.140625" style="1"/>
    <col min="21" max="27" width="11.7109375" style="1" customWidth="1"/>
    <col min="28" max="28" width="9.140625" style="1"/>
    <col min="29" max="35" width="11.7109375" style="1" customWidth="1"/>
    <col min="36" max="36" width="9.140625" style="1"/>
    <col min="37" max="43" width="11.7109375" style="1" customWidth="1"/>
    <col min="44" max="44" width="9.140625" style="1"/>
    <col min="45" max="51" width="11.7109375" style="1" customWidth="1"/>
    <col min="52" max="52" width="9.140625" style="1"/>
    <col min="53" max="59" width="11.7109375" style="1" customWidth="1"/>
    <col min="60" max="60" width="9.140625" style="1"/>
    <col min="61" max="67" width="11.7109375" style="1" customWidth="1"/>
    <col min="68" max="68" width="9.140625" style="1"/>
    <col min="69" max="75" width="11.7109375" style="1" customWidth="1"/>
    <col min="76" max="76" width="9.140625" style="1"/>
    <col min="77" max="83" width="11.7109375" style="1" customWidth="1"/>
    <col min="84" max="84" width="9.140625" style="1"/>
    <col min="85" max="91" width="11.7109375" style="1" customWidth="1"/>
    <col min="92" max="92" width="9.140625" style="1"/>
    <col min="93" max="99" width="11.7109375" style="1" customWidth="1"/>
    <col min="100" max="100" width="9.140625" style="1"/>
    <col min="101" max="107" width="11.7109375" style="1" customWidth="1"/>
    <col min="108" max="108" width="9.140625" style="1"/>
    <col min="109" max="115" width="11.7109375" style="1" customWidth="1"/>
    <col min="116" max="116" width="9.140625" style="1"/>
    <col min="117" max="123" width="11.7109375" style="1" customWidth="1"/>
    <col min="124" max="124" width="9.140625" style="1"/>
    <col min="125" max="131" width="11.7109375" style="1" customWidth="1"/>
    <col min="132" max="132" width="9.140625" style="1"/>
    <col min="133" max="139" width="11.7109375" style="1" customWidth="1"/>
    <col min="140" max="140" width="9.140625" style="1"/>
    <col min="141" max="147" width="11.7109375" style="1" customWidth="1"/>
    <col min="148" max="148" width="9.140625" style="1"/>
    <col min="149" max="155" width="11.7109375" style="1" customWidth="1"/>
    <col min="156" max="156" width="9.140625" style="1"/>
    <col min="157" max="163" width="11.7109375" style="1" customWidth="1"/>
    <col min="164" max="164" width="9.140625" style="1"/>
    <col min="165" max="171" width="11.7109375" style="1" customWidth="1"/>
    <col min="172" max="172" width="9.140625" style="1"/>
    <col min="173" max="179" width="11.7109375" style="1" customWidth="1"/>
    <col min="180" max="180" width="9.140625" style="1"/>
    <col min="181" max="187" width="11.7109375" style="1" customWidth="1"/>
    <col min="188" max="188" width="9.140625" style="1"/>
    <col min="189" max="195" width="11.7109375" style="1" customWidth="1"/>
    <col min="196" max="196" width="9.140625" style="1"/>
    <col min="197" max="203" width="11.7109375" style="1" customWidth="1"/>
    <col min="204" max="204" width="9.140625" style="1"/>
    <col min="205" max="211" width="11.7109375" style="1" customWidth="1"/>
    <col min="212" max="212" width="9.140625" style="1"/>
    <col min="213" max="219" width="11.7109375" style="1" customWidth="1"/>
    <col min="220" max="220" width="9.140625" style="1"/>
    <col min="221" max="227" width="11.7109375" style="1" customWidth="1"/>
    <col min="228" max="16384" width="9.140625" style="1"/>
  </cols>
  <sheetData>
    <row r="1" spans="1:242" s="4" customFormat="1" ht="6.75" customHeight="1">
      <c r="C1" s="105"/>
    </row>
    <row r="2" spans="1:242" s="130" customFormat="1" ht="94.5" customHeight="1">
      <c r="C2" s="156"/>
    </row>
    <row r="3" spans="1:242" s="121" customFormat="1" ht="6.75" customHeight="1">
      <c r="A3" s="61"/>
      <c r="B3" s="157"/>
      <c r="C3" s="158"/>
      <c r="E3" s="550"/>
      <c r="F3" s="550"/>
      <c r="G3" s="550"/>
      <c r="H3" s="550"/>
      <c r="I3" s="550"/>
      <c r="J3" s="550"/>
      <c r="K3" s="550"/>
      <c r="M3" s="550"/>
      <c r="N3" s="550"/>
      <c r="O3" s="550"/>
      <c r="P3" s="550"/>
      <c r="Q3" s="550"/>
      <c r="R3" s="550"/>
      <c r="S3" s="550"/>
      <c r="U3" s="550"/>
      <c r="V3" s="550"/>
      <c r="W3" s="550"/>
      <c r="X3" s="550"/>
      <c r="Y3" s="550"/>
      <c r="Z3" s="550"/>
      <c r="AA3" s="550"/>
      <c r="AC3" s="550"/>
      <c r="AD3" s="550"/>
      <c r="AE3" s="550"/>
      <c r="AF3" s="550"/>
      <c r="AG3" s="550"/>
      <c r="AH3" s="550"/>
      <c r="AI3" s="550"/>
      <c r="AK3" s="550"/>
      <c r="AL3" s="550"/>
      <c r="AM3" s="550"/>
      <c r="AN3" s="550"/>
      <c r="AO3" s="550"/>
      <c r="AP3" s="550"/>
      <c r="AQ3" s="550"/>
      <c r="AS3" s="550"/>
      <c r="AT3" s="550"/>
      <c r="AU3" s="550"/>
      <c r="AV3" s="550"/>
      <c r="AW3" s="550"/>
      <c r="AX3" s="550"/>
      <c r="AY3" s="550"/>
      <c r="BA3" s="550"/>
      <c r="BB3" s="550"/>
      <c r="BC3" s="550"/>
      <c r="BD3" s="550"/>
      <c r="BE3" s="550"/>
      <c r="BF3" s="550"/>
      <c r="BG3" s="550"/>
      <c r="BI3" s="550"/>
      <c r="BJ3" s="550"/>
      <c r="BK3" s="550"/>
      <c r="BL3" s="550"/>
      <c r="BM3" s="550"/>
      <c r="BN3" s="550"/>
      <c r="BO3" s="550"/>
      <c r="BQ3" s="550"/>
      <c r="BR3" s="550"/>
      <c r="BS3" s="550"/>
      <c r="BT3" s="550"/>
      <c r="BU3" s="550"/>
      <c r="BV3" s="550"/>
      <c r="BW3" s="550"/>
      <c r="BY3" s="550"/>
      <c r="BZ3" s="550"/>
      <c r="CA3" s="550"/>
      <c r="CB3" s="550"/>
      <c r="CC3" s="550"/>
      <c r="CD3" s="550"/>
      <c r="CE3" s="550"/>
      <c r="CG3" s="550"/>
      <c r="CH3" s="550"/>
      <c r="CI3" s="550"/>
      <c r="CJ3" s="550"/>
      <c r="CK3" s="550"/>
      <c r="CL3" s="550"/>
      <c r="CM3" s="550"/>
      <c r="CO3" s="550"/>
      <c r="CP3" s="550"/>
      <c r="CQ3" s="550"/>
      <c r="CR3" s="550"/>
      <c r="CS3" s="550"/>
      <c r="CT3" s="550"/>
      <c r="CU3" s="550"/>
      <c r="CW3" s="550"/>
      <c r="CX3" s="550"/>
      <c r="CY3" s="550"/>
      <c r="CZ3" s="550"/>
      <c r="DA3" s="550"/>
      <c r="DB3" s="550"/>
      <c r="DC3" s="550"/>
      <c r="DE3" s="550"/>
      <c r="DF3" s="550"/>
      <c r="DG3" s="550"/>
      <c r="DH3" s="550"/>
      <c r="DI3" s="550"/>
      <c r="DJ3" s="550"/>
      <c r="DK3" s="550"/>
      <c r="DM3" s="550"/>
      <c r="DN3" s="550"/>
      <c r="DO3" s="550"/>
      <c r="DP3" s="550"/>
      <c r="DQ3" s="550"/>
      <c r="DR3" s="550"/>
      <c r="DS3" s="550"/>
      <c r="DU3" s="550"/>
      <c r="DV3" s="550"/>
      <c r="DW3" s="550"/>
      <c r="DX3" s="550"/>
      <c r="DY3" s="550"/>
      <c r="DZ3" s="550"/>
      <c r="EA3" s="550"/>
      <c r="EC3" s="550"/>
      <c r="ED3" s="550"/>
      <c r="EE3" s="550"/>
      <c r="EF3" s="550"/>
      <c r="EG3" s="550"/>
      <c r="EH3" s="550"/>
      <c r="EI3" s="550"/>
      <c r="EK3" s="550"/>
      <c r="EL3" s="550"/>
      <c r="EM3" s="550"/>
      <c r="EN3" s="550"/>
      <c r="EO3" s="550"/>
      <c r="EP3" s="550"/>
      <c r="EQ3" s="550"/>
      <c r="ES3" s="550"/>
      <c r="ET3" s="550"/>
      <c r="EU3" s="550"/>
      <c r="EV3" s="550"/>
      <c r="EW3" s="550"/>
      <c r="EX3" s="550"/>
      <c r="EY3" s="550"/>
      <c r="FA3" s="550"/>
      <c r="FB3" s="550"/>
      <c r="FC3" s="550"/>
      <c r="FD3" s="550"/>
      <c r="FE3" s="550"/>
      <c r="FF3" s="550"/>
      <c r="FG3" s="550"/>
      <c r="FI3" s="550"/>
      <c r="FJ3" s="550"/>
      <c r="FK3" s="550"/>
      <c r="FL3" s="550"/>
      <c r="FM3" s="550"/>
      <c r="FN3" s="550"/>
      <c r="FO3" s="550"/>
      <c r="FQ3" s="550"/>
      <c r="FR3" s="550"/>
      <c r="FS3" s="550"/>
      <c r="FT3" s="550"/>
      <c r="FU3" s="550"/>
      <c r="FV3" s="550"/>
      <c r="FW3" s="550"/>
      <c r="FY3" s="550"/>
      <c r="FZ3" s="550"/>
      <c r="GA3" s="550"/>
      <c r="GB3" s="550"/>
      <c r="GC3" s="550"/>
      <c r="GD3" s="550"/>
      <c r="GE3" s="550"/>
      <c r="GG3" s="550"/>
      <c r="GH3" s="550"/>
      <c r="GI3" s="550"/>
      <c r="GJ3" s="550"/>
      <c r="GK3" s="550"/>
      <c r="GL3" s="550"/>
      <c r="GM3" s="550"/>
      <c r="GO3" s="550"/>
      <c r="GP3" s="550"/>
      <c r="GQ3" s="550"/>
      <c r="GR3" s="550"/>
      <c r="GS3" s="550"/>
      <c r="GT3" s="550"/>
      <c r="GU3" s="550"/>
      <c r="GW3" s="550"/>
      <c r="GX3" s="550"/>
      <c r="GY3" s="550"/>
      <c r="GZ3" s="550"/>
      <c r="HA3" s="550"/>
      <c r="HB3" s="550"/>
      <c r="HC3" s="550"/>
      <c r="HE3" s="550"/>
      <c r="HF3" s="550"/>
      <c r="HG3" s="550"/>
      <c r="HH3" s="550"/>
      <c r="HI3" s="550"/>
      <c r="HJ3" s="550"/>
      <c r="HK3" s="550"/>
      <c r="HM3" s="550"/>
      <c r="HN3" s="550"/>
      <c r="HO3" s="550"/>
      <c r="HP3" s="550"/>
      <c r="HQ3" s="550"/>
      <c r="HR3" s="550"/>
      <c r="HS3" s="550"/>
    </row>
    <row r="4" spans="1:242" ht="30" customHeight="1">
      <c r="A4" s="61"/>
      <c r="B4" s="561" t="s">
        <v>152</v>
      </c>
      <c r="C4" s="562" t="s">
        <v>230</v>
      </c>
      <c r="D4" s="162"/>
      <c r="E4" s="551" t="s">
        <v>155</v>
      </c>
      <c r="F4" s="552"/>
      <c r="G4" s="552"/>
      <c r="H4" s="552"/>
      <c r="I4" s="552"/>
      <c r="J4" s="552"/>
      <c r="K4" s="553"/>
      <c r="L4" s="127"/>
      <c r="M4" s="551" t="s">
        <v>155</v>
      </c>
      <c r="N4" s="552"/>
      <c r="O4" s="552"/>
      <c r="P4" s="552"/>
      <c r="Q4" s="552"/>
      <c r="R4" s="552"/>
      <c r="S4" s="553"/>
      <c r="T4" s="127"/>
      <c r="U4" s="551" t="s">
        <v>155</v>
      </c>
      <c r="V4" s="552"/>
      <c r="W4" s="552"/>
      <c r="X4" s="552"/>
      <c r="Y4" s="552"/>
      <c r="Z4" s="552"/>
      <c r="AA4" s="553"/>
      <c r="AB4" s="127"/>
      <c r="AC4" s="551" t="s">
        <v>155</v>
      </c>
      <c r="AD4" s="552"/>
      <c r="AE4" s="552"/>
      <c r="AF4" s="552"/>
      <c r="AG4" s="552"/>
      <c r="AH4" s="552"/>
      <c r="AI4" s="553"/>
      <c r="AJ4" s="127"/>
      <c r="AK4" s="551" t="s">
        <v>155</v>
      </c>
      <c r="AL4" s="552"/>
      <c r="AM4" s="552"/>
      <c r="AN4" s="552"/>
      <c r="AO4" s="552"/>
      <c r="AP4" s="552"/>
      <c r="AQ4" s="553"/>
      <c r="AR4" s="127"/>
      <c r="AS4" s="551" t="s">
        <v>155</v>
      </c>
      <c r="AT4" s="552"/>
      <c r="AU4" s="552"/>
      <c r="AV4" s="552"/>
      <c r="AW4" s="552"/>
      <c r="AX4" s="552"/>
      <c r="AY4" s="553"/>
      <c r="AZ4" s="127"/>
      <c r="BA4" s="551" t="s">
        <v>155</v>
      </c>
      <c r="BB4" s="552"/>
      <c r="BC4" s="552"/>
      <c r="BD4" s="552"/>
      <c r="BE4" s="552"/>
      <c r="BF4" s="552"/>
      <c r="BG4" s="553"/>
      <c r="BH4" s="127"/>
      <c r="BI4" s="551" t="s">
        <v>155</v>
      </c>
      <c r="BJ4" s="552"/>
      <c r="BK4" s="552"/>
      <c r="BL4" s="552"/>
      <c r="BM4" s="552"/>
      <c r="BN4" s="552"/>
      <c r="BO4" s="553"/>
      <c r="BP4" s="127"/>
      <c r="BQ4" s="551" t="s">
        <v>155</v>
      </c>
      <c r="BR4" s="552"/>
      <c r="BS4" s="552"/>
      <c r="BT4" s="552"/>
      <c r="BU4" s="552"/>
      <c r="BV4" s="552"/>
      <c r="BW4" s="553"/>
      <c r="BX4" s="127"/>
      <c r="BY4" s="551" t="s">
        <v>155</v>
      </c>
      <c r="BZ4" s="552"/>
      <c r="CA4" s="552"/>
      <c r="CB4" s="552"/>
      <c r="CC4" s="552"/>
      <c r="CD4" s="552"/>
      <c r="CE4" s="553"/>
      <c r="CF4" s="127"/>
      <c r="CG4" s="551" t="s">
        <v>155</v>
      </c>
      <c r="CH4" s="552"/>
      <c r="CI4" s="552"/>
      <c r="CJ4" s="552"/>
      <c r="CK4" s="552"/>
      <c r="CL4" s="552"/>
      <c r="CM4" s="553"/>
      <c r="CN4" s="127"/>
      <c r="CO4" s="551" t="s">
        <v>155</v>
      </c>
      <c r="CP4" s="552"/>
      <c r="CQ4" s="552"/>
      <c r="CR4" s="552"/>
      <c r="CS4" s="552"/>
      <c r="CT4" s="552"/>
      <c r="CU4" s="553"/>
      <c r="CV4" s="127"/>
      <c r="CW4" s="551" t="s">
        <v>155</v>
      </c>
      <c r="CX4" s="552"/>
      <c r="CY4" s="552"/>
      <c r="CZ4" s="552"/>
      <c r="DA4" s="552"/>
      <c r="DB4" s="552"/>
      <c r="DC4" s="553"/>
      <c r="DD4" s="127"/>
      <c r="DE4" s="551" t="s">
        <v>155</v>
      </c>
      <c r="DF4" s="552"/>
      <c r="DG4" s="552"/>
      <c r="DH4" s="552"/>
      <c r="DI4" s="552"/>
      <c r="DJ4" s="552"/>
      <c r="DK4" s="553"/>
      <c r="DL4" s="127"/>
      <c r="DM4" s="551" t="s">
        <v>155</v>
      </c>
      <c r="DN4" s="552"/>
      <c r="DO4" s="552"/>
      <c r="DP4" s="552"/>
      <c r="DQ4" s="552"/>
      <c r="DR4" s="552"/>
      <c r="DS4" s="553"/>
      <c r="DT4" s="127"/>
      <c r="DU4" s="551" t="s">
        <v>155</v>
      </c>
      <c r="DV4" s="552"/>
      <c r="DW4" s="552"/>
      <c r="DX4" s="552"/>
      <c r="DY4" s="552"/>
      <c r="DZ4" s="552"/>
      <c r="EA4" s="553"/>
      <c r="EB4" s="127"/>
      <c r="EC4" s="551" t="s">
        <v>155</v>
      </c>
      <c r="ED4" s="552"/>
      <c r="EE4" s="552"/>
      <c r="EF4" s="552"/>
      <c r="EG4" s="552"/>
      <c r="EH4" s="552"/>
      <c r="EI4" s="553"/>
      <c r="EJ4" s="127"/>
      <c r="EK4" s="551" t="s">
        <v>155</v>
      </c>
      <c r="EL4" s="552"/>
      <c r="EM4" s="552"/>
      <c r="EN4" s="552"/>
      <c r="EO4" s="552"/>
      <c r="EP4" s="552"/>
      <c r="EQ4" s="553"/>
      <c r="ER4" s="127"/>
      <c r="ES4" s="551" t="s">
        <v>155</v>
      </c>
      <c r="ET4" s="552"/>
      <c r="EU4" s="552"/>
      <c r="EV4" s="552"/>
      <c r="EW4" s="552"/>
      <c r="EX4" s="552"/>
      <c r="EY4" s="553"/>
      <c r="EZ4" s="127"/>
      <c r="FA4" s="551" t="s">
        <v>155</v>
      </c>
      <c r="FB4" s="552"/>
      <c r="FC4" s="552"/>
      <c r="FD4" s="552"/>
      <c r="FE4" s="552"/>
      <c r="FF4" s="552"/>
      <c r="FG4" s="553"/>
      <c r="FH4" s="127"/>
      <c r="FI4" s="551" t="s">
        <v>155</v>
      </c>
      <c r="FJ4" s="552"/>
      <c r="FK4" s="552"/>
      <c r="FL4" s="552"/>
      <c r="FM4" s="552"/>
      <c r="FN4" s="552"/>
      <c r="FO4" s="553"/>
      <c r="FP4" s="127"/>
      <c r="FQ4" s="551" t="s">
        <v>155</v>
      </c>
      <c r="FR4" s="552"/>
      <c r="FS4" s="552"/>
      <c r="FT4" s="552"/>
      <c r="FU4" s="552"/>
      <c r="FV4" s="552"/>
      <c r="FW4" s="553"/>
      <c r="FX4" s="127"/>
      <c r="FY4" s="551" t="s">
        <v>155</v>
      </c>
      <c r="FZ4" s="552"/>
      <c r="GA4" s="552"/>
      <c r="GB4" s="552"/>
      <c r="GC4" s="552"/>
      <c r="GD4" s="552"/>
      <c r="GE4" s="553"/>
      <c r="GF4" s="127"/>
      <c r="GG4" s="551" t="s">
        <v>155</v>
      </c>
      <c r="GH4" s="552"/>
      <c r="GI4" s="552"/>
      <c r="GJ4" s="552"/>
      <c r="GK4" s="552"/>
      <c r="GL4" s="552"/>
      <c r="GM4" s="553"/>
      <c r="GN4" s="127"/>
      <c r="GO4" s="551" t="s">
        <v>155</v>
      </c>
      <c r="GP4" s="552"/>
      <c r="GQ4" s="552"/>
      <c r="GR4" s="552"/>
      <c r="GS4" s="552"/>
      <c r="GT4" s="552"/>
      <c r="GU4" s="553"/>
      <c r="GV4" s="127"/>
      <c r="GW4" s="551" t="s">
        <v>155</v>
      </c>
      <c r="GX4" s="552"/>
      <c r="GY4" s="552"/>
      <c r="GZ4" s="552"/>
      <c r="HA4" s="552"/>
      <c r="HB4" s="552"/>
      <c r="HC4" s="553"/>
      <c r="HE4" s="551" t="s">
        <v>155</v>
      </c>
      <c r="HF4" s="552"/>
      <c r="HG4" s="552"/>
      <c r="HH4" s="552"/>
      <c r="HI4" s="552"/>
      <c r="HJ4" s="552"/>
      <c r="HK4" s="553"/>
      <c r="HL4" s="127"/>
      <c r="HM4" s="551" t="s">
        <v>155</v>
      </c>
      <c r="HN4" s="552"/>
      <c r="HO4" s="552"/>
      <c r="HP4" s="552"/>
      <c r="HQ4" s="552"/>
      <c r="HR4" s="552"/>
      <c r="HS4" s="553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</row>
    <row r="5" spans="1:242" ht="31.5" customHeight="1" thickBot="1">
      <c r="A5" s="61"/>
      <c r="B5" s="561"/>
      <c r="C5" s="562"/>
      <c r="D5" s="162"/>
      <c r="E5" s="160" t="s">
        <v>4</v>
      </c>
      <c r="F5" s="160" t="s">
        <v>73</v>
      </c>
      <c r="G5" s="160" t="s">
        <v>6</v>
      </c>
      <c r="H5" s="160" t="s">
        <v>7</v>
      </c>
      <c r="I5" s="160" t="s">
        <v>8</v>
      </c>
      <c r="J5" s="161" t="s">
        <v>74</v>
      </c>
      <c r="K5" s="161" t="s">
        <v>10</v>
      </c>
      <c r="L5" s="127"/>
      <c r="M5" s="160" t="s">
        <v>4</v>
      </c>
      <c r="N5" s="160" t="s">
        <v>73</v>
      </c>
      <c r="O5" s="160" t="s">
        <v>6</v>
      </c>
      <c r="P5" s="160" t="s">
        <v>7</v>
      </c>
      <c r="Q5" s="160" t="s">
        <v>8</v>
      </c>
      <c r="R5" s="161" t="s">
        <v>74</v>
      </c>
      <c r="S5" s="161" t="s">
        <v>10</v>
      </c>
      <c r="T5" s="127"/>
      <c r="U5" s="160" t="s">
        <v>4</v>
      </c>
      <c r="V5" s="160" t="s">
        <v>73</v>
      </c>
      <c r="W5" s="160" t="s">
        <v>6</v>
      </c>
      <c r="X5" s="160" t="s">
        <v>7</v>
      </c>
      <c r="Y5" s="160" t="s">
        <v>8</v>
      </c>
      <c r="Z5" s="161" t="s">
        <v>74</v>
      </c>
      <c r="AA5" s="161" t="s">
        <v>10</v>
      </c>
      <c r="AB5" s="127"/>
      <c r="AC5" s="160" t="s">
        <v>4</v>
      </c>
      <c r="AD5" s="160" t="s">
        <v>73</v>
      </c>
      <c r="AE5" s="160" t="s">
        <v>6</v>
      </c>
      <c r="AF5" s="160" t="s">
        <v>7</v>
      </c>
      <c r="AG5" s="160" t="s">
        <v>8</v>
      </c>
      <c r="AH5" s="161" t="s">
        <v>74</v>
      </c>
      <c r="AI5" s="161" t="s">
        <v>10</v>
      </c>
      <c r="AJ5" s="127"/>
      <c r="AK5" s="160" t="s">
        <v>4</v>
      </c>
      <c r="AL5" s="160" t="s">
        <v>73</v>
      </c>
      <c r="AM5" s="160" t="s">
        <v>6</v>
      </c>
      <c r="AN5" s="160" t="s">
        <v>7</v>
      </c>
      <c r="AO5" s="160" t="s">
        <v>8</v>
      </c>
      <c r="AP5" s="161" t="s">
        <v>74</v>
      </c>
      <c r="AQ5" s="161" t="s">
        <v>10</v>
      </c>
      <c r="AR5" s="127"/>
      <c r="AS5" s="160" t="s">
        <v>4</v>
      </c>
      <c r="AT5" s="160" t="s">
        <v>73</v>
      </c>
      <c r="AU5" s="160" t="s">
        <v>6</v>
      </c>
      <c r="AV5" s="160" t="s">
        <v>7</v>
      </c>
      <c r="AW5" s="160" t="s">
        <v>8</v>
      </c>
      <c r="AX5" s="161" t="s">
        <v>74</v>
      </c>
      <c r="AY5" s="161" t="s">
        <v>10</v>
      </c>
      <c r="AZ5" s="127"/>
      <c r="BA5" s="160" t="s">
        <v>4</v>
      </c>
      <c r="BB5" s="160" t="s">
        <v>73</v>
      </c>
      <c r="BC5" s="160" t="s">
        <v>6</v>
      </c>
      <c r="BD5" s="160" t="s">
        <v>7</v>
      </c>
      <c r="BE5" s="160" t="s">
        <v>8</v>
      </c>
      <c r="BF5" s="161" t="s">
        <v>74</v>
      </c>
      <c r="BG5" s="161" t="s">
        <v>10</v>
      </c>
      <c r="BH5" s="127"/>
      <c r="BI5" s="160" t="s">
        <v>4</v>
      </c>
      <c r="BJ5" s="160" t="s">
        <v>73</v>
      </c>
      <c r="BK5" s="160" t="s">
        <v>6</v>
      </c>
      <c r="BL5" s="160" t="s">
        <v>7</v>
      </c>
      <c r="BM5" s="160" t="s">
        <v>8</v>
      </c>
      <c r="BN5" s="161" t="s">
        <v>74</v>
      </c>
      <c r="BO5" s="161" t="s">
        <v>10</v>
      </c>
      <c r="BP5" s="127"/>
      <c r="BQ5" s="160" t="s">
        <v>4</v>
      </c>
      <c r="BR5" s="160" t="s">
        <v>73</v>
      </c>
      <c r="BS5" s="160" t="s">
        <v>6</v>
      </c>
      <c r="BT5" s="160" t="s">
        <v>7</v>
      </c>
      <c r="BU5" s="160" t="s">
        <v>8</v>
      </c>
      <c r="BV5" s="161" t="s">
        <v>74</v>
      </c>
      <c r="BW5" s="161" t="s">
        <v>10</v>
      </c>
      <c r="BX5" s="127"/>
      <c r="BY5" s="160" t="s">
        <v>4</v>
      </c>
      <c r="BZ5" s="160" t="s">
        <v>73</v>
      </c>
      <c r="CA5" s="160" t="s">
        <v>6</v>
      </c>
      <c r="CB5" s="160" t="s">
        <v>7</v>
      </c>
      <c r="CC5" s="160" t="s">
        <v>8</v>
      </c>
      <c r="CD5" s="161" t="s">
        <v>74</v>
      </c>
      <c r="CE5" s="161" t="s">
        <v>10</v>
      </c>
      <c r="CF5" s="127"/>
      <c r="CG5" s="160" t="s">
        <v>4</v>
      </c>
      <c r="CH5" s="160" t="s">
        <v>73</v>
      </c>
      <c r="CI5" s="160" t="s">
        <v>6</v>
      </c>
      <c r="CJ5" s="160" t="s">
        <v>7</v>
      </c>
      <c r="CK5" s="160" t="s">
        <v>8</v>
      </c>
      <c r="CL5" s="161" t="s">
        <v>74</v>
      </c>
      <c r="CM5" s="161" t="s">
        <v>10</v>
      </c>
      <c r="CN5" s="127"/>
      <c r="CO5" s="160" t="s">
        <v>4</v>
      </c>
      <c r="CP5" s="160" t="s">
        <v>73</v>
      </c>
      <c r="CQ5" s="160" t="s">
        <v>6</v>
      </c>
      <c r="CR5" s="160" t="s">
        <v>7</v>
      </c>
      <c r="CS5" s="160" t="s">
        <v>8</v>
      </c>
      <c r="CT5" s="161" t="s">
        <v>74</v>
      </c>
      <c r="CU5" s="161" t="s">
        <v>10</v>
      </c>
      <c r="CV5" s="127"/>
      <c r="CW5" s="160" t="s">
        <v>4</v>
      </c>
      <c r="CX5" s="160" t="s">
        <v>73</v>
      </c>
      <c r="CY5" s="160" t="s">
        <v>6</v>
      </c>
      <c r="CZ5" s="160" t="s">
        <v>7</v>
      </c>
      <c r="DA5" s="160" t="s">
        <v>8</v>
      </c>
      <c r="DB5" s="161" t="s">
        <v>74</v>
      </c>
      <c r="DC5" s="161" t="s">
        <v>10</v>
      </c>
      <c r="DD5" s="127"/>
      <c r="DE5" s="160" t="s">
        <v>4</v>
      </c>
      <c r="DF5" s="160" t="s">
        <v>73</v>
      </c>
      <c r="DG5" s="160" t="s">
        <v>6</v>
      </c>
      <c r="DH5" s="160" t="s">
        <v>7</v>
      </c>
      <c r="DI5" s="160" t="s">
        <v>8</v>
      </c>
      <c r="DJ5" s="161" t="s">
        <v>74</v>
      </c>
      <c r="DK5" s="161" t="s">
        <v>10</v>
      </c>
      <c r="DL5" s="127"/>
      <c r="DM5" s="160" t="s">
        <v>4</v>
      </c>
      <c r="DN5" s="160" t="s">
        <v>73</v>
      </c>
      <c r="DO5" s="160" t="s">
        <v>6</v>
      </c>
      <c r="DP5" s="160" t="s">
        <v>7</v>
      </c>
      <c r="DQ5" s="160" t="s">
        <v>8</v>
      </c>
      <c r="DR5" s="161" t="s">
        <v>74</v>
      </c>
      <c r="DS5" s="161" t="s">
        <v>10</v>
      </c>
      <c r="DT5" s="127"/>
      <c r="DU5" s="160" t="s">
        <v>4</v>
      </c>
      <c r="DV5" s="160" t="s">
        <v>73</v>
      </c>
      <c r="DW5" s="160" t="s">
        <v>6</v>
      </c>
      <c r="DX5" s="160" t="s">
        <v>7</v>
      </c>
      <c r="DY5" s="160" t="s">
        <v>8</v>
      </c>
      <c r="DZ5" s="161" t="s">
        <v>74</v>
      </c>
      <c r="EA5" s="161" t="s">
        <v>10</v>
      </c>
      <c r="EB5" s="127"/>
      <c r="EC5" s="160" t="s">
        <v>4</v>
      </c>
      <c r="ED5" s="160" t="s">
        <v>73</v>
      </c>
      <c r="EE5" s="160" t="s">
        <v>6</v>
      </c>
      <c r="EF5" s="160" t="s">
        <v>7</v>
      </c>
      <c r="EG5" s="160" t="s">
        <v>8</v>
      </c>
      <c r="EH5" s="161" t="s">
        <v>74</v>
      </c>
      <c r="EI5" s="161" t="s">
        <v>10</v>
      </c>
      <c r="EJ5" s="127"/>
      <c r="EK5" s="160" t="s">
        <v>4</v>
      </c>
      <c r="EL5" s="160" t="s">
        <v>73</v>
      </c>
      <c r="EM5" s="160" t="s">
        <v>6</v>
      </c>
      <c r="EN5" s="160" t="s">
        <v>7</v>
      </c>
      <c r="EO5" s="160" t="s">
        <v>8</v>
      </c>
      <c r="EP5" s="161" t="s">
        <v>74</v>
      </c>
      <c r="EQ5" s="161" t="s">
        <v>10</v>
      </c>
      <c r="ER5" s="127"/>
      <c r="ES5" s="160" t="s">
        <v>4</v>
      </c>
      <c r="ET5" s="160" t="s">
        <v>73</v>
      </c>
      <c r="EU5" s="160" t="s">
        <v>6</v>
      </c>
      <c r="EV5" s="160" t="s">
        <v>7</v>
      </c>
      <c r="EW5" s="160" t="s">
        <v>8</v>
      </c>
      <c r="EX5" s="161" t="s">
        <v>74</v>
      </c>
      <c r="EY5" s="161" t="s">
        <v>10</v>
      </c>
      <c r="EZ5" s="127"/>
      <c r="FA5" s="160" t="s">
        <v>4</v>
      </c>
      <c r="FB5" s="160" t="s">
        <v>73</v>
      </c>
      <c r="FC5" s="160" t="s">
        <v>6</v>
      </c>
      <c r="FD5" s="160" t="s">
        <v>7</v>
      </c>
      <c r="FE5" s="160" t="s">
        <v>8</v>
      </c>
      <c r="FF5" s="161" t="s">
        <v>74</v>
      </c>
      <c r="FG5" s="161" t="s">
        <v>10</v>
      </c>
      <c r="FH5" s="127"/>
      <c r="FI5" s="160" t="s">
        <v>4</v>
      </c>
      <c r="FJ5" s="160" t="s">
        <v>73</v>
      </c>
      <c r="FK5" s="160" t="s">
        <v>6</v>
      </c>
      <c r="FL5" s="160" t="s">
        <v>7</v>
      </c>
      <c r="FM5" s="160" t="s">
        <v>8</v>
      </c>
      <c r="FN5" s="161" t="s">
        <v>74</v>
      </c>
      <c r="FO5" s="161" t="s">
        <v>10</v>
      </c>
      <c r="FP5" s="127"/>
      <c r="FQ5" s="160" t="s">
        <v>4</v>
      </c>
      <c r="FR5" s="160" t="s">
        <v>73</v>
      </c>
      <c r="FS5" s="160" t="s">
        <v>6</v>
      </c>
      <c r="FT5" s="160" t="s">
        <v>7</v>
      </c>
      <c r="FU5" s="160" t="s">
        <v>8</v>
      </c>
      <c r="FV5" s="161" t="s">
        <v>74</v>
      </c>
      <c r="FW5" s="161" t="s">
        <v>10</v>
      </c>
      <c r="FX5" s="127"/>
      <c r="FY5" s="160" t="s">
        <v>4</v>
      </c>
      <c r="FZ5" s="160" t="s">
        <v>73</v>
      </c>
      <c r="GA5" s="160" t="s">
        <v>6</v>
      </c>
      <c r="GB5" s="160" t="s">
        <v>7</v>
      </c>
      <c r="GC5" s="160" t="s">
        <v>8</v>
      </c>
      <c r="GD5" s="161" t="s">
        <v>74</v>
      </c>
      <c r="GE5" s="161" t="s">
        <v>10</v>
      </c>
      <c r="GF5" s="127"/>
      <c r="GG5" s="160" t="s">
        <v>4</v>
      </c>
      <c r="GH5" s="160" t="s">
        <v>73</v>
      </c>
      <c r="GI5" s="160" t="s">
        <v>6</v>
      </c>
      <c r="GJ5" s="160" t="s">
        <v>7</v>
      </c>
      <c r="GK5" s="160" t="s">
        <v>8</v>
      </c>
      <c r="GL5" s="161" t="s">
        <v>74</v>
      </c>
      <c r="GM5" s="161" t="s">
        <v>10</v>
      </c>
      <c r="GN5" s="127"/>
      <c r="GO5" s="160" t="s">
        <v>4</v>
      </c>
      <c r="GP5" s="160" t="s">
        <v>73</v>
      </c>
      <c r="GQ5" s="160" t="s">
        <v>6</v>
      </c>
      <c r="GR5" s="160" t="s">
        <v>7</v>
      </c>
      <c r="GS5" s="160" t="s">
        <v>8</v>
      </c>
      <c r="GT5" s="161" t="s">
        <v>74</v>
      </c>
      <c r="GU5" s="161" t="s">
        <v>10</v>
      </c>
      <c r="GV5" s="127"/>
      <c r="GW5" s="160" t="s">
        <v>4</v>
      </c>
      <c r="GX5" s="160" t="s">
        <v>73</v>
      </c>
      <c r="GY5" s="160" t="s">
        <v>6</v>
      </c>
      <c r="GZ5" s="160" t="s">
        <v>7</v>
      </c>
      <c r="HA5" s="160" t="s">
        <v>8</v>
      </c>
      <c r="HB5" s="161" t="s">
        <v>74</v>
      </c>
      <c r="HC5" s="161" t="s">
        <v>10</v>
      </c>
      <c r="HE5" s="160" t="s">
        <v>4</v>
      </c>
      <c r="HF5" s="160" t="s">
        <v>73</v>
      </c>
      <c r="HG5" s="160" t="s">
        <v>6</v>
      </c>
      <c r="HH5" s="160" t="s">
        <v>7</v>
      </c>
      <c r="HI5" s="160" t="s">
        <v>8</v>
      </c>
      <c r="HJ5" s="161" t="s">
        <v>74</v>
      </c>
      <c r="HK5" s="161" t="s">
        <v>10</v>
      </c>
      <c r="HL5" s="127"/>
      <c r="HM5" s="160" t="s">
        <v>4</v>
      </c>
      <c r="HN5" s="160" t="s">
        <v>73</v>
      </c>
      <c r="HO5" s="160" t="s">
        <v>6</v>
      </c>
      <c r="HP5" s="160" t="s">
        <v>7</v>
      </c>
      <c r="HQ5" s="160" t="s">
        <v>8</v>
      </c>
      <c r="HR5" s="161" t="s">
        <v>74</v>
      </c>
      <c r="HS5" s="161" t="s">
        <v>10</v>
      </c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</row>
    <row r="6" spans="1:242" ht="20.25" thickTop="1" thickBot="1">
      <c r="A6" s="61"/>
      <c r="B6" s="189" t="str">
        <f>Resultados!D10</f>
        <v>PORTUGUES</v>
      </c>
      <c r="C6" s="159">
        <f>SUM(E6:HS6)</f>
        <v>4.1666666666666664E-2</v>
      </c>
      <c r="D6" s="127"/>
      <c r="E6" s="79">
        <v>4.1666666666666664E-2</v>
      </c>
      <c r="F6" s="79"/>
      <c r="G6" s="79"/>
      <c r="H6" s="79"/>
      <c r="I6" s="79"/>
      <c r="J6" s="79"/>
      <c r="K6" s="79"/>
      <c r="L6" s="127"/>
      <c r="M6" s="79"/>
      <c r="N6" s="79"/>
      <c r="O6" s="79"/>
      <c r="P6" s="79"/>
      <c r="Q6" s="79"/>
      <c r="R6" s="79"/>
      <c r="S6" s="79"/>
      <c r="T6" s="127"/>
      <c r="U6" s="79"/>
      <c r="V6" s="79"/>
      <c r="W6" s="79"/>
      <c r="X6" s="79"/>
      <c r="Y6" s="79"/>
      <c r="Z6" s="79"/>
      <c r="AA6" s="79"/>
      <c r="AB6" s="127"/>
      <c r="AC6" s="79"/>
      <c r="AD6" s="79"/>
      <c r="AE6" s="79"/>
      <c r="AF6" s="79"/>
      <c r="AG6" s="79"/>
      <c r="AH6" s="79"/>
      <c r="AI6" s="79"/>
      <c r="AJ6" s="127"/>
      <c r="AK6" s="79"/>
      <c r="AL6" s="79"/>
      <c r="AM6" s="79"/>
      <c r="AN6" s="79"/>
      <c r="AO6" s="79"/>
      <c r="AP6" s="79"/>
      <c r="AQ6" s="79"/>
      <c r="AR6" s="127"/>
      <c r="AS6" s="79"/>
      <c r="AT6" s="79"/>
      <c r="AU6" s="79"/>
      <c r="AV6" s="79"/>
      <c r="AW6" s="79"/>
      <c r="AX6" s="79"/>
      <c r="AY6" s="79"/>
      <c r="AZ6" s="127"/>
      <c r="BA6" s="79"/>
      <c r="BB6" s="79"/>
      <c r="BC6" s="79"/>
      <c r="BD6" s="79"/>
      <c r="BE6" s="79"/>
      <c r="BF6" s="79"/>
      <c r="BG6" s="79"/>
      <c r="BH6" s="127"/>
      <c r="BI6" s="79"/>
      <c r="BJ6" s="79"/>
      <c r="BK6" s="79"/>
      <c r="BL6" s="79"/>
      <c r="BM6" s="79"/>
      <c r="BN6" s="79"/>
      <c r="BO6" s="79"/>
      <c r="BP6" s="127"/>
      <c r="BQ6" s="79"/>
      <c r="BR6" s="79"/>
      <c r="BS6" s="79"/>
      <c r="BT6" s="79"/>
      <c r="BU6" s="79"/>
      <c r="BV6" s="79"/>
      <c r="BW6" s="79"/>
      <c r="BX6" s="127"/>
      <c r="BY6" s="79"/>
      <c r="BZ6" s="79"/>
      <c r="CA6" s="79"/>
      <c r="CB6" s="79"/>
      <c r="CC6" s="79"/>
      <c r="CD6" s="79"/>
      <c r="CE6" s="79"/>
      <c r="CF6" s="127"/>
      <c r="CG6" s="79"/>
      <c r="CH6" s="79"/>
      <c r="CI6" s="79"/>
      <c r="CJ6" s="79"/>
      <c r="CK6" s="79"/>
      <c r="CL6" s="79"/>
      <c r="CM6" s="79"/>
      <c r="CN6" s="127"/>
      <c r="CO6" s="79"/>
      <c r="CP6" s="79"/>
      <c r="CQ6" s="79"/>
      <c r="CR6" s="79"/>
      <c r="CS6" s="79"/>
      <c r="CT6" s="79"/>
      <c r="CU6" s="79"/>
      <c r="CV6" s="127"/>
      <c r="CW6" s="79"/>
      <c r="CX6" s="79"/>
      <c r="CY6" s="79"/>
      <c r="CZ6" s="79"/>
      <c r="DA6" s="79"/>
      <c r="DB6" s="79"/>
      <c r="DC6" s="79"/>
      <c r="DD6" s="127"/>
      <c r="DE6" s="79"/>
      <c r="DF6" s="79"/>
      <c r="DG6" s="79"/>
      <c r="DH6" s="79"/>
      <c r="DI6" s="79"/>
      <c r="DJ6" s="79"/>
      <c r="DK6" s="79"/>
      <c r="DL6" s="127"/>
      <c r="DM6" s="79"/>
      <c r="DN6" s="79"/>
      <c r="DO6" s="79"/>
      <c r="DP6" s="79"/>
      <c r="DQ6" s="79"/>
      <c r="DR6" s="79"/>
      <c r="DS6" s="79"/>
      <c r="DT6" s="127"/>
      <c r="DU6" s="79"/>
      <c r="DV6" s="79"/>
      <c r="DW6" s="79"/>
      <c r="DX6" s="79"/>
      <c r="DY6" s="79"/>
      <c r="DZ6" s="79"/>
      <c r="EA6" s="79"/>
      <c r="EB6" s="127"/>
      <c r="EC6" s="79"/>
      <c r="ED6" s="79"/>
      <c r="EE6" s="79"/>
      <c r="EF6" s="79"/>
      <c r="EG6" s="79"/>
      <c r="EH6" s="79"/>
      <c r="EI6" s="79"/>
      <c r="EJ6" s="127"/>
      <c r="EK6" s="79"/>
      <c r="EL6" s="79"/>
      <c r="EM6" s="79"/>
      <c r="EN6" s="79"/>
      <c r="EO6" s="79"/>
      <c r="EP6" s="79"/>
      <c r="EQ6" s="79"/>
      <c r="ER6" s="127"/>
      <c r="ES6" s="79"/>
      <c r="ET6" s="79"/>
      <c r="EU6" s="79"/>
      <c r="EV6" s="79"/>
      <c r="EW6" s="79"/>
      <c r="EX6" s="79"/>
      <c r="EY6" s="79"/>
      <c r="EZ6" s="127"/>
      <c r="FA6" s="79"/>
      <c r="FB6" s="79"/>
      <c r="FC6" s="79"/>
      <c r="FD6" s="79"/>
      <c r="FE6" s="79"/>
      <c r="FF6" s="79"/>
      <c r="FG6" s="79"/>
      <c r="FH6" s="127"/>
      <c r="FI6" s="79"/>
      <c r="FJ6" s="79"/>
      <c r="FK6" s="79"/>
      <c r="FL6" s="79"/>
      <c r="FM6" s="79"/>
      <c r="FN6" s="79"/>
      <c r="FO6" s="79"/>
      <c r="FP6" s="127"/>
      <c r="FQ6" s="79"/>
      <c r="FR6" s="79"/>
      <c r="FS6" s="79"/>
      <c r="FT6" s="79"/>
      <c r="FU6" s="79"/>
      <c r="FV6" s="79"/>
      <c r="FW6" s="79"/>
      <c r="FX6" s="127"/>
      <c r="FY6" s="79"/>
      <c r="FZ6" s="79"/>
      <c r="GA6" s="79"/>
      <c r="GB6" s="79"/>
      <c r="GC6" s="79"/>
      <c r="GD6" s="79"/>
      <c r="GE6" s="79"/>
      <c r="GF6" s="127"/>
      <c r="GG6" s="79"/>
      <c r="GH6" s="79"/>
      <c r="GI6" s="79"/>
      <c r="GJ6" s="79"/>
      <c r="GK6" s="79"/>
      <c r="GL6" s="79"/>
      <c r="GM6" s="79"/>
      <c r="GN6" s="127"/>
      <c r="GO6" s="79"/>
      <c r="GP6" s="79"/>
      <c r="GQ6" s="79"/>
      <c r="GR6" s="79"/>
      <c r="GS6" s="79"/>
      <c r="GT6" s="79"/>
      <c r="GU6" s="79"/>
      <c r="GV6" s="127"/>
      <c r="GW6" s="79"/>
      <c r="GX6" s="79"/>
      <c r="GY6" s="79"/>
      <c r="GZ6" s="79"/>
      <c r="HA6" s="79"/>
      <c r="HB6" s="79"/>
      <c r="HC6" s="79"/>
      <c r="HE6" s="79"/>
      <c r="HF6" s="79"/>
      <c r="HG6" s="79"/>
      <c r="HH6" s="79"/>
      <c r="HI6" s="79"/>
      <c r="HJ6" s="79"/>
      <c r="HK6" s="79"/>
      <c r="HL6" s="127"/>
      <c r="HM6" s="79"/>
      <c r="HN6" s="79"/>
      <c r="HO6" s="79"/>
      <c r="HP6" s="79"/>
      <c r="HQ6" s="79"/>
      <c r="HR6" s="79"/>
      <c r="HS6" s="79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</row>
    <row r="7" spans="1:242" ht="20.25" thickTop="1" thickBot="1">
      <c r="A7" s="61"/>
      <c r="B7" s="189" t="str">
        <f>Resultados!D11</f>
        <v>DIR. PENAL</v>
      </c>
      <c r="C7" s="159">
        <f t="shared" ref="C7:C11" si="0">SUM(E7:HS7)</f>
        <v>0</v>
      </c>
      <c r="D7" s="127"/>
      <c r="E7" s="79"/>
      <c r="F7" s="79"/>
      <c r="G7" s="79"/>
      <c r="H7" s="79"/>
      <c r="I7" s="79"/>
      <c r="J7" s="79"/>
      <c r="K7" s="79"/>
      <c r="L7" s="127"/>
      <c r="M7" s="79"/>
      <c r="N7" s="79"/>
      <c r="O7" s="79"/>
      <c r="P7" s="79"/>
      <c r="Q7" s="79"/>
      <c r="R7" s="79"/>
      <c r="S7" s="79"/>
      <c r="T7" s="127"/>
      <c r="U7" s="79"/>
      <c r="V7" s="79"/>
      <c r="W7" s="79"/>
      <c r="X7" s="79"/>
      <c r="Y7" s="79"/>
      <c r="Z7" s="79"/>
      <c r="AA7" s="79"/>
      <c r="AB7" s="127"/>
      <c r="AC7" s="79"/>
      <c r="AD7" s="79"/>
      <c r="AE7" s="79"/>
      <c r="AF7" s="79"/>
      <c r="AG7" s="79"/>
      <c r="AH7" s="79"/>
      <c r="AI7" s="79"/>
      <c r="AJ7" s="127"/>
      <c r="AK7" s="79"/>
      <c r="AL7" s="79"/>
      <c r="AM7" s="79"/>
      <c r="AN7" s="79"/>
      <c r="AO7" s="79"/>
      <c r="AP7" s="79"/>
      <c r="AQ7" s="79"/>
      <c r="AR7" s="127"/>
      <c r="AS7" s="79"/>
      <c r="AT7" s="79"/>
      <c r="AU7" s="79"/>
      <c r="AV7" s="79"/>
      <c r="AW7" s="79"/>
      <c r="AX7" s="79"/>
      <c r="AY7" s="79"/>
      <c r="AZ7" s="127"/>
      <c r="BA7" s="79"/>
      <c r="BB7" s="79"/>
      <c r="BC7" s="79"/>
      <c r="BD7" s="79"/>
      <c r="BE7" s="79"/>
      <c r="BF7" s="79"/>
      <c r="BG7" s="79"/>
      <c r="BH7" s="127"/>
      <c r="BI7" s="79"/>
      <c r="BJ7" s="79"/>
      <c r="BK7" s="79"/>
      <c r="BL7" s="79"/>
      <c r="BM7" s="79"/>
      <c r="BN7" s="79"/>
      <c r="BO7" s="79"/>
      <c r="BP7" s="127"/>
      <c r="BQ7" s="79"/>
      <c r="BR7" s="79"/>
      <c r="BS7" s="79"/>
      <c r="BT7" s="79"/>
      <c r="BU7" s="79"/>
      <c r="BV7" s="79"/>
      <c r="BW7" s="79"/>
      <c r="BX7" s="127"/>
      <c r="BY7" s="79"/>
      <c r="BZ7" s="79"/>
      <c r="CA7" s="79"/>
      <c r="CB7" s="79"/>
      <c r="CC7" s="79"/>
      <c r="CD7" s="79"/>
      <c r="CE7" s="79"/>
      <c r="CF7" s="127"/>
      <c r="CG7" s="79"/>
      <c r="CH7" s="79"/>
      <c r="CI7" s="79"/>
      <c r="CJ7" s="79"/>
      <c r="CK7" s="79"/>
      <c r="CL7" s="79"/>
      <c r="CM7" s="79"/>
      <c r="CN7" s="127"/>
      <c r="CO7" s="79"/>
      <c r="CP7" s="79"/>
      <c r="CQ7" s="79"/>
      <c r="CR7" s="79"/>
      <c r="CS7" s="79"/>
      <c r="CT7" s="79"/>
      <c r="CU7" s="79"/>
      <c r="CV7" s="127"/>
      <c r="CW7" s="79"/>
      <c r="CX7" s="79"/>
      <c r="CY7" s="79"/>
      <c r="CZ7" s="79"/>
      <c r="DA7" s="79"/>
      <c r="DB7" s="79"/>
      <c r="DC7" s="79"/>
      <c r="DD7" s="127"/>
      <c r="DE7" s="79"/>
      <c r="DF7" s="79"/>
      <c r="DG7" s="79"/>
      <c r="DH7" s="79"/>
      <c r="DI7" s="79"/>
      <c r="DJ7" s="79"/>
      <c r="DK7" s="79"/>
      <c r="DL7" s="127"/>
      <c r="DM7" s="79"/>
      <c r="DN7" s="79"/>
      <c r="DO7" s="79"/>
      <c r="DP7" s="79"/>
      <c r="DQ7" s="79"/>
      <c r="DR7" s="79"/>
      <c r="DS7" s="79"/>
      <c r="DT7" s="127"/>
      <c r="DU7" s="79"/>
      <c r="DV7" s="79"/>
      <c r="DW7" s="79"/>
      <c r="DX7" s="79"/>
      <c r="DY7" s="79"/>
      <c r="DZ7" s="79"/>
      <c r="EA7" s="79"/>
      <c r="EB7" s="127"/>
      <c r="EC7" s="79"/>
      <c r="ED7" s="79"/>
      <c r="EE7" s="79"/>
      <c r="EF7" s="79"/>
      <c r="EG7" s="79"/>
      <c r="EH7" s="79"/>
      <c r="EI7" s="79"/>
      <c r="EJ7" s="127"/>
      <c r="EK7" s="79"/>
      <c r="EL7" s="79"/>
      <c r="EM7" s="79"/>
      <c r="EN7" s="79"/>
      <c r="EO7" s="79"/>
      <c r="EP7" s="79"/>
      <c r="EQ7" s="79"/>
      <c r="ER7" s="127"/>
      <c r="ES7" s="79"/>
      <c r="ET7" s="79"/>
      <c r="EU7" s="79"/>
      <c r="EV7" s="79"/>
      <c r="EW7" s="79"/>
      <c r="EX7" s="79"/>
      <c r="EY7" s="79"/>
      <c r="EZ7" s="127"/>
      <c r="FA7" s="79"/>
      <c r="FB7" s="79"/>
      <c r="FC7" s="79"/>
      <c r="FD7" s="79"/>
      <c r="FE7" s="79"/>
      <c r="FF7" s="79"/>
      <c r="FG7" s="79"/>
      <c r="FH7" s="127"/>
      <c r="FI7" s="79"/>
      <c r="FJ7" s="79"/>
      <c r="FK7" s="79"/>
      <c r="FL7" s="79"/>
      <c r="FM7" s="79"/>
      <c r="FN7" s="79"/>
      <c r="FO7" s="79"/>
      <c r="FP7" s="127"/>
      <c r="FQ7" s="79"/>
      <c r="FR7" s="79"/>
      <c r="FS7" s="79"/>
      <c r="FT7" s="79"/>
      <c r="FU7" s="79"/>
      <c r="FV7" s="79"/>
      <c r="FW7" s="79"/>
      <c r="FX7" s="127"/>
      <c r="FY7" s="79"/>
      <c r="FZ7" s="79"/>
      <c r="GA7" s="79"/>
      <c r="GB7" s="79"/>
      <c r="GC7" s="79"/>
      <c r="GD7" s="79"/>
      <c r="GE7" s="79"/>
      <c r="GF7" s="127"/>
      <c r="GG7" s="79"/>
      <c r="GH7" s="79"/>
      <c r="GI7" s="79"/>
      <c r="GJ7" s="79"/>
      <c r="GK7" s="79"/>
      <c r="GL7" s="79"/>
      <c r="GM7" s="79"/>
      <c r="GN7" s="127"/>
      <c r="GO7" s="79"/>
      <c r="GP7" s="79"/>
      <c r="GQ7" s="79"/>
      <c r="GR7" s="79"/>
      <c r="GS7" s="79"/>
      <c r="GT7" s="79"/>
      <c r="GU7" s="79"/>
      <c r="GV7" s="127"/>
      <c r="GW7" s="79"/>
      <c r="GX7" s="79"/>
      <c r="GY7" s="79"/>
      <c r="GZ7" s="79"/>
      <c r="HA7" s="79"/>
      <c r="HB7" s="79"/>
      <c r="HC7" s="79"/>
      <c r="HE7" s="79"/>
      <c r="HF7" s="79"/>
      <c r="HG7" s="79"/>
      <c r="HH7" s="79"/>
      <c r="HI7" s="79"/>
      <c r="HJ7" s="79"/>
      <c r="HK7" s="79"/>
      <c r="HL7" s="127"/>
      <c r="HM7" s="79"/>
      <c r="HN7" s="79"/>
      <c r="HO7" s="79"/>
      <c r="HP7" s="79"/>
      <c r="HQ7" s="79"/>
      <c r="HR7" s="79"/>
      <c r="HS7" s="79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</row>
    <row r="8" spans="1:242" ht="20.25" thickTop="1" thickBot="1">
      <c r="A8" s="61"/>
      <c r="B8" s="189" t="str">
        <f>Resultados!D12</f>
        <v>DIR. PROC. PENAL</v>
      </c>
      <c r="C8" s="159">
        <f t="shared" si="0"/>
        <v>0</v>
      </c>
      <c r="D8" s="127"/>
      <c r="E8" s="79"/>
      <c r="F8" s="79"/>
      <c r="G8" s="79"/>
      <c r="H8" s="79"/>
      <c r="I8" s="79"/>
      <c r="J8" s="79"/>
      <c r="K8" s="79"/>
      <c r="L8" s="127"/>
      <c r="M8" s="79"/>
      <c r="N8" s="79"/>
      <c r="O8" s="79"/>
      <c r="P8" s="79"/>
      <c r="Q8" s="79"/>
      <c r="R8" s="79"/>
      <c r="S8" s="79"/>
      <c r="T8" s="127"/>
      <c r="U8" s="79"/>
      <c r="V8" s="79"/>
      <c r="W8" s="79"/>
      <c r="X8" s="79"/>
      <c r="Y8" s="79"/>
      <c r="Z8" s="79"/>
      <c r="AA8" s="79"/>
      <c r="AB8" s="127"/>
      <c r="AC8" s="79"/>
      <c r="AD8" s="79"/>
      <c r="AE8" s="79"/>
      <c r="AF8" s="79"/>
      <c r="AG8" s="79"/>
      <c r="AH8" s="79"/>
      <c r="AI8" s="79"/>
      <c r="AJ8" s="127"/>
      <c r="AK8" s="79"/>
      <c r="AL8" s="79"/>
      <c r="AM8" s="79"/>
      <c r="AN8" s="79"/>
      <c r="AO8" s="79"/>
      <c r="AP8" s="79"/>
      <c r="AQ8" s="79"/>
      <c r="AR8" s="127"/>
      <c r="AS8" s="79"/>
      <c r="AT8" s="79"/>
      <c r="AU8" s="79"/>
      <c r="AV8" s="79"/>
      <c r="AW8" s="79"/>
      <c r="AX8" s="79"/>
      <c r="AY8" s="79"/>
      <c r="AZ8" s="127"/>
      <c r="BA8" s="79"/>
      <c r="BB8" s="79"/>
      <c r="BC8" s="79"/>
      <c r="BD8" s="79"/>
      <c r="BE8" s="79"/>
      <c r="BF8" s="79"/>
      <c r="BG8" s="79"/>
      <c r="BH8" s="127"/>
      <c r="BI8" s="79"/>
      <c r="BJ8" s="79"/>
      <c r="BK8" s="79"/>
      <c r="BL8" s="79"/>
      <c r="BM8" s="79"/>
      <c r="BN8" s="79"/>
      <c r="BO8" s="79"/>
      <c r="BP8" s="127"/>
      <c r="BQ8" s="79"/>
      <c r="BR8" s="79"/>
      <c r="BS8" s="79"/>
      <c r="BT8" s="79"/>
      <c r="BU8" s="79"/>
      <c r="BV8" s="79"/>
      <c r="BW8" s="79"/>
      <c r="BX8" s="127"/>
      <c r="BY8" s="79"/>
      <c r="BZ8" s="79"/>
      <c r="CA8" s="79"/>
      <c r="CB8" s="79"/>
      <c r="CC8" s="79"/>
      <c r="CD8" s="79"/>
      <c r="CE8" s="79"/>
      <c r="CF8" s="127"/>
      <c r="CG8" s="79"/>
      <c r="CH8" s="79"/>
      <c r="CI8" s="79"/>
      <c r="CJ8" s="79"/>
      <c r="CK8" s="79"/>
      <c r="CL8" s="79"/>
      <c r="CM8" s="79"/>
      <c r="CN8" s="127"/>
      <c r="CO8" s="79"/>
      <c r="CP8" s="79"/>
      <c r="CQ8" s="79"/>
      <c r="CR8" s="79"/>
      <c r="CS8" s="79"/>
      <c r="CT8" s="79"/>
      <c r="CU8" s="79"/>
      <c r="CV8" s="127"/>
      <c r="CW8" s="79"/>
      <c r="CX8" s="79"/>
      <c r="CY8" s="79"/>
      <c r="CZ8" s="79"/>
      <c r="DA8" s="79"/>
      <c r="DB8" s="79"/>
      <c r="DC8" s="79"/>
      <c r="DD8" s="127"/>
      <c r="DE8" s="79"/>
      <c r="DF8" s="79"/>
      <c r="DG8" s="79"/>
      <c r="DH8" s="79"/>
      <c r="DI8" s="79"/>
      <c r="DJ8" s="79"/>
      <c r="DK8" s="79"/>
      <c r="DL8" s="127"/>
      <c r="DM8" s="79"/>
      <c r="DN8" s="79"/>
      <c r="DO8" s="79"/>
      <c r="DP8" s="79"/>
      <c r="DQ8" s="79"/>
      <c r="DR8" s="79"/>
      <c r="DS8" s="79"/>
      <c r="DT8" s="127"/>
      <c r="DU8" s="79"/>
      <c r="DV8" s="79"/>
      <c r="DW8" s="79"/>
      <c r="DX8" s="79"/>
      <c r="DY8" s="79"/>
      <c r="DZ8" s="79"/>
      <c r="EA8" s="79"/>
      <c r="EB8" s="127"/>
      <c r="EC8" s="79"/>
      <c r="ED8" s="79"/>
      <c r="EE8" s="79"/>
      <c r="EF8" s="79"/>
      <c r="EG8" s="79"/>
      <c r="EH8" s="79"/>
      <c r="EI8" s="79"/>
      <c r="EJ8" s="127"/>
      <c r="EK8" s="79"/>
      <c r="EL8" s="79"/>
      <c r="EM8" s="79"/>
      <c r="EN8" s="79"/>
      <c r="EO8" s="79"/>
      <c r="EP8" s="79"/>
      <c r="EQ8" s="79"/>
      <c r="ER8" s="127"/>
      <c r="ES8" s="79"/>
      <c r="ET8" s="79"/>
      <c r="EU8" s="79"/>
      <c r="EV8" s="79"/>
      <c r="EW8" s="79"/>
      <c r="EX8" s="79"/>
      <c r="EY8" s="79"/>
      <c r="EZ8" s="127"/>
      <c r="FA8" s="79"/>
      <c r="FB8" s="79"/>
      <c r="FC8" s="79"/>
      <c r="FD8" s="79"/>
      <c r="FE8" s="79"/>
      <c r="FF8" s="79"/>
      <c r="FG8" s="79"/>
      <c r="FH8" s="127"/>
      <c r="FI8" s="79"/>
      <c r="FJ8" s="79"/>
      <c r="FK8" s="79"/>
      <c r="FL8" s="79"/>
      <c r="FM8" s="79"/>
      <c r="FN8" s="79"/>
      <c r="FO8" s="79"/>
      <c r="FP8" s="127"/>
      <c r="FQ8" s="79"/>
      <c r="FR8" s="79"/>
      <c r="FS8" s="79"/>
      <c r="FT8" s="79"/>
      <c r="FU8" s="79"/>
      <c r="FV8" s="79"/>
      <c r="FW8" s="79"/>
      <c r="FX8" s="127"/>
      <c r="FY8" s="79"/>
      <c r="FZ8" s="79"/>
      <c r="GA8" s="79"/>
      <c r="GB8" s="79"/>
      <c r="GC8" s="79"/>
      <c r="GD8" s="79"/>
      <c r="GE8" s="79"/>
      <c r="GF8" s="127"/>
      <c r="GG8" s="79"/>
      <c r="GH8" s="79"/>
      <c r="GI8" s="79"/>
      <c r="GJ8" s="79"/>
      <c r="GK8" s="79"/>
      <c r="GL8" s="79"/>
      <c r="GM8" s="79"/>
      <c r="GN8" s="127"/>
      <c r="GO8" s="79"/>
      <c r="GP8" s="79"/>
      <c r="GQ8" s="79"/>
      <c r="GR8" s="79"/>
      <c r="GS8" s="79"/>
      <c r="GT8" s="79"/>
      <c r="GU8" s="79"/>
      <c r="GV8" s="127"/>
      <c r="GW8" s="79"/>
      <c r="GX8" s="79"/>
      <c r="GY8" s="79"/>
      <c r="GZ8" s="79"/>
      <c r="HA8" s="79"/>
      <c r="HB8" s="79"/>
      <c r="HC8" s="79"/>
      <c r="HE8" s="79"/>
      <c r="HF8" s="79"/>
      <c r="HG8" s="79"/>
      <c r="HH8" s="79"/>
      <c r="HI8" s="79"/>
      <c r="HJ8" s="79"/>
      <c r="HK8" s="79"/>
      <c r="HL8" s="127"/>
      <c r="HM8" s="79"/>
      <c r="HN8" s="79"/>
      <c r="HO8" s="79"/>
      <c r="HP8" s="79"/>
      <c r="HQ8" s="79"/>
      <c r="HR8" s="79"/>
      <c r="HS8" s="79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</row>
    <row r="9" spans="1:242" ht="20.25" thickTop="1" thickBot="1">
      <c r="A9" s="61"/>
      <c r="B9" s="189" t="str">
        <f>Resultados!D13</f>
        <v>DIR. ADMINISTRATIVO</v>
      </c>
      <c r="C9" s="159">
        <f t="shared" si="0"/>
        <v>0</v>
      </c>
      <c r="D9" s="127"/>
      <c r="E9" s="79"/>
      <c r="F9" s="79"/>
      <c r="G9" s="79"/>
      <c r="H9" s="79"/>
      <c r="I9" s="79"/>
      <c r="J9" s="79"/>
      <c r="K9" s="79"/>
      <c r="L9" s="127"/>
      <c r="M9" s="79"/>
      <c r="N9" s="79"/>
      <c r="O9" s="79"/>
      <c r="P9" s="79"/>
      <c r="Q9" s="79"/>
      <c r="R9" s="79"/>
      <c r="S9" s="79"/>
      <c r="T9" s="127"/>
      <c r="U9" s="79"/>
      <c r="V9" s="79"/>
      <c r="W9" s="79"/>
      <c r="X9" s="79"/>
      <c r="Y9" s="79"/>
      <c r="Z9" s="79"/>
      <c r="AA9" s="79"/>
      <c r="AB9" s="127"/>
      <c r="AC9" s="79"/>
      <c r="AD9" s="79"/>
      <c r="AE9" s="79"/>
      <c r="AF9" s="79"/>
      <c r="AG9" s="79"/>
      <c r="AH9" s="79"/>
      <c r="AI9" s="79"/>
      <c r="AJ9" s="127"/>
      <c r="AK9" s="79"/>
      <c r="AL9" s="79"/>
      <c r="AM9" s="79"/>
      <c r="AN9" s="79"/>
      <c r="AO9" s="79"/>
      <c r="AP9" s="79"/>
      <c r="AQ9" s="79"/>
      <c r="AR9" s="127"/>
      <c r="AS9" s="79"/>
      <c r="AT9" s="79"/>
      <c r="AU9" s="79"/>
      <c r="AV9" s="79"/>
      <c r="AW9" s="79"/>
      <c r="AX9" s="79"/>
      <c r="AY9" s="79"/>
      <c r="AZ9" s="127"/>
      <c r="BA9" s="79"/>
      <c r="BB9" s="79"/>
      <c r="BC9" s="79"/>
      <c r="BD9" s="79"/>
      <c r="BE9" s="79"/>
      <c r="BF9" s="79"/>
      <c r="BG9" s="79"/>
      <c r="BH9" s="127"/>
      <c r="BI9" s="79"/>
      <c r="BJ9" s="79"/>
      <c r="BK9" s="79"/>
      <c r="BL9" s="79"/>
      <c r="BM9" s="79"/>
      <c r="BN9" s="79"/>
      <c r="BO9" s="79"/>
      <c r="BP9" s="127"/>
      <c r="BQ9" s="79"/>
      <c r="BR9" s="79"/>
      <c r="BS9" s="79"/>
      <c r="BT9" s="79"/>
      <c r="BU9" s="79"/>
      <c r="BV9" s="79"/>
      <c r="BW9" s="79"/>
      <c r="BX9" s="127"/>
      <c r="BY9" s="79"/>
      <c r="BZ9" s="79"/>
      <c r="CA9" s="79"/>
      <c r="CB9" s="79"/>
      <c r="CC9" s="79"/>
      <c r="CD9" s="79"/>
      <c r="CE9" s="79"/>
      <c r="CF9" s="127"/>
      <c r="CG9" s="79"/>
      <c r="CH9" s="79"/>
      <c r="CI9" s="79"/>
      <c r="CJ9" s="79"/>
      <c r="CK9" s="79"/>
      <c r="CL9" s="79"/>
      <c r="CM9" s="79"/>
      <c r="CN9" s="127"/>
      <c r="CO9" s="79"/>
      <c r="CP9" s="79"/>
      <c r="CQ9" s="79"/>
      <c r="CR9" s="79"/>
      <c r="CS9" s="79"/>
      <c r="CT9" s="79"/>
      <c r="CU9" s="79"/>
      <c r="CV9" s="127"/>
      <c r="CW9" s="79"/>
      <c r="CX9" s="79"/>
      <c r="CY9" s="79"/>
      <c r="CZ9" s="79"/>
      <c r="DA9" s="79"/>
      <c r="DB9" s="79"/>
      <c r="DC9" s="79"/>
      <c r="DD9" s="127"/>
      <c r="DE9" s="79"/>
      <c r="DF9" s="79"/>
      <c r="DG9" s="79"/>
      <c r="DH9" s="79"/>
      <c r="DI9" s="79"/>
      <c r="DJ9" s="79"/>
      <c r="DK9" s="79"/>
      <c r="DL9" s="127"/>
      <c r="DM9" s="79"/>
      <c r="DN9" s="79"/>
      <c r="DO9" s="79"/>
      <c r="DP9" s="79"/>
      <c r="DQ9" s="79"/>
      <c r="DR9" s="79"/>
      <c r="DS9" s="79"/>
      <c r="DT9" s="127"/>
      <c r="DU9" s="79"/>
      <c r="DV9" s="79"/>
      <c r="DW9" s="79"/>
      <c r="DX9" s="79"/>
      <c r="DY9" s="79"/>
      <c r="DZ9" s="79"/>
      <c r="EA9" s="79"/>
      <c r="EB9" s="127"/>
      <c r="EC9" s="79"/>
      <c r="ED9" s="79"/>
      <c r="EE9" s="79"/>
      <c r="EF9" s="79"/>
      <c r="EG9" s="79"/>
      <c r="EH9" s="79"/>
      <c r="EI9" s="79"/>
      <c r="EJ9" s="127"/>
      <c r="EK9" s="79"/>
      <c r="EL9" s="79"/>
      <c r="EM9" s="79"/>
      <c r="EN9" s="79"/>
      <c r="EO9" s="79"/>
      <c r="EP9" s="79"/>
      <c r="EQ9" s="79"/>
      <c r="ER9" s="127"/>
      <c r="ES9" s="79"/>
      <c r="ET9" s="79"/>
      <c r="EU9" s="79"/>
      <c r="EV9" s="79"/>
      <c r="EW9" s="79"/>
      <c r="EX9" s="79"/>
      <c r="EY9" s="79"/>
      <c r="EZ9" s="127"/>
      <c r="FA9" s="79"/>
      <c r="FB9" s="79"/>
      <c r="FC9" s="79"/>
      <c r="FD9" s="79"/>
      <c r="FE9" s="79"/>
      <c r="FF9" s="79"/>
      <c r="FG9" s="79"/>
      <c r="FH9" s="127"/>
      <c r="FI9" s="79"/>
      <c r="FJ9" s="79"/>
      <c r="FK9" s="79"/>
      <c r="FL9" s="79"/>
      <c r="FM9" s="79"/>
      <c r="FN9" s="79"/>
      <c r="FO9" s="79"/>
      <c r="FP9" s="127"/>
      <c r="FQ9" s="79"/>
      <c r="FR9" s="79"/>
      <c r="FS9" s="79"/>
      <c r="FT9" s="79"/>
      <c r="FU9" s="79"/>
      <c r="FV9" s="79"/>
      <c r="FW9" s="79"/>
      <c r="FX9" s="127"/>
      <c r="FY9" s="79"/>
      <c r="FZ9" s="79"/>
      <c r="GA9" s="79"/>
      <c r="GB9" s="79"/>
      <c r="GC9" s="79"/>
      <c r="GD9" s="79"/>
      <c r="GE9" s="79"/>
      <c r="GF9" s="127"/>
      <c r="GG9" s="79"/>
      <c r="GH9" s="79"/>
      <c r="GI9" s="79"/>
      <c r="GJ9" s="79"/>
      <c r="GK9" s="79"/>
      <c r="GL9" s="79"/>
      <c r="GM9" s="79"/>
      <c r="GN9" s="127"/>
      <c r="GO9" s="79"/>
      <c r="GP9" s="79"/>
      <c r="GQ9" s="79"/>
      <c r="GR9" s="79"/>
      <c r="GS9" s="79"/>
      <c r="GT9" s="79"/>
      <c r="GU9" s="79"/>
      <c r="GV9" s="127"/>
      <c r="GW9" s="79"/>
      <c r="GX9" s="79"/>
      <c r="GY9" s="79"/>
      <c r="GZ9" s="79"/>
      <c r="HA9" s="79"/>
      <c r="HB9" s="79"/>
      <c r="HC9" s="79"/>
      <c r="HE9" s="79"/>
      <c r="HF9" s="79"/>
      <c r="HG9" s="79"/>
      <c r="HH9" s="79"/>
      <c r="HI9" s="79"/>
      <c r="HJ9" s="79"/>
      <c r="HK9" s="79"/>
      <c r="HL9" s="127"/>
      <c r="HM9" s="79"/>
      <c r="HN9" s="79"/>
      <c r="HO9" s="79"/>
      <c r="HP9" s="79"/>
      <c r="HQ9" s="79"/>
      <c r="HR9" s="79"/>
      <c r="HS9" s="79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</row>
    <row r="10" spans="1:242" ht="20.25" thickTop="1" thickBot="1">
      <c r="A10" s="61"/>
      <c r="B10" s="189" t="str">
        <f>Resultados!D14</f>
        <v>DIR. CONSTITUCIONAL</v>
      </c>
      <c r="C10" s="159">
        <f t="shared" si="0"/>
        <v>0</v>
      </c>
      <c r="D10" s="127"/>
      <c r="E10" s="79"/>
      <c r="F10" s="79"/>
      <c r="G10" s="79"/>
      <c r="H10" s="79"/>
      <c r="I10" s="79"/>
      <c r="J10" s="79"/>
      <c r="K10" s="79"/>
      <c r="L10" s="127"/>
      <c r="M10" s="79"/>
      <c r="N10" s="79"/>
      <c r="O10" s="79"/>
      <c r="P10" s="79"/>
      <c r="Q10" s="79"/>
      <c r="R10" s="79"/>
      <c r="S10" s="79"/>
      <c r="T10" s="127"/>
      <c r="U10" s="79"/>
      <c r="V10" s="79"/>
      <c r="W10" s="79"/>
      <c r="X10" s="79"/>
      <c r="Y10" s="79"/>
      <c r="Z10" s="79"/>
      <c r="AA10" s="79"/>
      <c r="AB10" s="127"/>
      <c r="AC10" s="79"/>
      <c r="AD10" s="79"/>
      <c r="AE10" s="79"/>
      <c r="AF10" s="79"/>
      <c r="AG10" s="79"/>
      <c r="AH10" s="79"/>
      <c r="AI10" s="79"/>
      <c r="AJ10" s="127"/>
      <c r="AK10" s="79"/>
      <c r="AL10" s="79"/>
      <c r="AM10" s="79"/>
      <c r="AN10" s="79"/>
      <c r="AO10" s="79"/>
      <c r="AP10" s="79"/>
      <c r="AQ10" s="79"/>
      <c r="AR10" s="127"/>
      <c r="AS10" s="79"/>
      <c r="AT10" s="79"/>
      <c r="AU10" s="79"/>
      <c r="AV10" s="79"/>
      <c r="AW10" s="79"/>
      <c r="AX10" s="79"/>
      <c r="AY10" s="79"/>
      <c r="AZ10" s="127"/>
      <c r="BA10" s="79"/>
      <c r="BB10" s="79"/>
      <c r="BC10" s="79"/>
      <c r="BD10" s="79"/>
      <c r="BE10" s="79"/>
      <c r="BF10" s="79"/>
      <c r="BG10" s="79"/>
      <c r="BH10" s="127"/>
      <c r="BI10" s="79"/>
      <c r="BJ10" s="79"/>
      <c r="BK10" s="79"/>
      <c r="BL10" s="79"/>
      <c r="BM10" s="79"/>
      <c r="BN10" s="79"/>
      <c r="BO10" s="79"/>
      <c r="BP10" s="127"/>
      <c r="BQ10" s="79"/>
      <c r="BR10" s="79"/>
      <c r="BS10" s="79"/>
      <c r="BT10" s="79"/>
      <c r="BU10" s="79"/>
      <c r="BV10" s="79"/>
      <c r="BW10" s="79"/>
      <c r="BX10" s="127"/>
      <c r="BY10" s="79"/>
      <c r="BZ10" s="79"/>
      <c r="CA10" s="79"/>
      <c r="CB10" s="79"/>
      <c r="CC10" s="79"/>
      <c r="CD10" s="79"/>
      <c r="CE10" s="79"/>
      <c r="CF10" s="127"/>
      <c r="CG10" s="79"/>
      <c r="CH10" s="79"/>
      <c r="CI10" s="79"/>
      <c r="CJ10" s="79"/>
      <c r="CK10" s="79"/>
      <c r="CL10" s="79"/>
      <c r="CM10" s="79"/>
      <c r="CN10" s="127"/>
      <c r="CO10" s="79"/>
      <c r="CP10" s="79"/>
      <c r="CQ10" s="79"/>
      <c r="CR10" s="79"/>
      <c r="CS10" s="79"/>
      <c r="CT10" s="79"/>
      <c r="CU10" s="79"/>
      <c r="CV10" s="127"/>
      <c r="CW10" s="79"/>
      <c r="CX10" s="79"/>
      <c r="CY10" s="79"/>
      <c r="CZ10" s="79"/>
      <c r="DA10" s="79"/>
      <c r="DB10" s="79"/>
      <c r="DC10" s="79"/>
      <c r="DD10" s="127"/>
      <c r="DE10" s="79"/>
      <c r="DF10" s="79"/>
      <c r="DG10" s="79"/>
      <c r="DH10" s="79"/>
      <c r="DI10" s="79"/>
      <c r="DJ10" s="79"/>
      <c r="DK10" s="79"/>
      <c r="DL10" s="127"/>
      <c r="DM10" s="79"/>
      <c r="DN10" s="79"/>
      <c r="DO10" s="79"/>
      <c r="DP10" s="79"/>
      <c r="DQ10" s="79"/>
      <c r="DR10" s="79"/>
      <c r="DS10" s="79"/>
      <c r="DT10" s="127"/>
      <c r="DU10" s="79"/>
      <c r="DV10" s="79"/>
      <c r="DW10" s="79"/>
      <c r="DX10" s="79"/>
      <c r="DY10" s="79"/>
      <c r="DZ10" s="79"/>
      <c r="EA10" s="79"/>
      <c r="EB10" s="127"/>
      <c r="EC10" s="79"/>
      <c r="ED10" s="79"/>
      <c r="EE10" s="79"/>
      <c r="EF10" s="79"/>
      <c r="EG10" s="79"/>
      <c r="EH10" s="79"/>
      <c r="EI10" s="79"/>
      <c r="EJ10" s="127"/>
      <c r="EK10" s="79"/>
      <c r="EL10" s="79"/>
      <c r="EM10" s="79"/>
      <c r="EN10" s="79"/>
      <c r="EO10" s="79"/>
      <c r="EP10" s="79"/>
      <c r="EQ10" s="79"/>
      <c r="ER10" s="127"/>
      <c r="ES10" s="79"/>
      <c r="ET10" s="79"/>
      <c r="EU10" s="79"/>
      <c r="EV10" s="79"/>
      <c r="EW10" s="79"/>
      <c r="EX10" s="79"/>
      <c r="EY10" s="79"/>
      <c r="EZ10" s="127"/>
      <c r="FA10" s="79"/>
      <c r="FB10" s="79"/>
      <c r="FC10" s="79"/>
      <c r="FD10" s="79"/>
      <c r="FE10" s="79"/>
      <c r="FF10" s="79"/>
      <c r="FG10" s="79"/>
      <c r="FH10" s="127"/>
      <c r="FI10" s="79"/>
      <c r="FJ10" s="79"/>
      <c r="FK10" s="79"/>
      <c r="FL10" s="79"/>
      <c r="FM10" s="79"/>
      <c r="FN10" s="79"/>
      <c r="FO10" s="79"/>
      <c r="FP10" s="127"/>
      <c r="FQ10" s="79"/>
      <c r="FR10" s="79"/>
      <c r="FS10" s="79"/>
      <c r="FT10" s="79"/>
      <c r="FU10" s="79"/>
      <c r="FV10" s="79"/>
      <c r="FW10" s="79"/>
      <c r="FX10" s="127"/>
      <c r="FY10" s="79"/>
      <c r="FZ10" s="79"/>
      <c r="GA10" s="79"/>
      <c r="GB10" s="79"/>
      <c r="GC10" s="79"/>
      <c r="GD10" s="79"/>
      <c r="GE10" s="79"/>
      <c r="GF10" s="127"/>
      <c r="GG10" s="79"/>
      <c r="GH10" s="79"/>
      <c r="GI10" s="79"/>
      <c r="GJ10" s="79"/>
      <c r="GK10" s="79"/>
      <c r="GL10" s="79"/>
      <c r="GM10" s="79"/>
      <c r="GN10" s="127"/>
      <c r="GO10" s="79"/>
      <c r="GP10" s="79"/>
      <c r="GQ10" s="79"/>
      <c r="GR10" s="79"/>
      <c r="GS10" s="79"/>
      <c r="GT10" s="79"/>
      <c r="GU10" s="79"/>
      <c r="GV10" s="127"/>
      <c r="GW10" s="79"/>
      <c r="GX10" s="79"/>
      <c r="GY10" s="79"/>
      <c r="GZ10" s="79"/>
      <c r="HA10" s="79"/>
      <c r="HB10" s="79"/>
      <c r="HC10" s="79"/>
      <c r="HE10" s="79"/>
      <c r="HF10" s="79"/>
      <c r="HG10" s="79"/>
      <c r="HH10" s="79"/>
      <c r="HI10" s="79"/>
      <c r="HJ10" s="79"/>
      <c r="HK10" s="79"/>
      <c r="HL10" s="127"/>
      <c r="HM10" s="79"/>
      <c r="HN10" s="79"/>
      <c r="HO10" s="79"/>
      <c r="HP10" s="79"/>
      <c r="HQ10" s="79"/>
      <c r="HR10" s="79"/>
      <c r="HS10" s="79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</row>
    <row r="11" spans="1:242" ht="20.25" thickTop="1" thickBot="1">
      <c r="A11" s="61"/>
      <c r="B11" s="189" t="str">
        <f>Resultados!D15</f>
        <v>INFORMÁTICA</v>
      </c>
      <c r="C11" s="159">
        <f t="shared" si="0"/>
        <v>0</v>
      </c>
      <c r="D11" s="127"/>
      <c r="E11" s="79"/>
      <c r="F11" s="79"/>
      <c r="G11" s="79"/>
      <c r="H11" s="79"/>
      <c r="I11" s="79"/>
      <c r="J11" s="79"/>
      <c r="K11" s="79"/>
      <c r="L11" s="127"/>
      <c r="M11" s="79"/>
      <c r="N11" s="79"/>
      <c r="O11" s="79"/>
      <c r="P11" s="79"/>
      <c r="Q11" s="79"/>
      <c r="R11" s="79"/>
      <c r="S11" s="79"/>
      <c r="T11" s="127"/>
      <c r="U11" s="79"/>
      <c r="V11" s="79"/>
      <c r="W11" s="79"/>
      <c r="X11" s="79"/>
      <c r="Y11" s="79"/>
      <c r="Z11" s="79"/>
      <c r="AA11" s="79"/>
      <c r="AB11" s="127"/>
      <c r="AC11" s="79"/>
      <c r="AD11" s="79"/>
      <c r="AE11" s="79"/>
      <c r="AF11" s="79"/>
      <c r="AG11" s="79"/>
      <c r="AH11" s="79"/>
      <c r="AI11" s="79"/>
      <c r="AJ11" s="127"/>
      <c r="AK11" s="79"/>
      <c r="AL11" s="79"/>
      <c r="AM11" s="79"/>
      <c r="AN11" s="79"/>
      <c r="AO11" s="79"/>
      <c r="AP11" s="79"/>
      <c r="AQ11" s="79"/>
      <c r="AR11" s="127"/>
      <c r="AS11" s="79"/>
      <c r="AT11" s="79"/>
      <c r="AU11" s="79"/>
      <c r="AV11" s="79"/>
      <c r="AW11" s="79"/>
      <c r="AX11" s="79"/>
      <c r="AY11" s="79"/>
      <c r="AZ11" s="127"/>
      <c r="BA11" s="79"/>
      <c r="BB11" s="79"/>
      <c r="BC11" s="79"/>
      <c r="BD11" s="79"/>
      <c r="BE11" s="79"/>
      <c r="BF11" s="79"/>
      <c r="BG11" s="79"/>
      <c r="BH11" s="127"/>
      <c r="BI11" s="79"/>
      <c r="BJ11" s="79"/>
      <c r="BK11" s="79"/>
      <c r="BL11" s="79"/>
      <c r="BM11" s="79"/>
      <c r="BN11" s="79"/>
      <c r="BO11" s="79"/>
      <c r="BP11" s="127"/>
      <c r="BQ11" s="79"/>
      <c r="BR11" s="79"/>
      <c r="BS11" s="79"/>
      <c r="BT11" s="79"/>
      <c r="BU11" s="79"/>
      <c r="BV11" s="79"/>
      <c r="BW11" s="79"/>
      <c r="BX11" s="127"/>
      <c r="BY11" s="79"/>
      <c r="BZ11" s="79"/>
      <c r="CA11" s="79"/>
      <c r="CB11" s="79"/>
      <c r="CC11" s="79"/>
      <c r="CD11" s="79"/>
      <c r="CE11" s="79"/>
      <c r="CF11" s="127"/>
      <c r="CG11" s="79"/>
      <c r="CH11" s="79"/>
      <c r="CI11" s="79"/>
      <c r="CJ11" s="79"/>
      <c r="CK11" s="79"/>
      <c r="CL11" s="79"/>
      <c r="CM11" s="79"/>
      <c r="CN11" s="127"/>
      <c r="CO11" s="79"/>
      <c r="CP11" s="79"/>
      <c r="CQ11" s="79"/>
      <c r="CR11" s="79"/>
      <c r="CS11" s="79"/>
      <c r="CT11" s="79"/>
      <c r="CU11" s="79"/>
      <c r="CV11" s="127"/>
      <c r="CW11" s="79"/>
      <c r="CX11" s="79"/>
      <c r="CY11" s="79"/>
      <c r="CZ11" s="79"/>
      <c r="DA11" s="79"/>
      <c r="DB11" s="79"/>
      <c r="DC11" s="79"/>
      <c r="DD11" s="127"/>
      <c r="DE11" s="79"/>
      <c r="DF11" s="79"/>
      <c r="DG11" s="79"/>
      <c r="DH11" s="79"/>
      <c r="DI11" s="79"/>
      <c r="DJ11" s="79"/>
      <c r="DK11" s="79"/>
      <c r="DL11" s="127"/>
      <c r="DM11" s="79"/>
      <c r="DN11" s="79"/>
      <c r="DO11" s="79"/>
      <c r="DP11" s="79"/>
      <c r="DQ11" s="79"/>
      <c r="DR11" s="79"/>
      <c r="DS11" s="79"/>
      <c r="DT11" s="127"/>
      <c r="DU11" s="79"/>
      <c r="DV11" s="79"/>
      <c r="DW11" s="79"/>
      <c r="DX11" s="79"/>
      <c r="DY11" s="79"/>
      <c r="DZ11" s="79"/>
      <c r="EA11" s="79"/>
      <c r="EB11" s="127"/>
      <c r="EC11" s="79"/>
      <c r="ED11" s="79"/>
      <c r="EE11" s="79"/>
      <c r="EF11" s="79"/>
      <c r="EG11" s="79"/>
      <c r="EH11" s="79"/>
      <c r="EI11" s="79"/>
      <c r="EJ11" s="127"/>
      <c r="EK11" s="79"/>
      <c r="EL11" s="79"/>
      <c r="EM11" s="79"/>
      <c r="EN11" s="79"/>
      <c r="EO11" s="79"/>
      <c r="EP11" s="79"/>
      <c r="EQ11" s="79"/>
      <c r="ER11" s="127"/>
      <c r="ES11" s="79"/>
      <c r="ET11" s="79"/>
      <c r="EU11" s="79"/>
      <c r="EV11" s="79"/>
      <c r="EW11" s="79"/>
      <c r="EX11" s="79"/>
      <c r="EY11" s="79"/>
      <c r="EZ11" s="127"/>
      <c r="FA11" s="79"/>
      <c r="FB11" s="79"/>
      <c r="FC11" s="79"/>
      <c r="FD11" s="79"/>
      <c r="FE11" s="79"/>
      <c r="FF11" s="79"/>
      <c r="FG11" s="79"/>
      <c r="FH11" s="127"/>
      <c r="FI11" s="79"/>
      <c r="FJ11" s="79"/>
      <c r="FK11" s="79"/>
      <c r="FL11" s="79"/>
      <c r="FM11" s="79"/>
      <c r="FN11" s="79"/>
      <c r="FO11" s="79"/>
      <c r="FP11" s="127"/>
      <c r="FQ11" s="79"/>
      <c r="FR11" s="79"/>
      <c r="FS11" s="79"/>
      <c r="FT11" s="79"/>
      <c r="FU11" s="79"/>
      <c r="FV11" s="79"/>
      <c r="FW11" s="79"/>
      <c r="FX11" s="127"/>
      <c r="FY11" s="79"/>
      <c r="FZ11" s="79"/>
      <c r="GA11" s="79"/>
      <c r="GB11" s="79"/>
      <c r="GC11" s="79"/>
      <c r="GD11" s="79"/>
      <c r="GE11" s="79"/>
      <c r="GF11" s="127"/>
      <c r="GG11" s="79"/>
      <c r="GH11" s="79"/>
      <c r="GI11" s="79"/>
      <c r="GJ11" s="79"/>
      <c r="GK11" s="79"/>
      <c r="GL11" s="79"/>
      <c r="GM11" s="79"/>
      <c r="GN11" s="127"/>
      <c r="GO11" s="79"/>
      <c r="GP11" s="79"/>
      <c r="GQ11" s="79"/>
      <c r="GR11" s="79"/>
      <c r="GS11" s="79"/>
      <c r="GT11" s="79"/>
      <c r="GU11" s="79"/>
      <c r="GV11" s="127"/>
      <c r="GW11" s="79"/>
      <c r="GX11" s="79"/>
      <c r="GY11" s="79"/>
      <c r="GZ11" s="79"/>
      <c r="HA11" s="79"/>
      <c r="HB11" s="79"/>
      <c r="HC11" s="79"/>
      <c r="HE11" s="79"/>
      <c r="HF11" s="79"/>
      <c r="HG11" s="79"/>
      <c r="HH11" s="79"/>
      <c r="HI11" s="79"/>
      <c r="HJ11" s="79"/>
      <c r="HK11" s="79"/>
      <c r="HL11" s="127"/>
      <c r="HM11" s="79"/>
      <c r="HN11" s="79"/>
      <c r="HO11" s="79"/>
      <c r="HP11" s="79"/>
      <c r="HQ11" s="79"/>
      <c r="HR11" s="79"/>
      <c r="HS11" s="79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</row>
    <row r="12" spans="1:242" s="5" customFormat="1" ht="28.5" customHeight="1" thickTop="1">
      <c r="A12" s="4"/>
      <c r="B12" s="123" t="s">
        <v>229</v>
      </c>
      <c r="C12" s="108">
        <f>SUM(C6:C11)</f>
        <v>4.1666666666666664E-2</v>
      </c>
      <c r="D12" s="147"/>
      <c r="E12" s="421">
        <f t="shared" ref="E12:K12" si="1">SUM(E6:E11)</f>
        <v>4.1666666666666664E-2</v>
      </c>
      <c r="F12" s="421">
        <f t="shared" si="1"/>
        <v>0</v>
      </c>
      <c r="G12" s="421">
        <f t="shared" si="1"/>
        <v>0</v>
      </c>
      <c r="H12" s="421">
        <f t="shared" si="1"/>
        <v>0</v>
      </c>
      <c r="I12" s="421">
        <f t="shared" si="1"/>
        <v>0</v>
      </c>
      <c r="J12" s="421">
        <f t="shared" si="1"/>
        <v>0</v>
      </c>
      <c r="K12" s="421">
        <f t="shared" si="1"/>
        <v>0</v>
      </c>
      <c r="L12" s="147"/>
      <c r="M12" s="421">
        <f t="shared" ref="M12:S12" si="2">SUM(M6:M11)</f>
        <v>0</v>
      </c>
      <c r="N12" s="421">
        <f t="shared" si="2"/>
        <v>0</v>
      </c>
      <c r="O12" s="421">
        <f t="shared" si="2"/>
        <v>0</v>
      </c>
      <c r="P12" s="421">
        <f t="shared" si="2"/>
        <v>0</v>
      </c>
      <c r="Q12" s="421">
        <f t="shared" si="2"/>
        <v>0</v>
      </c>
      <c r="R12" s="421">
        <f t="shared" si="2"/>
        <v>0</v>
      </c>
      <c r="S12" s="421">
        <f t="shared" si="2"/>
        <v>0</v>
      </c>
      <c r="T12" s="147"/>
      <c r="U12" s="421">
        <f t="shared" ref="U12:AA12" si="3">SUM(U6:U11)</f>
        <v>0</v>
      </c>
      <c r="V12" s="421">
        <f t="shared" si="3"/>
        <v>0</v>
      </c>
      <c r="W12" s="421">
        <f t="shared" si="3"/>
        <v>0</v>
      </c>
      <c r="X12" s="421">
        <f t="shared" si="3"/>
        <v>0</v>
      </c>
      <c r="Y12" s="421">
        <f t="shared" si="3"/>
        <v>0</v>
      </c>
      <c r="Z12" s="421">
        <f t="shared" si="3"/>
        <v>0</v>
      </c>
      <c r="AA12" s="421">
        <f t="shared" si="3"/>
        <v>0</v>
      </c>
      <c r="AB12" s="147"/>
      <c r="AC12" s="421">
        <f t="shared" ref="AC12:AI12" si="4">SUM(AC6:AC11)</f>
        <v>0</v>
      </c>
      <c r="AD12" s="421">
        <f t="shared" si="4"/>
        <v>0</v>
      </c>
      <c r="AE12" s="421">
        <f t="shared" si="4"/>
        <v>0</v>
      </c>
      <c r="AF12" s="421">
        <f t="shared" si="4"/>
        <v>0</v>
      </c>
      <c r="AG12" s="421">
        <f t="shared" si="4"/>
        <v>0</v>
      </c>
      <c r="AH12" s="421">
        <f t="shared" si="4"/>
        <v>0</v>
      </c>
      <c r="AI12" s="421">
        <f t="shared" si="4"/>
        <v>0</v>
      </c>
      <c r="AJ12" s="147"/>
      <c r="AK12" s="421">
        <f t="shared" ref="AK12:AQ12" si="5">SUM(AK6:AK11)</f>
        <v>0</v>
      </c>
      <c r="AL12" s="421">
        <f t="shared" si="5"/>
        <v>0</v>
      </c>
      <c r="AM12" s="421">
        <f t="shared" si="5"/>
        <v>0</v>
      </c>
      <c r="AN12" s="421">
        <f t="shared" si="5"/>
        <v>0</v>
      </c>
      <c r="AO12" s="421">
        <f t="shared" si="5"/>
        <v>0</v>
      </c>
      <c r="AP12" s="421">
        <f t="shared" si="5"/>
        <v>0</v>
      </c>
      <c r="AQ12" s="421">
        <f t="shared" si="5"/>
        <v>0</v>
      </c>
      <c r="AR12" s="147"/>
      <c r="AS12" s="421">
        <f t="shared" ref="AS12:AY12" si="6">SUM(AS6:AS11)</f>
        <v>0</v>
      </c>
      <c r="AT12" s="421">
        <f t="shared" si="6"/>
        <v>0</v>
      </c>
      <c r="AU12" s="421">
        <f t="shared" si="6"/>
        <v>0</v>
      </c>
      <c r="AV12" s="421">
        <f t="shared" si="6"/>
        <v>0</v>
      </c>
      <c r="AW12" s="421">
        <f t="shared" si="6"/>
        <v>0</v>
      </c>
      <c r="AX12" s="421">
        <f t="shared" si="6"/>
        <v>0</v>
      </c>
      <c r="AY12" s="421">
        <f t="shared" si="6"/>
        <v>0</v>
      </c>
      <c r="AZ12" s="147"/>
      <c r="BA12" s="421">
        <f t="shared" ref="BA12:BG12" si="7">SUM(BA6:BA11)</f>
        <v>0</v>
      </c>
      <c r="BB12" s="421">
        <f t="shared" si="7"/>
        <v>0</v>
      </c>
      <c r="BC12" s="421">
        <f t="shared" si="7"/>
        <v>0</v>
      </c>
      <c r="BD12" s="421">
        <f t="shared" si="7"/>
        <v>0</v>
      </c>
      <c r="BE12" s="421">
        <f t="shared" si="7"/>
        <v>0</v>
      </c>
      <c r="BF12" s="421">
        <f t="shared" si="7"/>
        <v>0</v>
      </c>
      <c r="BG12" s="421">
        <f t="shared" si="7"/>
        <v>0</v>
      </c>
      <c r="BH12" s="147"/>
      <c r="BI12" s="421">
        <f t="shared" ref="BI12:BO12" si="8">SUM(BI6:BI11)</f>
        <v>0</v>
      </c>
      <c r="BJ12" s="421">
        <f t="shared" si="8"/>
        <v>0</v>
      </c>
      <c r="BK12" s="421">
        <f t="shared" si="8"/>
        <v>0</v>
      </c>
      <c r="BL12" s="421">
        <f t="shared" si="8"/>
        <v>0</v>
      </c>
      <c r="BM12" s="421">
        <f t="shared" si="8"/>
        <v>0</v>
      </c>
      <c r="BN12" s="421">
        <f t="shared" si="8"/>
        <v>0</v>
      </c>
      <c r="BO12" s="421">
        <f t="shared" si="8"/>
        <v>0</v>
      </c>
      <c r="BP12" s="147"/>
      <c r="BQ12" s="421">
        <f t="shared" ref="BQ12:BW12" si="9">SUM(BQ6:BQ11)</f>
        <v>0</v>
      </c>
      <c r="BR12" s="421">
        <f t="shared" si="9"/>
        <v>0</v>
      </c>
      <c r="BS12" s="421">
        <f t="shared" si="9"/>
        <v>0</v>
      </c>
      <c r="BT12" s="421">
        <f t="shared" si="9"/>
        <v>0</v>
      </c>
      <c r="BU12" s="421">
        <f t="shared" si="9"/>
        <v>0</v>
      </c>
      <c r="BV12" s="421">
        <f t="shared" si="9"/>
        <v>0</v>
      </c>
      <c r="BW12" s="421">
        <f t="shared" si="9"/>
        <v>0</v>
      </c>
      <c r="BX12" s="147"/>
      <c r="BY12" s="421">
        <f t="shared" ref="BY12:CE12" si="10">SUM(BY6:BY11)</f>
        <v>0</v>
      </c>
      <c r="BZ12" s="421">
        <f t="shared" si="10"/>
        <v>0</v>
      </c>
      <c r="CA12" s="421">
        <f t="shared" si="10"/>
        <v>0</v>
      </c>
      <c r="CB12" s="421">
        <f t="shared" si="10"/>
        <v>0</v>
      </c>
      <c r="CC12" s="421">
        <f t="shared" si="10"/>
        <v>0</v>
      </c>
      <c r="CD12" s="421">
        <f t="shared" si="10"/>
        <v>0</v>
      </c>
      <c r="CE12" s="421">
        <f t="shared" si="10"/>
        <v>0</v>
      </c>
      <c r="CF12" s="147"/>
      <c r="CG12" s="421">
        <f t="shared" ref="CG12:CM12" si="11">SUM(CG6:CG11)</f>
        <v>0</v>
      </c>
      <c r="CH12" s="421">
        <f t="shared" si="11"/>
        <v>0</v>
      </c>
      <c r="CI12" s="421">
        <f t="shared" si="11"/>
        <v>0</v>
      </c>
      <c r="CJ12" s="421">
        <f t="shared" si="11"/>
        <v>0</v>
      </c>
      <c r="CK12" s="421">
        <f t="shared" si="11"/>
        <v>0</v>
      </c>
      <c r="CL12" s="421">
        <f t="shared" si="11"/>
        <v>0</v>
      </c>
      <c r="CM12" s="421">
        <f t="shared" si="11"/>
        <v>0</v>
      </c>
      <c r="CN12" s="147"/>
      <c r="CO12" s="421">
        <f t="shared" ref="CO12:CU12" si="12">SUM(CO6:CO11)</f>
        <v>0</v>
      </c>
      <c r="CP12" s="421">
        <f t="shared" si="12"/>
        <v>0</v>
      </c>
      <c r="CQ12" s="421">
        <f t="shared" si="12"/>
        <v>0</v>
      </c>
      <c r="CR12" s="421">
        <f t="shared" si="12"/>
        <v>0</v>
      </c>
      <c r="CS12" s="421">
        <f t="shared" si="12"/>
        <v>0</v>
      </c>
      <c r="CT12" s="421">
        <f t="shared" si="12"/>
        <v>0</v>
      </c>
      <c r="CU12" s="421">
        <f t="shared" si="12"/>
        <v>0</v>
      </c>
      <c r="CV12" s="147"/>
      <c r="CW12" s="421">
        <f t="shared" ref="CW12:DC12" si="13">SUM(CW6:CW11)</f>
        <v>0</v>
      </c>
      <c r="CX12" s="421">
        <f t="shared" si="13"/>
        <v>0</v>
      </c>
      <c r="CY12" s="421">
        <f t="shared" si="13"/>
        <v>0</v>
      </c>
      <c r="CZ12" s="421">
        <f t="shared" si="13"/>
        <v>0</v>
      </c>
      <c r="DA12" s="421">
        <f t="shared" si="13"/>
        <v>0</v>
      </c>
      <c r="DB12" s="421">
        <f t="shared" si="13"/>
        <v>0</v>
      </c>
      <c r="DC12" s="421">
        <f t="shared" si="13"/>
        <v>0</v>
      </c>
      <c r="DD12" s="147"/>
      <c r="DE12" s="421">
        <f t="shared" ref="DE12:DK12" si="14">SUM(DE6:DE11)</f>
        <v>0</v>
      </c>
      <c r="DF12" s="421">
        <f t="shared" si="14"/>
        <v>0</v>
      </c>
      <c r="DG12" s="421">
        <f t="shared" si="14"/>
        <v>0</v>
      </c>
      <c r="DH12" s="421">
        <f t="shared" si="14"/>
        <v>0</v>
      </c>
      <c r="DI12" s="421">
        <f t="shared" si="14"/>
        <v>0</v>
      </c>
      <c r="DJ12" s="421">
        <f t="shared" si="14"/>
        <v>0</v>
      </c>
      <c r="DK12" s="421">
        <f t="shared" si="14"/>
        <v>0</v>
      </c>
      <c r="DL12" s="147"/>
      <c r="DM12" s="421">
        <f t="shared" ref="DM12:DS12" si="15">SUM(DM6:DM11)</f>
        <v>0</v>
      </c>
      <c r="DN12" s="421">
        <f t="shared" si="15"/>
        <v>0</v>
      </c>
      <c r="DO12" s="421">
        <f t="shared" si="15"/>
        <v>0</v>
      </c>
      <c r="DP12" s="421">
        <f t="shared" si="15"/>
        <v>0</v>
      </c>
      <c r="DQ12" s="421">
        <f t="shared" si="15"/>
        <v>0</v>
      </c>
      <c r="DR12" s="421">
        <f t="shared" si="15"/>
        <v>0</v>
      </c>
      <c r="DS12" s="421">
        <f t="shared" si="15"/>
        <v>0</v>
      </c>
      <c r="DT12" s="147"/>
      <c r="DU12" s="421">
        <f t="shared" ref="DU12:EA12" si="16">SUM(DU6:DU11)</f>
        <v>0</v>
      </c>
      <c r="DV12" s="421">
        <f t="shared" si="16"/>
        <v>0</v>
      </c>
      <c r="DW12" s="421">
        <f t="shared" si="16"/>
        <v>0</v>
      </c>
      <c r="DX12" s="421">
        <f t="shared" si="16"/>
        <v>0</v>
      </c>
      <c r="DY12" s="421">
        <f t="shared" si="16"/>
        <v>0</v>
      </c>
      <c r="DZ12" s="421">
        <f t="shared" si="16"/>
        <v>0</v>
      </c>
      <c r="EA12" s="421">
        <f t="shared" si="16"/>
        <v>0</v>
      </c>
      <c r="EB12" s="147"/>
      <c r="EC12" s="421">
        <f t="shared" ref="EC12:EI12" si="17">SUM(EC6:EC11)</f>
        <v>0</v>
      </c>
      <c r="ED12" s="421">
        <f t="shared" si="17"/>
        <v>0</v>
      </c>
      <c r="EE12" s="421">
        <f t="shared" si="17"/>
        <v>0</v>
      </c>
      <c r="EF12" s="421">
        <f t="shared" si="17"/>
        <v>0</v>
      </c>
      <c r="EG12" s="421">
        <f t="shared" si="17"/>
        <v>0</v>
      </c>
      <c r="EH12" s="421">
        <f t="shared" si="17"/>
        <v>0</v>
      </c>
      <c r="EI12" s="421">
        <f t="shared" si="17"/>
        <v>0</v>
      </c>
      <c r="EJ12" s="147"/>
      <c r="EK12" s="421">
        <f t="shared" ref="EK12:EQ12" si="18">SUM(EK6:EK11)</f>
        <v>0</v>
      </c>
      <c r="EL12" s="421">
        <f t="shared" si="18"/>
        <v>0</v>
      </c>
      <c r="EM12" s="421">
        <f t="shared" si="18"/>
        <v>0</v>
      </c>
      <c r="EN12" s="421">
        <f t="shared" si="18"/>
        <v>0</v>
      </c>
      <c r="EO12" s="421">
        <f t="shared" si="18"/>
        <v>0</v>
      </c>
      <c r="EP12" s="421">
        <f t="shared" si="18"/>
        <v>0</v>
      </c>
      <c r="EQ12" s="421">
        <f t="shared" si="18"/>
        <v>0</v>
      </c>
      <c r="ER12" s="147"/>
      <c r="ES12" s="421">
        <f t="shared" ref="ES12:EY12" si="19">SUM(ES6:ES11)</f>
        <v>0</v>
      </c>
      <c r="ET12" s="421">
        <f t="shared" si="19"/>
        <v>0</v>
      </c>
      <c r="EU12" s="421">
        <f t="shared" si="19"/>
        <v>0</v>
      </c>
      <c r="EV12" s="421">
        <f t="shared" si="19"/>
        <v>0</v>
      </c>
      <c r="EW12" s="421">
        <f t="shared" si="19"/>
        <v>0</v>
      </c>
      <c r="EX12" s="421">
        <f t="shared" si="19"/>
        <v>0</v>
      </c>
      <c r="EY12" s="421">
        <f t="shared" si="19"/>
        <v>0</v>
      </c>
      <c r="EZ12" s="147"/>
      <c r="FA12" s="421">
        <f t="shared" ref="FA12:FG12" si="20">SUM(FA6:FA11)</f>
        <v>0</v>
      </c>
      <c r="FB12" s="421">
        <f t="shared" si="20"/>
        <v>0</v>
      </c>
      <c r="FC12" s="421">
        <f t="shared" si="20"/>
        <v>0</v>
      </c>
      <c r="FD12" s="421">
        <f t="shared" si="20"/>
        <v>0</v>
      </c>
      <c r="FE12" s="421">
        <f t="shared" si="20"/>
        <v>0</v>
      </c>
      <c r="FF12" s="421">
        <f t="shared" si="20"/>
        <v>0</v>
      </c>
      <c r="FG12" s="421">
        <f t="shared" si="20"/>
        <v>0</v>
      </c>
      <c r="FH12" s="147"/>
      <c r="FI12" s="421">
        <f t="shared" ref="FI12:FO12" si="21">SUM(FI6:FI11)</f>
        <v>0</v>
      </c>
      <c r="FJ12" s="421">
        <f t="shared" si="21"/>
        <v>0</v>
      </c>
      <c r="FK12" s="421">
        <f t="shared" si="21"/>
        <v>0</v>
      </c>
      <c r="FL12" s="421">
        <f t="shared" si="21"/>
        <v>0</v>
      </c>
      <c r="FM12" s="421">
        <f t="shared" si="21"/>
        <v>0</v>
      </c>
      <c r="FN12" s="421">
        <f t="shared" si="21"/>
        <v>0</v>
      </c>
      <c r="FO12" s="421">
        <f t="shared" si="21"/>
        <v>0</v>
      </c>
      <c r="FP12" s="147"/>
      <c r="FQ12" s="421">
        <f t="shared" ref="FQ12:FW12" si="22">SUM(FQ6:FQ11)</f>
        <v>0</v>
      </c>
      <c r="FR12" s="421">
        <f t="shared" si="22"/>
        <v>0</v>
      </c>
      <c r="FS12" s="421">
        <f t="shared" si="22"/>
        <v>0</v>
      </c>
      <c r="FT12" s="421">
        <f t="shared" si="22"/>
        <v>0</v>
      </c>
      <c r="FU12" s="421">
        <f t="shared" si="22"/>
        <v>0</v>
      </c>
      <c r="FV12" s="421">
        <f t="shared" si="22"/>
        <v>0</v>
      </c>
      <c r="FW12" s="421">
        <f t="shared" si="22"/>
        <v>0</v>
      </c>
      <c r="FX12" s="147"/>
      <c r="FY12" s="421">
        <f t="shared" ref="FY12:GE12" si="23">SUM(FY6:FY11)</f>
        <v>0</v>
      </c>
      <c r="FZ12" s="421">
        <f t="shared" si="23"/>
        <v>0</v>
      </c>
      <c r="GA12" s="421">
        <f t="shared" si="23"/>
        <v>0</v>
      </c>
      <c r="GB12" s="421">
        <f t="shared" si="23"/>
        <v>0</v>
      </c>
      <c r="GC12" s="421">
        <f t="shared" si="23"/>
        <v>0</v>
      </c>
      <c r="GD12" s="421">
        <f t="shared" si="23"/>
        <v>0</v>
      </c>
      <c r="GE12" s="421">
        <f t="shared" si="23"/>
        <v>0</v>
      </c>
      <c r="GF12" s="147"/>
      <c r="GG12" s="421">
        <f t="shared" ref="GG12:GM12" si="24">SUM(GG6:GG11)</f>
        <v>0</v>
      </c>
      <c r="GH12" s="421">
        <f t="shared" si="24"/>
        <v>0</v>
      </c>
      <c r="GI12" s="421">
        <f t="shared" si="24"/>
        <v>0</v>
      </c>
      <c r="GJ12" s="421">
        <f t="shared" si="24"/>
        <v>0</v>
      </c>
      <c r="GK12" s="421">
        <f t="shared" si="24"/>
        <v>0</v>
      </c>
      <c r="GL12" s="421">
        <f t="shared" si="24"/>
        <v>0</v>
      </c>
      <c r="GM12" s="421">
        <f t="shared" si="24"/>
        <v>0</v>
      </c>
      <c r="GN12" s="147"/>
      <c r="GO12" s="421">
        <f t="shared" ref="GO12:GU12" si="25">SUM(GO6:GO11)</f>
        <v>0</v>
      </c>
      <c r="GP12" s="421">
        <f t="shared" si="25"/>
        <v>0</v>
      </c>
      <c r="GQ12" s="421">
        <f t="shared" si="25"/>
        <v>0</v>
      </c>
      <c r="GR12" s="421">
        <f t="shared" si="25"/>
        <v>0</v>
      </c>
      <c r="GS12" s="421">
        <f t="shared" si="25"/>
        <v>0</v>
      </c>
      <c r="GT12" s="421">
        <f t="shared" si="25"/>
        <v>0</v>
      </c>
      <c r="GU12" s="421">
        <f t="shared" si="25"/>
        <v>0</v>
      </c>
      <c r="GV12" s="147"/>
      <c r="GW12" s="421">
        <f t="shared" ref="GW12:HC12" si="26">SUM(GW6:GW11)</f>
        <v>0</v>
      </c>
      <c r="GX12" s="421">
        <f t="shared" si="26"/>
        <v>0</v>
      </c>
      <c r="GY12" s="421">
        <f t="shared" si="26"/>
        <v>0</v>
      </c>
      <c r="GZ12" s="421">
        <f t="shared" si="26"/>
        <v>0</v>
      </c>
      <c r="HA12" s="421">
        <f t="shared" si="26"/>
        <v>0</v>
      </c>
      <c r="HB12" s="421">
        <f t="shared" si="26"/>
        <v>0</v>
      </c>
      <c r="HC12" s="421">
        <f t="shared" si="26"/>
        <v>0</v>
      </c>
      <c r="HE12" s="421">
        <f t="shared" ref="HE12:HK12" si="27">SUM(HE6:HE11)</f>
        <v>0</v>
      </c>
      <c r="HF12" s="421">
        <f t="shared" si="27"/>
        <v>0</v>
      </c>
      <c r="HG12" s="421">
        <f t="shared" si="27"/>
        <v>0</v>
      </c>
      <c r="HH12" s="421">
        <f t="shared" si="27"/>
        <v>0</v>
      </c>
      <c r="HI12" s="421">
        <f t="shared" si="27"/>
        <v>0</v>
      </c>
      <c r="HJ12" s="421">
        <f t="shared" si="27"/>
        <v>0</v>
      </c>
      <c r="HK12" s="421">
        <f t="shared" si="27"/>
        <v>0</v>
      </c>
      <c r="HL12" s="147"/>
      <c r="HM12" s="421">
        <f t="shared" ref="HM12:HS12" si="28">SUM(HM6:HM11)</f>
        <v>0</v>
      </c>
      <c r="HN12" s="421">
        <f t="shared" si="28"/>
        <v>0</v>
      </c>
      <c r="HO12" s="421">
        <f t="shared" si="28"/>
        <v>0</v>
      </c>
      <c r="HP12" s="421">
        <f t="shared" si="28"/>
        <v>0</v>
      </c>
      <c r="HQ12" s="421">
        <f t="shared" si="28"/>
        <v>0</v>
      </c>
      <c r="HR12" s="421">
        <f t="shared" si="28"/>
        <v>0</v>
      </c>
      <c r="HS12" s="421">
        <f t="shared" si="28"/>
        <v>0</v>
      </c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</row>
    <row r="13" spans="1:242" s="127" customFormat="1" ht="18.75" customHeight="1">
      <c r="B13" s="563" t="s">
        <v>231</v>
      </c>
      <c r="C13" s="563"/>
    </row>
    <row r="14" spans="1:242" s="127" customFormat="1" ht="17.25" customHeight="1">
      <c r="B14" s="563"/>
      <c r="C14" s="563"/>
    </row>
    <row r="15" spans="1:242" s="5" customFormat="1" ht="36" customHeight="1">
      <c r="A15" s="147"/>
      <c r="B15" s="147"/>
      <c r="C15" s="147"/>
      <c r="D15" s="147"/>
      <c r="E15" s="80" t="s">
        <v>153</v>
      </c>
      <c r="F15" s="81">
        <v>1.4583333333333333</v>
      </c>
      <c r="G15" s="147"/>
      <c r="H15" s="554" t="s">
        <v>156</v>
      </c>
      <c r="I15" s="554"/>
      <c r="J15" s="554"/>
      <c r="K15" s="554"/>
      <c r="L15" s="147"/>
      <c r="M15" s="80" t="s">
        <v>153</v>
      </c>
      <c r="N15" s="81">
        <v>1.4583333333333333</v>
      </c>
      <c r="O15" s="147"/>
      <c r="P15" s="554" t="s">
        <v>156</v>
      </c>
      <c r="Q15" s="554"/>
      <c r="R15" s="554"/>
      <c r="S15" s="554"/>
      <c r="T15" s="147"/>
      <c r="U15" s="80" t="s">
        <v>153</v>
      </c>
      <c r="V15" s="81">
        <v>1.4583333333333333</v>
      </c>
      <c r="X15" s="554" t="s">
        <v>156</v>
      </c>
      <c r="Y15" s="554"/>
      <c r="Z15" s="554"/>
      <c r="AA15" s="554"/>
      <c r="AB15" s="147"/>
      <c r="AC15" s="80" t="s">
        <v>153</v>
      </c>
      <c r="AD15" s="81">
        <v>1.4583333333333333</v>
      </c>
      <c r="AE15" s="147"/>
      <c r="AF15" s="554" t="s">
        <v>156</v>
      </c>
      <c r="AG15" s="554"/>
      <c r="AH15" s="554"/>
      <c r="AI15" s="554"/>
      <c r="AJ15" s="147"/>
      <c r="AK15" s="80" t="s">
        <v>153</v>
      </c>
      <c r="AL15" s="81">
        <v>1.4583333333333333</v>
      </c>
      <c r="AM15" s="147"/>
      <c r="AN15" s="554" t="s">
        <v>156</v>
      </c>
      <c r="AO15" s="554"/>
      <c r="AP15" s="554"/>
      <c r="AQ15" s="554"/>
      <c r="AR15" s="147"/>
      <c r="AS15" s="80" t="s">
        <v>153</v>
      </c>
      <c r="AT15" s="81">
        <v>1.4583333333333333</v>
      </c>
      <c r="AV15" s="554" t="s">
        <v>156</v>
      </c>
      <c r="AW15" s="554"/>
      <c r="AX15" s="554"/>
      <c r="AY15" s="554"/>
      <c r="AZ15" s="147"/>
      <c r="BA15" s="80" t="s">
        <v>153</v>
      </c>
      <c r="BB15" s="81">
        <v>1.4583333333333333</v>
      </c>
      <c r="BC15" s="147"/>
      <c r="BD15" s="554" t="s">
        <v>156</v>
      </c>
      <c r="BE15" s="554"/>
      <c r="BF15" s="554"/>
      <c r="BG15" s="554"/>
      <c r="BH15" s="147"/>
      <c r="BI15" s="80" t="s">
        <v>153</v>
      </c>
      <c r="BJ15" s="81">
        <v>1.4583333333333333</v>
      </c>
      <c r="BK15" s="147"/>
      <c r="BL15" s="554" t="s">
        <v>156</v>
      </c>
      <c r="BM15" s="554"/>
      <c r="BN15" s="554"/>
      <c r="BO15" s="554"/>
      <c r="BP15" s="147"/>
      <c r="BQ15" s="80" t="s">
        <v>153</v>
      </c>
      <c r="BR15" s="81">
        <v>1.4583333333333333</v>
      </c>
      <c r="BT15" s="554" t="s">
        <v>156</v>
      </c>
      <c r="BU15" s="554"/>
      <c r="BV15" s="554"/>
      <c r="BW15" s="554"/>
      <c r="BX15" s="147"/>
      <c r="BY15" s="80" t="s">
        <v>153</v>
      </c>
      <c r="BZ15" s="81">
        <v>1.4583333333333333</v>
      </c>
      <c r="CA15" s="147"/>
      <c r="CB15" s="554" t="s">
        <v>156</v>
      </c>
      <c r="CC15" s="554"/>
      <c r="CD15" s="554"/>
      <c r="CE15" s="554"/>
      <c r="CF15" s="147"/>
      <c r="CG15" s="80" t="s">
        <v>153</v>
      </c>
      <c r="CH15" s="81">
        <v>1.4583333333333333</v>
      </c>
      <c r="CJ15" s="554" t="s">
        <v>156</v>
      </c>
      <c r="CK15" s="554"/>
      <c r="CL15" s="554"/>
      <c r="CM15" s="554"/>
      <c r="CN15" s="147"/>
      <c r="CO15" s="80" t="s">
        <v>153</v>
      </c>
      <c r="CP15" s="81">
        <v>1.4583333333333333</v>
      </c>
      <c r="CQ15" s="147"/>
      <c r="CR15" s="554" t="s">
        <v>156</v>
      </c>
      <c r="CS15" s="554"/>
      <c r="CT15" s="554"/>
      <c r="CU15" s="554"/>
      <c r="CV15" s="147"/>
      <c r="CW15" s="80" t="s">
        <v>153</v>
      </c>
      <c r="CX15" s="81">
        <v>1.4583333333333333</v>
      </c>
      <c r="CY15" s="147"/>
      <c r="CZ15" s="554" t="s">
        <v>156</v>
      </c>
      <c r="DA15" s="554"/>
      <c r="DB15" s="554"/>
      <c r="DC15" s="554"/>
      <c r="DD15" s="147"/>
      <c r="DE15" s="80" t="s">
        <v>153</v>
      </c>
      <c r="DF15" s="81">
        <v>1.4583333333333333</v>
      </c>
      <c r="DH15" s="554" t="s">
        <v>156</v>
      </c>
      <c r="DI15" s="554"/>
      <c r="DJ15" s="554"/>
      <c r="DK15" s="554"/>
      <c r="DL15" s="147"/>
      <c r="DM15" s="80" t="s">
        <v>153</v>
      </c>
      <c r="DN15" s="81">
        <v>1.4583333333333333</v>
      </c>
      <c r="DO15" s="147"/>
      <c r="DP15" s="554" t="s">
        <v>156</v>
      </c>
      <c r="DQ15" s="554"/>
      <c r="DR15" s="554"/>
      <c r="DS15" s="554"/>
      <c r="DT15" s="147"/>
      <c r="DU15" s="80" t="s">
        <v>153</v>
      </c>
      <c r="DV15" s="81">
        <v>1.4583333333333333</v>
      </c>
      <c r="DW15" s="147"/>
      <c r="DX15" s="554" t="s">
        <v>156</v>
      </c>
      <c r="DY15" s="554"/>
      <c r="DZ15" s="554"/>
      <c r="EA15" s="554"/>
      <c r="EB15" s="147"/>
      <c r="EC15" s="80" t="s">
        <v>153</v>
      </c>
      <c r="ED15" s="81">
        <v>1.4583333333333333</v>
      </c>
      <c r="EF15" s="554" t="s">
        <v>156</v>
      </c>
      <c r="EG15" s="554"/>
      <c r="EH15" s="554"/>
      <c r="EI15" s="554"/>
      <c r="EJ15" s="147"/>
      <c r="EK15" s="80" t="s">
        <v>153</v>
      </c>
      <c r="EL15" s="81">
        <v>1.4583333333333333</v>
      </c>
      <c r="EM15" s="147"/>
      <c r="EN15" s="554" t="s">
        <v>156</v>
      </c>
      <c r="EO15" s="554"/>
      <c r="EP15" s="554"/>
      <c r="EQ15" s="554"/>
      <c r="ER15" s="147"/>
      <c r="ES15" s="80" t="s">
        <v>153</v>
      </c>
      <c r="ET15" s="81">
        <v>1.4583333333333333</v>
      </c>
      <c r="EU15" s="147"/>
      <c r="EV15" s="554" t="s">
        <v>156</v>
      </c>
      <c r="EW15" s="554"/>
      <c r="EX15" s="554"/>
      <c r="EY15" s="554"/>
      <c r="EZ15" s="147"/>
      <c r="FA15" s="80" t="s">
        <v>153</v>
      </c>
      <c r="FB15" s="81">
        <v>1.4583333333333333</v>
      </c>
      <c r="FC15" s="147"/>
      <c r="FD15" s="554" t="s">
        <v>156</v>
      </c>
      <c r="FE15" s="554"/>
      <c r="FF15" s="554"/>
      <c r="FG15" s="554"/>
      <c r="FH15" s="147"/>
      <c r="FI15" s="80" t="s">
        <v>153</v>
      </c>
      <c r="FJ15" s="81">
        <v>1.4583333333333333</v>
      </c>
      <c r="FK15" s="147"/>
      <c r="FL15" s="554" t="s">
        <v>156</v>
      </c>
      <c r="FM15" s="554"/>
      <c r="FN15" s="554"/>
      <c r="FO15" s="554"/>
      <c r="FP15" s="147"/>
      <c r="FQ15" s="80" t="s">
        <v>153</v>
      </c>
      <c r="FR15" s="81">
        <v>1.4583333333333333</v>
      </c>
      <c r="FS15" s="147"/>
      <c r="FT15" s="554" t="s">
        <v>156</v>
      </c>
      <c r="FU15" s="554"/>
      <c r="FV15" s="554"/>
      <c r="FW15" s="554"/>
      <c r="FX15" s="147"/>
      <c r="FY15" s="80" t="s">
        <v>153</v>
      </c>
      <c r="FZ15" s="81">
        <v>1.4583333333333333</v>
      </c>
      <c r="GA15" s="147"/>
      <c r="GB15" s="554" t="s">
        <v>156</v>
      </c>
      <c r="GC15" s="554"/>
      <c r="GD15" s="554"/>
      <c r="GE15" s="554"/>
      <c r="GF15" s="147"/>
      <c r="GG15" s="80" t="s">
        <v>153</v>
      </c>
      <c r="GH15" s="81">
        <v>1.4583333333333333</v>
      </c>
      <c r="GJ15" s="554" t="s">
        <v>156</v>
      </c>
      <c r="GK15" s="554"/>
      <c r="GL15" s="554"/>
      <c r="GM15" s="554"/>
      <c r="GN15" s="147"/>
      <c r="GO15" s="80" t="s">
        <v>153</v>
      </c>
      <c r="GP15" s="81">
        <v>1.4583333333333333</v>
      </c>
      <c r="GQ15" s="147"/>
      <c r="GR15" s="554" t="s">
        <v>156</v>
      </c>
      <c r="GS15" s="554"/>
      <c r="GT15" s="554"/>
      <c r="GU15" s="554"/>
      <c r="GV15" s="147"/>
      <c r="GW15" s="80" t="s">
        <v>153</v>
      </c>
      <c r="GX15" s="81">
        <v>1.4583333333333333</v>
      </c>
      <c r="GY15" s="147"/>
      <c r="GZ15" s="554" t="s">
        <v>156</v>
      </c>
      <c r="HA15" s="554"/>
      <c r="HB15" s="554"/>
      <c r="HC15" s="554"/>
      <c r="HE15" s="80" t="s">
        <v>153</v>
      </c>
      <c r="HF15" s="81">
        <v>1.4583333333333333</v>
      </c>
      <c r="HH15" s="554" t="s">
        <v>156</v>
      </c>
      <c r="HI15" s="554"/>
      <c r="HJ15" s="554"/>
      <c r="HK15" s="554"/>
      <c r="HL15" s="147"/>
      <c r="HM15" s="80" t="s">
        <v>153</v>
      </c>
      <c r="HN15" s="81">
        <v>1.4583333333333333</v>
      </c>
      <c r="HO15" s="147"/>
      <c r="HP15" s="554" t="s">
        <v>156</v>
      </c>
      <c r="HQ15" s="554"/>
      <c r="HR15" s="554"/>
      <c r="HS15" s="554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</row>
    <row r="16" spans="1:242" s="5" customFormat="1" ht="21" customHeight="1">
      <c r="A16" s="147"/>
      <c r="B16" s="147"/>
      <c r="C16" s="147"/>
      <c r="D16" s="147"/>
      <c r="E16" s="82" t="s">
        <v>157</v>
      </c>
      <c r="F16" s="83">
        <f>F15-H16</f>
        <v>1.4166666666666665</v>
      </c>
      <c r="G16" s="147"/>
      <c r="H16" s="555">
        <f>SUM(E12:K12)</f>
        <v>4.1666666666666664E-2</v>
      </c>
      <c r="I16" s="556"/>
      <c r="J16" s="556"/>
      <c r="K16" s="557"/>
      <c r="L16" s="147"/>
      <c r="M16" s="82" t="s">
        <v>157</v>
      </c>
      <c r="N16" s="83">
        <f>N15-P16</f>
        <v>1.4583333333333333</v>
      </c>
      <c r="O16" s="147"/>
      <c r="P16" s="555">
        <f>SUM(M12:S12)</f>
        <v>0</v>
      </c>
      <c r="Q16" s="556"/>
      <c r="R16" s="556"/>
      <c r="S16" s="557"/>
      <c r="T16" s="147"/>
      <c r="U16" s="82" t="s">
        <v>157</v>
      </c>
      <c r="V16" s="83">
        <f>V15-X16</f>
        <v>1.4583333333333333</v>
      </c>
      <c r="X16" s="555">
        <f>SUM(U12:AA12)</f>
        <v>0</v>
      </c>
      <c r="Y16" s="556"/>
      <c r="Z16" s="556"/>
      <c r="AA16" s="557"/>
      <c r="AB16" s="147"/>
      <c r="AC16" s="82" t="s">
        <v>157</v>
      </c>
      <c r="AD16" s="83">
        <f>AD15-AF16</f>
        <v>1.4583333333333333</v>
      </c>
      <c r="AE16" s="147"/>
      <c r="AF16" s="555">
        <f>SUM(AC12:AI12)</f>
        <v>0</v>
      </c>
      <c r="AG16" s="556"/>
      <c r="AH16" s="556"/>
      <c r="AI16" s="557"/>
      <c r="AJ16" s="147"/>
      <c r="AK16" s="82" t="s">
        <v>157</v>
      </c>
      <c r="AL16" s="83">
        <f>AL15-AN16</f>
        <v>1.4583333333333333</v>
      </c>
      <c r="AM16" s="147"/>
      <c r="AN16" s="555">
        <f>SUM(AK12:AQ12)</f>
        <v>0</v>
      </c>
      <c r="AO16" s="556"/>
      <c r="AP16" s="556"/>
      <c r="AQ16" s="557"/>
      <c r="AR16" s="147"/>
      <c r="AS16" s="82" t="s">
        <v>157</v>
      </c>
      <c r="AT16" s="83">
        <f>AT15-AV16</f>
        <v>1.4583333333333333</v>
      </c>
      <c r="AV16" s="555">
        <f>SUM(AS12:AY12)</f>
        <v>0</v>
      </c>
      <c r="AW16" s="556"/>
      <c r="AX16" s="556"/>
      <c r="AY16" s="557"/>
      <c r="AZ16" s="147"/>
      <c r="BA16" s="82" t="s">
        <v>157</v>
      </c>
      <c r="BB16" s="83">
        <f>BB15-BD16</f>
        <v>1.4583333333333333</v>
      </c>
      <c r="BC16" s="147"/>
      <c r="BD16" s="555">
        <f>SUM(BA12:BG12)</f>
        <v>0</v>
      </c>
      <c r="BE16" s="556"/>
      <c r="BF16" s="556"/>
      <c r="BG16" s="557"/>
      <c r="BH16" s="147"/>
      <c r="BI16" s="82" t="s">
        <v>157</v>
      </c>
      <c r="BJ16" s="83">
        <f>BJ15-BL16</f>
        <v>1.4583333333333333</v>
      </c>
      <c r="BK16" s="147"/>
      <c r="BL16" s="555">
        <f>SUM(BI12:BO12)</f>
        <v>0</v>
      </c>
      <c r="BM16" s="556"/>
      <c r="BN16" s="556"/>
      <c r="BO16" s="557"/>
      <c r="BP16" s="147"/>
      <c r="BQ16" s="82" t="s">
        <v>157</v>
      </c>
      <c r="BR16" s="83">
        <f>BR15-BT16</f>
        <v>1.4583333333333333</v>
      </c>
      <c r="BT16" s="555">
        <f>SUM(BQ12:BW12)</f>
        <v>0</v>
      </c>
      <c r="BU16" s="556"/>
      <c r="BV16" s="556"/>
      <c r="BW16" s="557"/>
      <c r="BX16" s="147"/>
      <c r="BY16" s="82" t="s">
        <v>157</v>
      </c>
      <c r="BZ16" s="83">
        <f>BZ15-CB16</f>
        <v>1.4583333333333333</v>
      </c>
      <c r="CA16" s="147"/>
      <c r="CB16" s="555">
        <f>SUM(BY12:CE12)</f>
        <v>0</v>
      </c>
      <c r="CC16" s="556"/>
      <c r="CD16" s="556"/>
      <c r="CE16" s="557"/>
      <c r="CF16" s="147"/>
      <c r="CG16" s="82" t="s">
        <v>157</v>
      </c>
      <c r="CH16" s="83">
        <f>CH15-CJ16</f>
        <v>1.4583333333333333</v>
      </c>
      <c r="CJ16" s="555">
        <f>SUM(CG12:CM12)</f>
        <v>0</v>
      </c>
      <c r="CK16" s="556"/>
      <c r="CL16" s="556"/>
      <c r="CM16" s="557"/>
      <c r="CN16" s="147"/>
      <c r="CO16" s="82" t="s">
        <v>157</v>
      </c>
      <c r="CP16" s="83">
        <f>CP15-CR16</f>
        <v>1.4583333333333333</v>
      </c>
      <c r="CQ16" s="147"/>
      <c r="CR16" s="555">
        <f>SUM(CO12:CU12)</f>
        <v>0</v>
      </c>
      <c r="CS16" s="556"/>
      <c r="CT16" s="556"/>
      <c r="CU16" s="557"/>
      <c r="CV16" s="147"/>
      <c r="CW16" s="82" t="s">
        <v>157</v>
      </c>
      <c r="CX16" s="83">
        <f>CX15-CZ16</f>
        <v>1.4583333333333333</v>
      </c>
      <c r="CY16" s="147"/>
      <c r="CZ16" s="555">
        <f>SUM(CW12:DC12)</f>
        <v>0</v>
      </c>
      <c r="DA16" s="556"/>
      <c r="DB16" s="556"/>
      <c r="DC16" s="557"/>
      <c r="DD16" s="147"/>
      <c r="DE16" s="82" t="s">
        <v>157</v>
      </c>
      <c r="DF16" s="83">
        <f>DF15-DH16</f>
        <v>1.4583333333333333</v>
      </c>
      <c r="DH16" s="555">
        <f>SUM(DE12:DK12)</f>
        <v>0</v>
      </c>
      <c r="DI16" s="556"/>
      <c r="DJ16" s="556"/>
      <c r="DK16" s="557"/>
      <c r="DL16" s="147"/>
      <c r="DM16" s="82" t="s">
        <v>157</v>
      </c>
      <c r="DN16" s="83">
        <f>DN15-DP16</f>
        <v>1.4583333333333333</v>
      </c>
      <c r="DO16" s="147"/>
      <c r="DP16" s="555">
        <f>SUM(DM12:DS12)</f>
        <v>0</v>
      </c>
      <c r="DQ16" s="556"/>
      <c r="DR16" s="556"/>
      <c r="DS16" s="557"/>
      <c r="DT16" s="147"/>
      <c r="DU16" s="82" t="s">
        <v>157</v>
      </c>
      <c r="DV16" s="83">
        <f>DV15-DX16</f>
        <v>1.4583333333333333</v>
      </c>
      <c r="DW16" s="147"/>
      <c r="DX16" s="555">
        <f>SUM(DU12:EA12)</f>
        <v>0</v>
      </c>
      <c r="DY16" s="556"/>
      <c r="DZ16" s="556"/>
      <c r="EA16" s="557"/>
      <c r="EB16" s="147"/>
      <c r="EC16" s="82" t="s">
        <v>157</v>
      </c>
      <c r="ED16" s="83">
        <f>ED15-EF16</f>
        <v>1.4583333333333333</v>
      </c>
      <c r="EF16" s="555">
        <f>SUM(EC12:EI12)</f>
        <v>0</v>
      </c>
      <c r="EG16" s="556"/>
      <c r="EH16" s="556"/>
      <c r="EI16" s="557"/>
      <c r="EJ16" s="147"/>
      <c r="EK16" s="82" t="s">
        <v>157</v>
      </c>
      <c r="EL16" s="83">
        <f>EL15-EN16</f>
        <v>1.4583333333333333</v>
      </c>
      <c r="EM16" s="147"/>
      <c r="EN16" s="555">
        <f>SUM(EK12:EQ12)</f>
        <v>0</v>
      </c>
      <c r="EO16" s="556"/>
      <c r="EP16" s="556"/>
      <c r="EQ16" s="557"/>
      <c r="ER16" s="147"/>
      <c r="ES16" s="82" t="s">
        <v>157</v>
      </c>
      <c r="ET16" s="83">
        <f>ET15-EV16</f>
        <v>1.4583333333333333</v>
      </c>
      <c r="EU16" s="147"/>
      <c r="EV16" s="555">
        <f>SUM(ES12:EY12)</f>
        <v>0</v>
      </c>
      <c r="EW16" s="556"/>
      <c r="EX16" s="556"/>
      <c r="EY16" s="557"/>
      <c r="EZ16" s="147"/>
      <c r="FA16" s="82" t="s">
        <v>157</v>
      </c>
      <c r="FB16" s="83">
        <f>FB15-FD16</f>
        <v>1.4583333333333333</v>
      </c>
      <c r="FC16" s="147"/>
      <c r="FD16" s="555">
        <f>SUM(FA12:FG12)</f>
        <v>0</v>
      </c>
      <c r="FE16" s="556"/>
      <c r="FF16" s="556"/>
      <c r="FG16" s="557"/>
      <c r="FH16" s="147"/>
      <c r="FI16" s="82" t="s">
        <v>157</v>
      </c>
      <c r="FJ16" s="83">
        <f>FJ15-FL16</f>
        <v>1.4583333333333333</v>
      </c>
      <c r="FK16" s="147"/>
      <c r="FL16" s="555">
        <f>SUM(FI12:FO12)</f>
        <v>0</v>
      </c>
      <c r="FM16" s="556"/>
      <c r="FN16" s="556"/>
      <c r="FO16" s="557"/>
      <c r="FP16" s="147"/>
      <c r="FQ16" s="82" t="s">
        <v>157</v>
      </c>
      <c r="FR16" s="83">
        <f>FR15-FT16</f>
        <v>1.4583333333333333</v>
      </c>
      <c r="FS16" s="147"/>
      <c r="FT16" s="555">
        <f>SUM(FQ12:FW12)</f>
        <v>0</v>
      </c>
      <c r="FU16" s="556"/>
      <c r="FV16" s="556"/>
      <c r="FW16" s="557"/>
      <c r="FX16" s="147"/>
      <c r="FY16" s="82" t="s">
        <v>157</v>
      </c>
      <c r="FZ16" s="83">
        <f>FZ15-GB16</f>
        <v>1.4583333333333333</v>
      </c>
      <c r="GA16" s="147"/>
      <c r="GB16" s="555">
        <f>SUM(FY12:GE12)</f>
        <v>0</v>
      </c>
      <c r="GC16" s="556"/>
      <c r="GD16" s="556"/>
      <c r="GE16" s="557"/>
      <c r="GF16" s="147"/>
      <c r="GG16" s="82" t="s">
        <v>157</v>
      </c>
      <c r="GH16" s="83">
        <f>GH15-GJ16</f>
        <v>1.4583333333333333</v>
      </c>
      <c r="GJ16" s="555">
        <f>SUM(GG12:GM12)</f>
        <v>0</v>
      </c>
      <c r="GK16" s="556"/>
      <c r="GL16" s="556"/>
      <c r="GM16" s="557"/>
      <c r="GN16" s="147"/>
      <c r="GO16" s="82" t="s">
        <v>157</v>
      </c>
      <c r="GP16" s="83">
        <f>GP15-GR16</f>
        <v>1.4583333333333333</v>
      </c>
      <c r="GQ16" s="147"/>
      <c r="GR16" s="555">
        <f>SUM(GO12:GU12)</f>
        <v>0</v>
      </c>
      <c r="GS16" s="556"/>
      <c r="GT16" s="556"/>
      <c r="GU16" s="557"/>
      <c r="GV16" s="147"/>
      <c r="GW16" s="82" t="s">
        <v>157</v>
      </c>
      <c r="GX16" s="83">
        <f>GX15-GZ16</f>
        <v>1.4583333333333333</v>
      </c>
      <c r="GY16" s="147"/>
      <c r="GZ16" s="555">
        <f>SUM(GW12:HC12)</f>
        <v>0</v>
      </c>
      <c r="HA16" s="556"/>
      <c r="HB16" s="556"/>
      <c r="HC16" s="557"/>
      <c r="HE16" s="82" t="s">
        <v>157</v>
      </c>
      <c r="HF16" s="83">
        <f>HF15-HH16</f>
        <v>1.4583333333333333</v>
      </c>
      <c r="HH16" s="555">
        <f>SUM(HE12:HK12)</f>
        <v>0</v>
      </c>
      <c r="HI16" s="556"/>
      <c r="HJ16" s="556"/>
      <c r="HK16" s="557"/>
      <c r="HL16" s="147"/>
      <c r="HM16" s="82" t="s">
        <v>157</v>
      </c>
      <c r="HN16" s="83">
        <f>HN15-HP16</f>
        <v>1.4583333333333333</v>
      </c>
      <c r="HO16" s="147"/>
      <c r="HP16" s="555">
        <f>SUM(HM12:HS12)</f>
        <v>0</v>
      </c>
      <c r="HQ16" s="556"/>
      <c r="HR16" s="556"/>
      <c r="HS16" s="55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</row>
    <row r="17" spans="1:242" s="5" customFormat="1" ht="30" customHeight="1">
      <c r="A17" s="147"/>
      <c r="B17" s="147"/>
      <c r="C17" s="147"/>
      <c r="D17" s="147"/>
      <c r="E17" s="84" t="s">
        <v>154</v>
      </c>
      <c r="F17" s="85">
        <f>H16/F15</f>
        <v>2.8571428571428571E-2</v>
      </c>
      <c r="G17" s="147"/>
      <c r="H17" s="558"/>
      <c r="I17" s="559"/>
      <c r="J17" s="559"/>
      <c r="K17" s="560"/>
      <c r="L17" s="147"/>
      <c r="M17" s="84" t="s">
        <v>154</v>
      </c>
      <c r="N17" s="85">
        <f>P16/N15</f>
        <v>0</v>
      </c>
      <c r="O17" s="147"/>
      <c r="P17" s="558"/>
      <c r="Q17" s="559"/>
      <c r="R17" s="559"/>
      <c r="S17" s="560"/>
      <c r="T17" s="147"/>
      <c r="U17" s="84" t="s">
        <v>154</v>
      </c>
      <c r="V17" s="85">
        <f>X16/V15</f>
        <v>0</v>
      </c>
      <c r="X17" s="558"/>
      <c r="Y17" s="559"/>
      <c r="Z17" s="559"/>
      <c r="AA17" s="560"/>
      <c r="AB17" s="147"/>
      <c r="AC17" s="84" t="s">
        <v>154</v>
      </c>
      <c r="AD17" s="85">
        <f>AF16/AD15</f>
        <v>0</v>
      </c>
      <c r="AE17" s="147"/>
      <c r="AF17" s="558"/>
      <c r="AG17" s="559"/>
      <c r="AH17" s="559"/>
      <c r="AI17" s="560"/>
      <c r="AJ17" s="147"/>
      <c r="AK17" s="84" t="s">
        <v>154</v>
      </c>
      <c r="AL17" s="85">
        <f>AN16/AL15</f>
        <v>0</v>
      </c>
      <c r="AM17" s="147"/>
      <c r="AN17" s="558"/>
      <c r="AO17" s="559"/>
      <c r="AP17" s="559"/>
      <c r="AQ17" s="560"/>
      <c r="AR17" s="147"/>
      <c r="AS17" s="84" t="s">
        <v>154</v>
      </c>
      <c r="AT17" s="85">
        <f>AV16/AT15</f>
        <v>0</v>
      </c>
      <c r="AV17" s="558"/>
      <c r="AW17" s="559"/>
      <c r="AX17" s="559"/>
      <c r="AY17" s="560"/>
      <c r="AZ17" s="147"/>
      <c r="BA17" s="84" t="s">
        <v>154</v>
      </c>
      <c r="BB17" s="85">
        <f>BD16/BB15</f>
        <v>0</v>
      </c>
      <c r="BC17" s="147"/>
      <c r="BD17" s="558"/>
      <c r="BE17" s="559"/>
      <c r="BF17" s="559"/>
      <c r="BG17" s="560"/>
      <c r="BH17" s="147"/>
      <c r="BI17" s="84" t="s">
        <v>154</v>
      </c>
      <c r="BJ17" s="85">
        <f>BL16/BJ15</f>
        <v>0</v>
      </c>
      <c r="BK17" s="147"/>
      <c r="BL17" s="558"/>
      <c r="BM17" s="559"/>
      <c r="BN17" s="559"/>
      <c r="BO17" s="560"/>
      <c r="BP17" s="147"/>
      <c r="BQ17" s="84" t="s">
        <v>154</v>
      </c>
      <c r="BR17" s="85">
        <f>BT16/BR15</f>
        <v>0</v>
      </c>
      <c r="BT17" s="558"/>
      <c r="BU17" s="559"/>
      <c r="BV17" s="559"/>
      <c r="BW17" s="560"/>
      <c r="BX17" s="147"/>
      <c r="BY17" s="84" t="s">
        <v>154</v>
      </c>
      <c r="BZ17" s="85">
        <f>CB16/BZ15</f>
        <v>0</v>
      </c>
      <c r="CA17" s="147"/>
      <c r="CB17" s="558"/>
      <c r="CC17" s="559"/>
      <c r="CD17" s="559"/>
      <c r="CE17" s="560"/>
      <c r="CF17" s="147"/>
      <c r="CG17" s="84" t="s">
        <v>154</v>
      </c>
      <c r="CH17" s="85">
        <f>CJ16/CH15</f>
        <v>0</v>
      </c>
      <c r="CJ17" s="558"/>
      <c r="CK17" s="559"/>
      <c r="CL17" s="559"/>
      <c r="CM17" s="560"/>
      <c r="CN17" s="147"/>
      <c r="CO17" s="84" t="s">
        <v>154</v>
      </c>
      <c r="CP17" s="85">
        <f>CR16/CP15</f>
        <v>0</v>
      </c>
      <c r="CQ17" s="147"/>
      <c r="CR17" s="558"/>
      <c r="CS17" s="559"/>
      <c r="CT17" s="559"/>
      <c r="CU17" s="560"/>
      <c r="CV17" s="147"/>
      <c r="CW17" s="84" t="s">
        <v>154</v>
      </c>
      <c r="CX17" s="85">
        <f>CZ16/CX15</f>
        <v>0</v>
      </c>
      <c r="CY17" s="147"/>
      <c r="CZ17" s="558"/>
      <c r="DA17" s="559"/>
      <c r="DB17" s="559"/>
      <c r="DC17" s="560"/>
      <c r="DD17" s="147"/>
      <c r="DE17" s="84" t="s">
        <v>154</v>
      </c>
      <c r="DF17" s="85">
        <f>DH16/DF15</f>
        <v>0</v>
      </c>
      <c r="DH17" s="558"/>
      <c r="DI17" s="559"/>
      <c r="DJ17" s="559"/>
      <c r="DK17" s="560"/>
      <c r="DL17" s="147"/>
      <c r="DM17" s="84" t="s">
        <v>154</v>
      </c>
      <c r="DN17" s="85">
        <f>DP16/DN15</f>
        <v>0</v>
      </c>
      <c r="DO17" s="147"/>
      <c r="DP17" s="558"/>
      <c r="DQ17" s="559"/>
      <c r="DR17" s="559"/>
      <c r="DS17" s="560"/>
      <c r="DT17" s="147"/>
      <c r="DU17" s="84" t="s">
        <v>154</v>
      </c>
      <c r="DV17" s="85">
        <f>DX16/DV15</f>
        <v>0</v>
      </c>
      <c r="DW17" s="147"/>
      <c r="DX17" s="558"/>
      <c r="DY17" s="559"/>
      <c r="DZ17" s="559"/>
      <c r="EA17" s="560"/>
      <c r="EB17" s="147"/>
      <c r="EC17" s="84" t="s">
        <v>154</v>
      </c>
      <c r="ED17" s="85">
        <f>EF16/ED15</f>
        <v>0</v>
      </c>
      <c r="EF17" s="558"/>
      <c r="EG17" s="559"/>
      <c r="EH17" s="559"/>
      <c r="EI17" s="560"/>
      <c r="EJ17" s="147"/>
      <c r="EK17" s="84" t="s">
        <v>154</v>
      </c>
      <c r="EL17" s="85">
        <f>EN16/EL15</f>
        <v>0</v>
      </c>
      <c r="EM17" s="147"/>
      <c r="EN17" s="558"/>
      <c r="EO17" s="559"/>
      <c r="EP17" s="559"/>
      <c r="EQ17" s="560"/>
      <c r="ER17" s="147"/>
      <c r="ES17" s="84" t="s">
        <v>154</v>
      </c>
      <c r="ET17" s="85">
        <f>EV16/ET15</f>
        <v>0</v>
      </c>
      <c r="EU17" s="147"/>
      <c r="EV17" s="558"/>
      <c r="EW17" s="559"/>
      <c r="EX17" s="559"/>
      <c r="EY17" s="560"/>
      <c r="EZ17" s="147"/>
      <c r="FA17" s="84" t="s">
        <v>154</v>
      </c>
      <c r="FB17" s="85">
        <f>FD16/FB15</f>
        <v>0</v>
      </c>
      <c r="FC17" s="147"/>
      <c r="FD17" s="558"/>
      <c r="FE17" s="559"/>
      <c r="FF17" s="559"/>
      <c r="FG17" s="560"/>
      <c r="FH17" s="147"/>
      <c r="FI17" s="84" t="s">
        <v>154</v>
      </c>
      <c r="FJ17" s="85">
        <f>FL16/FJ15</f>
        <v>0</v>
      </c>
      <c r="FK17" s="147"/>
      <c r="FL17" s="558"/>
      <c r="FM17" s="559"/>
      <c r="FN17" s="559"/>
      <c r="FO17" s="560"/>
      <c r="FP17" s="147"/>
      <c r="FQ17" s="84" t="s">
        <v>154</v>
      </c>
      <c r="FR17" s="85">
        <f>FT16/FR15</f>
        <v>0</v>
      </c>
      <c r="FS17" s="147"/>
      <c r="FT17" s="558"/>
      <c r="FU17" s="559"/>
      <c r="FV17" s="559"/>
      <c r="FW17" s="560"/>
      <c r="FX17" s="147"/>
      <c r="FY17" s="84" t="s">
        <v>154</v>
      </c>
      <c r="FZ17" s="85">
        <f>GB16/FZ15</f>
        <v>0</v>
      </c>
      <c r="GA17" s="147"/>
      <c r="GB17" s="558"/>
      <c r="GC17" s="559"/>
      <c r="GD17" s="559"/>
      <c r="GE17" s="560"/>
      <c r="GF17" s="147"/>
      <c r="GG17" s="84" t="s">
        <v>154</v>
      </c>
      <c r="GH17" s="85">
        <f>GJ16/GH15</f>
        <v>0</v>
      </c>
      <c r="GJ17" s="558"/>
      <c r="GK17" s="559"/>
      <c r="GL17" s="559"/>
      <c r="GM17" s="560"/>
      <c r="GN17" s="147"/>
      <c r="GO17" s="84" t="s">
        <v>154</v>
      </c>
      <c r="GP17" s="85">
        <f>GR16/GP15</f>
        <v>0</v>
      </c>
      <c r="GQ17" s="147"/>
      <c r="GR17" s="558"/>
      <c r="GS17" s="559"/>
      <c r="GT17" s="559"/>
      <c r="GU17" s="560"/>
      <c r="GV17" s="147"/>
      <c r="GW17" s="84" t="s">
        <v>154</v>
      </c>
      <c r="GX17" s="85">
        <f>GZ16/GX15</f>
        <v>0</v>
      </c>
      <c r="GY17" s="147"/>
      <c r="GZ17" s="558"/>
      <c r="HA17" s="559"/>
      <c r="HB17" s="559"/>
      <c r="HC17" s="560"/>
      <c r="HE17" s="84" t="s">
        <v>154</v>
      </c>
      <c r="HF17" s="85">
        <f>HH16/HF15</f>
        <v>0</v>
      </c>
      <c r="HH17" s="558"/>
      <c r="HI17" s="559"/>
      <c r="HJ17" s="559"/>
      <c r="HK17" s="560"/>
      <c r="HL17" s="147"/>
      <c r="HM17" s="84" t="s">
        <v>154</v>
      </c>
      <c r="HN17" s="85">
        <f>HP16/HN15</f>
        <v>0</v>
      </c>
      <c r="HO17" s="147"/>
      <c r="HP17" s="558"/>
      <c r="HQ17" s="559"/>
      <c r="HR17" s="559"/>
      <c r="HS17" s="560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</row>
    <row r="18" spans="1:242" s="127" customFormat="1">
      <c r="B18" s="147"/>
      <c r="C18" s="147"/>
    </row>
    <row r="19" spans="1:242" s="127" customFormat="1">
      <c r="B19" s="147"/>
      <c r="C19" s="147"/>
    </row>
    <row r="20" spans="1:242" s="127" customFormat="1">
      <c r="B20" s="147"/>
      <c r="C20" s="147"/>
    </row>
    <row r="21" spans="1:242" s="127" customFormat="1">
      <c r="B21" s="147"/>
      <c r="C21" s="147"/>
    </row>
    <row r="22" spans="1:242" s="127" customFormat="1">
      <c r="B22" s="147"/>
      <c r="C22" s="147"/>
    </row>
    <row r="23" spans="1:242" s="127" customFormat="1">
      <c r="B23" s="147"/>
      <c r="C23" s="147"/>
    </row>
    <row r="24" spans="1:242" s="127" customFormat="1">
      <c r="B24" s="147"/>
      <c r="C24" s="147"/>
    </row>
    <row r="25" spans="1:242" s="127" customFormat="1">
      <c r="B25" s="147"/>
      <c r="C25" s="147"/>
    </row>
    <row r="26" spans="1:242" s="127" customFormat="1">
      <c r="B26" s="147"/>
      <c r="C26" s="147"/>
    </row>
    <row r="27" spans="1:242" s="127" customFormat="1">
      <c r="B27" s="147"/>
      <c r="C27" s="147"/>
    </row>
    <row r="28" spans="1:242" s="127" customFormat="1">
      <c r="B28" s="147"/>
      <c r="C28" s="147"/>
    </row>
    <row r="29" spans="1:242" s="127" customFormat="1">
      <c r="B29" s="147"/>
      <c r="C29" s="147"/>
    </row>
    <row r="30" spans="1:242" s="127" customFormat="1">
      <c r="B30" s="147"/>
      <c r="C30" s="147"/>
    </row>
    <row r="31" spans="1:242" s="127" customFormat="1">
      <c r="B31" s="147"/>
      <c r="C31" s="147"/>
    </row>
    <row r="32" spans="1:242" s="127" customFormat="1">
      <c r="B32" s="147"/>
      <c r="C32" s="147"/>
    </row>
    <row r="33" spans="2:3" s="127" customFormat="1">
      <c r="B33" s="147"/>
      <c r="C33" s="147"/>
    </row>
    <row r="34" spans="2:3" s="127" customFormat="1">
      <c r="B34" s="147"/>
      <c r="C34" s="147"/>
    </row>
    <row r="35" spans="2:3" s="127" customFormat="1">
      <c r="B35" s="147"/>
      <c r="C35" s="147"/>
    </row>
    <row r="36" spans="2:3" s="127" customFormat="1">
      <c r="B36" s="147"/>
      <c r="C36" s="147"/>
    </row>
    <row r="37" spans="2:3" s="127" customFormat="1">
      <c r="B37" s="147"/>
      <c r="C37" s="147"/>
    </row>
    <row r="38" spans="2:3" s="127" customFormat="1">
      <c r="B38" s="147"/>
      <c r="C38" s="147"/>
    </row>
    <row r="39" spans="2:3" s="127" customFormat="1">
      <c r="B39" s="147"/>
      <c r="C39" s="147"/>
    </row>
    <row r="40" spans="2:3" s="127" customFormat="1">
      <c r="B40" s="147"/>
      <c r="C40" s="147"/>
    </row>
    <row r="41" spans="2:3" s="127" customFormat="1">
      <c r="B41" s="147"/>
      <c r="C41" s="147"/>
    </row>
    <row r="42" spans="2:3" s="127" customFormat="1">
      <c r="B42" s="147"/>
      <c r="C42" s="147"/>
    </row>
    <row r="43" spans="2:3" s="127" customFormat="1">
      <c r="B43" s="147"/>
      <c r="C43" s="147"/>
    </row>
    <row r="44" spans="2:3" s="127" customFormat="1">
      <c r="B44" s="147"/>
      <c r="C44" s="147"/>
    </row>
    <row r="45" spans="2:3" s="127" customFormat="1">
      <c r="B45" s="147"/>
      <c r="C45" s="147"/>
    </row>
    <row r="46" spans="2:3" s="127" customFormat="1">
      <c r="B46" s="147"/>
      <c r="C46" s="147"/>
    </row>
    <row r="47" spans="2:3" s="127" customFormat="1">
      <c r="B47" s="147"/>
      <c r="C47" s="147"/>
    </row>
    <row r="48" spans="2:3" s="127" customFormat="1">
      <c r="B48" s="147"/>
      <c r="C48" s="147"/>
    </row>
    <row r="49" spans="2:3" s="127" customFormat="1">
      <c r="B49" s="147"/>
      <c r="C49" s="147"/>
    </row>
    <row r="50" spans="2:3" s="127" customFormat="1">
      <c r="B50" s="147"/>
      <c r="C50" s="147"/>
    </row>
    <row r="51" spans="2:3" s="127" customFormat="1">
      <c r="B51" s="147"/>
      <c r="C51" s="147"/>
    </row>
    <row r="52" spans="2:3" s="127" customFormat="1">
      <c r="B52" s="147"/>
      <c r="C52" s="147"/>
    </row>
    <row r="53" spans="2:3" s="127" customFormat="1">
      <c r="B53" s="147"/>
      <c r="C53" s="147"/>
    </row>
    <row r="54" spans="2:3" s="127" customFormat="1">
      <c r="B54" s="147"/>
      <c r="C54" s="147"/>
    </row>
    <row r="55" spans="2:3" s="127" customFormat="1">
      <c r="B55" s="147"/>
      <c r="C55" s="147"/>
    </row>
    <row r="56" spans="2:3" s="127" customFormat="1">
      <c r="B56" s="147"/>
      <c r="C56" s="147"/>
    </row>
    <row r="57" spans="2:3" s="127" customFormat="1">
      <c r="B57" s="147"/>
      <c r="C57" s="147"/>
    </row>
    <row r="58" spans="2:3" s="127" customFormat="1">
      <c r="B58" s="147"/>
      <c r="C58" s="147"/>
    </row>
    <row r="59" spans="2:3" s="127" customFormat="1">
      <c r="B59" s="147"/>
      <c r="C59" s="147"/>
    </row>
    <row r="60" spans="2:3" s="127" customFormat="1">
      <c r="B60" s="147"/>
      <c r="C60" s="147"/>
    </row>
    <row r="61" spans="2:3" s="127" customFormat="1">
      <c r="B61" s="147"/>
      <c r="C61" s="147"/>
    </row>
    <row r="62" spans="2:3" s="127" customFormat="1">
      <c r="B62" s="147"/>
      <c r="C62" s="147"/>
    </row>
    <row r="63" spans="2:3" s="127" customFormat="1">
      <c r="B63" s="147"/>
      <c r="C63" s="147"/>
    </row>
    <row r="64" spans="2:3" s="127" customFormat="1">
      <c r="B64" s="147"/>
      <c r="C64" s="147"/>
    </row>
    <row r="65" spans="2:3" s="127" customFormat="1">
      <c r="B65" s="147"/>
      <c r="C65" s="147"/>
    </row>
    <row r="66" spans="2:3" s="127" customFormat="1">
      <c r="B66" s="147"/>
      <c r="C66" s="147"/>
    </row>
  </sheetData>
  <sheetProtection algorithmName="SHA-512" hashValue="Ro++BzaT6b038gfkG0K6COuqER4Gk+61FvwsgpV285TVBCYfEFCRE1eqK/2Dew7ZHDUZkaDSMqreGvOHodYSfw==" saltValue="KeuuxjqQoHklRAj2+zHiJQ==" spinCount="100000" sheet="1" objects="1" scenarios="1"/>
  <mergeCells count="115">
    <mergeCell ref="U3:AA3"/>
    <mergeCell ref="U4:AA4"/>
    <mergeCell ref="X15:AA15"/>
    <mergeCell ref="X16:AA17"/>
    <mergeCell ref="AC3:AI3"/>
    <mergeCell ref="AC4:AI4"/>
    <mergeCell ref="AF15:AI15"/>
    <mergeCell ref="AF16:AI17"/>
    <mergeCell ref="B4:B5"/>
    <mergeCell ref="H15:K15"/>
    <mergeCell ref="H16:K17"/>
    <mergeCell ref="C4:C5"/>
    <mergeCell ref="M3:S3"/>
    <mergeCell ref="M4:S4"/>
    <mergeCell ref="P15:S15"/>
    <mergeCell ref="P16:S17"/>
    <mergeCell ref="E3:K3"/>
    <mergeCell ref="E4:K4"/>
    <mergeCell ref="B13:C14"/>
    <mergeCell ref="BA3:BG3"/>
    <mergeCell ref="BA4:BG4"/>
    <mergeCell ref="BD15:BG15"/>
    <mergeCell ref="BD16:BG17"/>
    <mergeCell ref="BI3:BO3"/>
    <mergeCell ref="BI4:BO4"/>
    <mergeCell ref="BL15:BO15"/>
    <mergeCell ref="BL16:BO17"/>
    <mergeCell ref="AK3:AQ3"/>
    <mergeCell ref="AK4:AQ4"/>
    <mergeCell ref="AN15:AQ15"/>
    <mergeCell ref="AN16:AQ17"/>
    <mergeCell ref="AS3:AY3"/>
    <mergeCell ref="AS4:AY4"/>
    <mergeCell ref="AV15:AY15"/>
    <mergeCell ref="AV16:AY17"/>
    <mergeCell ref="CG3:CM3"/>
    <mergeCell ref="CG4:CM4"/>
    <mergeCell ref="CJ15:CM15"/>
    <mergeCell ref="CJ16:CM17"/>
    <mergeCell ref="CO3:CU3"/>
    <mergeCell ref="CO4:CU4"/>
    <mergeCell ref="CR15:CU15"/>
    <mergeCell ref="CR16:CU17"/>
    <mergeCell ref="BQ3:BW3"/>
    <mergeCell ref="BQ4:BW4"/>
    <mergeCell ref="BT15:BW15"/>
    <mergeCell ref="BT16:BW17"/>
    <mergeCell ref="BY3:CE3"/>
    <mergeCell ref="BY4:CE4"/>
    <mergeCell ref="CB15:CE15"/>
    <mergeCell ref="CB16:CE17"/>
    <mergeCell ref="DM3:DS3"/>
    <mergeCell ref="DM4:DS4"/>
    <mergeCell ref="DP15:DS15"/>
    <mergeCell ref="DP16:DS17"/>
    <mergeCell ref="DU3:EA3"/>
    <mergeCell ref="DU4:EA4"/>
    <mergeCell ref="DX15:EA15"/>
    <mergeCell ref="DX16:EA17"/>
    <mergeCell ref="CW3:DC3"/>
    <mergeCell ref="CW4:DC4"/>
    <mergeCell ref="CZ15:DC15"/>
    <mergeCell ref="CZ16:DC17"/>
    <mergeCell ref="DE3:DK3"/>
    <mergeCell ref="DE4:DK4"/>
    <mergeCell ref="DH15:DK15"/>
    <mergeCell ref="DH16:DK17"/>
    <mergeCell ref="ES3:EY3"/>
    <mergeCell ref="ES4:EY4"/>
    <mergeCell ref="EV15:EY15"/>
    <mergeCell ref="EV16:EY17"/>
    <mergeCell ref="FA3:FG3"/>
    <mergeCell ref="FA4:FG4"/>
    <mergeCell ref="FD15:FG15"/>
    <mergeCell ref="FD16:FG17"/>
    <mergeCell ref="EC3:EI3"/>
    <mergeCell ref="EC4:EI4"/>
    <mergeCell ref="EF15:EI15"/>
    <mergeCell ref="EF16:EI17"/>
    <mergeCell ref="EK3:EQ3"/>
    <mergeCell ref="EK4:EQ4"/>
    <mergeCell ref="EN15:EQ15"/>
    <mergeCell ref="EN16:EQ17"/>
    <mergeCell ref="FY3:GE3"/>
    <mergeCell ref="FY4:GE4"/>
    <mergeCell ref="GB15:GE15"/>
    <mergeCell ref="GB16:GE17"/>
    <mergeCell ref="GG3:GM3"/>
    <mergeCell ref="GG4:GM4"/>
    <mergeCell ref="GJ15:GM15"/>
    <mergeCell ref="GJ16:GM17"/>
    <mergeCell ref="FI3:FO3"/>
    <mergeCell ref="FI4:FO4"/>
    <mergeCell ref="FL15:FO15"/>
    <mergeCell ref="FL16:FO17"/>
    <mergeCell ref="FQ3:FW3"/>
    <mergeCell ref="FQ4:FW4"/>
    <mergeCell ref="FT15:FW15"/>
    <mergeCell ref="FT16:FW17"/>
    <mergeCell ref="HE3:HK3"/>
    <mergeCell ref="HE4:HK4"/>
    <mergeCell ref="HH15:HK15"/>
    <mergeCell ref="HH16:HK17"/>
    <mergeCell ref="HM3:HS3"/>
    <mergeCell ref="HM4:HS4"/>
    <mergeCell ref="HP15:HS15"/>
    <mergeCell ref="HP16:HS17"/>
    <mergeCell ref="GO3:GU3"/>
    <mergeCell ref="GO4:GU4"/>
    <mergeCell ref="GR15:GU15"/>
    <mergeCell ref="GR16:GU17"/>
    <mergeCell ref="GW3:HC3"/>
    <mergeCell ref="GW4:HC4"/>
    <mergeCell ref="GZ15:HC15"/>
    <mergeCell ref="GZ16:HC17"/>
  </mergeCells>
  <hyperlinks>
    <hyperlink ref="B6" location="DISC1!A1" display="DISC1!A1"/>
    <hyperlink ref="B7:B11" location="DISC1!A1" display="DISC1!A1"/>
    <hyperlink ref="B7" location="DISC2!A1" display="DISC2!A1"/>
    <hyperlink ref="B8" location="DISC3!A1" display="DISC3!A1"/>
    <hyperlink ref="B9" location="DISC4!A1" display="DISC4!A1"/>
    <hyperlink ref="B10" location="DISC5!A1" display="DISC5!A1"/>
    <hyperlink ref="B11" location="DISC6!A1" display="DISC6!A1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I1032"/>
  <sheetViews>
    <sheetView showGridLines="0" showRowColHeaders="0" zoomScale="90" zoomScaleNormal="90" workbookViewId="0">
      <pane ySplit="6" topLeftCell="A7" activePane="bottomLeft" state="frozen"/>
      <selection pane="bottomLeft" activeCell="G15" sqref="G15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71"/>
      <c r="F1" s="571"/>
      <c r="G1" s="571"/>
      <c r="H1" s="571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29"/>
      <c r="B2" s="129"/>
      <c r="C2" s="129"/>
      <c r="D2" s="129"/>
      <c r="E2" s="167"/>
      <c r="F2" s="167"/>
      <c r="G2" s="167"/>
      <c r="H2" s="167"/>
      <c r="I2" s="129"/>
      <c r="J2" s="129"/>
      <c r="K2" s="129"/>
      <c r="L2" s="129"/>
      <c r="M2" s="129"/>
      <c r="N2" s="129"/>
      <c r="O2" s="129"/>
      <c r="P2" s="129"/>
      <c r="Q2" s="129"/>
    </row>
    <row r="3" spans="1:35" ht="6.75" customHeight="1">
      <c r="A3" s="163"/>
      <c r="B3" s="164"/>
      <c r="C3" s="165"/>
      <c r="D3" s="164"/>
      <c r="E3" s="164"/>
      <c r="F3" s="164"/>
      <c r="G3" s="164"/>
      <c r="H3" s="164"/>
      <c r="I3" s="164"/>
      <c r="J3" s="164"/>
      <c r="K3" s="166"/>
      <c r="L3" s="164"/>
      <c r="M3" s="164"/>
      <c r="N3" s="164"/>
      <c r="O3" s="164"/>
      <c r="P3" s="164"/>
      <c r="Q3" s="164"/>
    </row>
    <row r="4" spans="1:35" s="11" customFormat="1" ht="10.5" customHeight="1"/>
    <row r="5" spans="1:35" ht="40.5" customHeight="1">
      <c r="A5" s="51"/>
      <c r="B5" s="572" t="s">
        <v>91</v>
      </c>
      <c r="C5" s="565"/>
      <c r="D5" s="565"/>
      <c r="E5" s="565"/>
      <c r="F5" s="565"/>
      <c r="G5" s="565"/>
      <c r="H5" s="566"/>
      <c r="I5" s="52"/>
      <c r="J5" s="51"/>
      <c r="K5" s="564" t="s">
        <v>112</v>
      </c>
      <c r="L5" s="565"/>
      <c r="M5" s="565"/>
      <c r="N5" s="565"/>
      <c r="O5" s="565"/>
      <c r="P5" s="565"/>
      <c r="Q5" s="566"/>
      <c r="R5" s="573"/>
      <c r="S5" s="573"/>
      <c r="T5" s="573"/>
      <c r="U5" s="573"/>
    </row>
    <row r="6" spans="1:35" ht="36" customHeight="1">
      <c r="A6" s="16"/>
      <c r="B6" s="567" t="s">
        <v>92</v>
      </c>
      <c r="C6" s="568"/>
      <c r="D6" s="568"/>
      <c r="E6" s="568"/>
      <c r="F6" s="568"/>
      <c r="G6" s="568"/>
      <c r="H6" s="569"/>
      <c r="I6" s="12"/>
      <c r="J6" s="16"/>
      <c r="K6" s="567" t="s">
        <v>111</v>
      </c>
      <c r="L6" s="568"/>
      <c r="M6" s="568"/>
      <c r="N6" s="568"/>
      <c r="O6" s="568"/>
      <c r="P6" s="568"/>
      <c r="Q6" s="569"/>
    </row>
    <row r="7" spans="1:35" ht="27.75" customHeight="1">
      <c r="A7" s="53" t="s">
        <v>94</v>
      </c>
      <c r="B7" s="54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5" t="s">
        <v>9</v>
      </c>
      <c r="H7" s="55" t="s">
        <v>10</v>
      </c>
      <c r="I7" s="12"/>
      <c r="J7" s="53" t="s">
        <v>94</v>
      </c>
      <c r="K7" s="54" t="s">
        <v>4</v>
      </c>
      <c r="L7" s="54" t="s">
        <v>5</v>
      </c>
      <c r="M7" s="54" t="s">
        <v>6</v>
      </c>
      <c r="N7" s="54" t="s">
        <v>7</v>
      </c>
      <c r="O7" s="54" t="s">
        <v>8</v>
      </c>
      <c r="P7" s="55" t="s">
        <v>9</v>
      </c>
      <c r="Q7" s="55" t="s">
        <v>10</v>
      </c>
    </row>
    <row r="8" spans="1:35" ht="32.25" customHeight="1">
      <c r="A8" s="327">
        <v>3.125E-2</v>
      </c>
      <c r="B8" s="328" t="s">
        <v>165</v>
      </c>
      <c r="C8" s="328" t="s">
        <v>165</v>
      </c>
      <c r="D8" s="328" t="s">
        <v>165</v>
      </c>
      <c r="E8" s="328" t="s">
        <v>165</v>
      </c>
      <c r="F8" s="570" t="s">
        <v>95</v>
      </c>
      <c r="G8" s="328" t="s">
        <v>165</v>
      </c>
      <c r="H8" s="329" t="s">
        <v>98</v>
      </c>
      <c r="I8" s="330"/>
      <c r="J8" s="327">
        <v>3.125E-2</v>
      </c>
      <c r="K8" s="328" t="s">
        <v>93</v>
      </c>
      <c r="L8" s="328" t="s">
        <v>93</v>
      </c>
      <c r="M8" s="331"/>
      <c r="N8" s="328" t="s">
        <v>93</v>
      </c>
      <c r="O8" s="328" t="s">
        <v>93</v>
      </c>
      <c r="P8" s="331"/>
      <c r="Q8" s="329" t="s">
        <v>98</v>
      </c>
    </row>
    <row r="9" spans="1:35" ht="35.1" customHeight="1">
      <c r="A9" s="327">
        <v>8.3333333333333329E-2</v>
      </c>
      <c r="B9" s="332" t="s">
        <v>144</v>
      </c>
      <c r="C9" s="332" t="s">
        <v>147</v>
      </c>
      <c r="D9" s="333" t="str">
        <f t="shared" ref="D9:E11" si="0">B9</f>
        <v>DISCIPLINA 1</v>
      </c>
      <c r="E9" s="334" t="str">
        <f t="shared" si="0"/>
        <v>DISCIPLINA 4</v>
      </c>
      <c r="F9" s="570"/>
      <c r="G9" s="333" t="str">
        <f>D9</f>
        <v>DISCIPLINA 1</v>
      </c>
      <c r="H9" s="329" t="s">
        <v>97</v>
      </c>
      <c r="I9" s="330"/>
      <c r="J9" s="327">
        <v>8.3333333333333329E-2</v>
      </c>
      <c r="K9" s="332" t="s">
        <v>88</v>
      </c>
      <c r="L9" s="333" t="str">
        <f>K9</f>
        <v>DISCIPLINA 7</v>
      </c>
      <c r="M9" s="335" t="s">
        <v>113</v>
      </c>
      <c r="N9" s="333" t="str">
        <f>L9</f>
        <v>DISCIPLINA 7</v>
      </c>
      <c r="O9" s="333" t="str">
        <f>N9</f>
        <v>DISCIPLINA 7</v>
      </c>
      <c r="P9" s="335" t="s">
        <v>113</v>
      </c>
      <c r="Q9" s="329" t="s">
        <v>97</v>
      </c>
    </row>
    <row r="10" spans="1:35" ht="35.1" customHeight="1">
      <c r="A10" s="327">
        <v>8.3333333333333329E-2</v>
      </c>
      <c r="B10" s="332" t="s">
        <v>145</v>
      </c>
      <c r="C10" s="332" t="s">
        <v>148</v>
      </c>
      <c r="D10" s="333" t="str">
        <f t="shared" si="0"/>
        <v>DISCIPLINA 2</v>
      </c>
      <c r="E10" s="334" t="str">
        <f t="shared" si="0"/>
        <v>DISCIPLINA 5</v>
      </c>
      <c r="F10" s="570"/>
      <c r="G10" s="333" t="str">
        <f>D10</f>
        <v>DISCIPLINA 2</v>
      </c>
      <c r="H10" s="329" t="s">
        <v>99</v>
      </c>
      <c r="I10" s="330"/>
      <c r="J10" s="327">
        <v>8.3333333333333329E-2</v>
      </c>
      <c r="K10" s="332" t="s">
        <v>150</v>
      </c>
      <c r="L10" s="333" t="str">
        <f>K10</f>
        <v>DISCIPLINA 8</v>
      </c>
      <c r="M10" s="335" t="s">
        <v>114</v>
      </c>
      <c r="N10" s="333" t="str">
        <f>L10</f>
        <v>DISCIPLINA 8</v>
      </c>
      <c r="O10" s="333" t="str">
        <f>N10</f>
        <v>DISCIPLINA 8</v>
      </c>
      <c r="P10" s="335" t="s">
        <v>114</v>
      </c>
      <c r="Q10" s="329" t="s">
        <v>116</v>
      </c>
    </row>
    <row r="11" spans="1:35" s="338" customFormat="1" ht="35.1" customHeight="1">
      <c r="A11" s="327">
        <v>8.3333333333333329E-2</v>
      </c>
      <c r="B11" s="332" t="s">
        <v>146</v>
      </c>
      <c r="C11" s="332" t="s">
        <v>149</v>
      </c>
      <c r="D11" s="333" t="str">
        <f t="shared" si="0"/>
        <v>DISCIPLINA 3</v>
      </c>
      <c r="E11" s="334" t="str">
        <f t="shared" si="0"/>
        <v>DISCIPLINA 6</v>
      </c>
      <c r="F11" s="570"/>
      <c r="G11" s="333" t="str">
        <f>D11</f>
        <v>DISCIPLINA 3</v>
      </c>
      <c r="H11" s="336"/>
      <c r="I11" s="337"/>
      <c r="J11" s="327">
        <v>8.3333333333333329E-2</v>
      </c>
      <c r="K11" s="332" t="s">
        <v>89</v>
      </c>
      <c r="L11" s="333" t="str">
        <f>K11</f>
        <v>DISCIPLINA 9</v>
      </c>
      <c r="M11" s="335" t="s">
        <v>115</v>
      </c>
      <c r="N11" s="333" t="str">
        <f>L11</f>
        <v>DISCIPLINA 9</v>
      </c>
      <c r="O11" s="333" t="str">
        <f>N11</f>
        <v>DISCIPLINA 9</v>
      </c>
      <c r="P11" s="335" t="s">
        <v>115</v>
      </c>
      <c r="Q11" s="336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5" customFormat="1" ht="6.75" customHeight="1">
      <c r="A12" s="339"/>
      <c r="B12" s="340"/>
      <c r="C12" s="340"/>
      <c r="D12" s="340"/>
      <c r="E12" s="340"/>
      <c r="F12" s="341"/>
      <c r="G12" s="340"/>
      <c r="H12" s="342"/>
      <c r="I12" s="343"/>
      <c r="J12" s="339"/>
      <c r="K12" s="340"/>
      <c r="L12" s="340"/>
      <c r="M12" s="340"/>
      <c r="N12" s="340"/>
      <c r="O12" s="341"/>
      <c r="P12" s="340"/>
      <c r="Q12" s="342"/>
    </row>
    <row r="13" spans="1:35" s="338" customFormat="1" ht="60" customHeight="1">
      <c r="A13" s="16"/>
      <c r="B13" s="579" t="s">
        <v>117</v>
      </c>
      <c r="C13" s="579"/>
      <c r="D13" s="580" t="s">
        <v>166</v>
      </c>
      <c r="E13" s="580"/>
      <c r="F13" s="581" t="s">
        <v>118</v>
      </c>
      <c r="G13" s="582"/>
      <c r="H13" s="583"/>
      <c r="I13" s="337"/>
      <c r="J13" s="16"/>
      <c r="K13" s="579" t="s">
        <v>117</v>
      </c>
      <c r="L13" s="579"/>
      <c r="M13" s="580" t="s">
        <v>167</v>
      </c>
      <c r="N13" s="580"/>
      <c r="O13" s="577" t="s">
        <v>118</v>
      </c>
      <c r="P13" s="577"/>
      <c r="Q13" s="344" t="s">
        <v>119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68.25" customHeight="1">
      <c r="A14" s="16"/>
      <c r="B14" s="578" t="s">
        <v>121</v>
      </c>
      <c r="C14" s="578"/>
      <c r="D14" s="578"/>
      <c r="E14" s="578"/>
      <c r="F14" s="578"/>
      <c r="G14" s="578"/>
      <c r="H14" s="578"/>
      <c r="I14" s="345"/>
      <c r="J14" s="345"/>
      <c r="K14" s="578" t="s">
        <v>120</v>
      </c>
      <c r="L14" s="578"/>
      <c r="M14" s="578"/>
      <c r="N14" s="578"/>
      <c r="O14" s="578"/>
      <c r="P14" s="578"/>
      <c r="Q14" s="578"/>
    </row>
    <row r="15" spans="1:35" ht="35.1" customHeight="1" thickBot="1">
      <c r="A15" s="16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</row>
    <row r="16" spans="1:35" ht="30" customHeight="1" thickBot="1">
      <c r="A16" s="53" t="s">
        <v>94</v>
      </c>
      <c r="B16" s="346" t="s">
        <v>4</v>
      </c>
      <c r="C16" s="347" t="s">
        <v>5</v>
      </c>
      <c r="D16" s="347" t="s">
        <v>6</v>
      </c>
      <c r="E16" s="347" t="s">
        <v>7</v>
      </c>
      <c r="F16" s="347" t="s">
        <v>8</v>
      </c>
      <c r="G16" s="348" t="s">
        <v>9</v>
      </c>
      <c r="H16" s="349" t="s">
        <v>10</v>
      </c>
      <c r="I16" s="337"/>
      <c r="J16" s="53" t="s">
        <v>94</v>
      </c>
      <c r="K16" s="346" t="s">
        <v>4</v>
      </c>
      <c r="L16" s="347" t="s">
        <v>5</v>
      </c>
      <c r="M16" s="347" t="s">
        <v>6</v>
      </c>
      <c r="N16" s="347" t="s">
        <v>7</v>
      </c>
      <c r="O16" s="347" t="s">
        <v>8</v>
      </c>
      <c r="P16" s="348" t="s">
        <v>9</v>
      </c>
      <c r="Q16" s="349" t="s">
        <v>10</v>
      </c>
    </row>
    <row r="17" spans="1:35" ht="35.1" customHeight="1">
      <c r="A17" s="327">
        <v>3.125E-2</v>
      </c>
      <c r="B17" s="350" t="s">
        <v>165</v>
      </c>
      <c r="C17" s="350" t="s">
        <v>165</v>
      </c>
      <c r="D17" s="350" t="s">
        <v>165</v>
      </c>
      <c r="E17" s="350" t="s">
        <v>165</v>
      </c>
      <c r="F17" s="574" t="s">
        <v>95</v>
      </c>
      <c r="G17" s="350" t="s">
        <v>165</v>
      </c>
      <c r="H17" s="351" t="s">
        <v>98</v>
      </c>
      <c r="I17" s="337"/>
      <c r="J17" s="327">
        <v>3.125E-2</v>
      </c>
      <c r="K17" s="350" t="s">
        <v>165</v>
      </c>
      <c r="L17" s="350" t="s">
        <v>165</v>
      </c>
      <c r="M17" s="352"/>
      <c r="N17" s="350" t="s">
        <v>165</v>
      </c>
      <c r="O17" s="350" t="s">
        <v>165</v>
      </c>
      <c r="P17" s="352"/>
      <c r="Q17" s="351" t="s">
        <v>98</v>
      </c>
    </row>
    <row r="18" spans="1:35" ht="35.1" customHeight="1">
      <c r="A18" s="327">
        <v>8.3333333333333329E-2</v>
      </c>
      <c r="B18" s="353" t="str">
        <f>E9</f>
        <v>DISCIPLINA 4</v>
      </c>
      <c r="C18" s="354" t="str">
        <f>G9</f>
        <v>DISCIPLINA 1</v>
      </c>
      <c r="D18" s="353" t="str">
        <f t="shared" ref="D18:E20" si="1">B18</f>
        <v>DISCIPLINA 4</v>
      </c>
      <c r="E18" s="354" t="str">
        <f t="shared" si="1"/>
        <v>DISCIPLINA 1</v>
      </c>
      <c r="F18" s="575"/>
      <c r="G18" s="353" t="str">
        <f>D18</f>
        <v>DISCIPLINA 4</v>
      </c>
      <c r="H18" s="351" t="s">
        <v>97</v>
      </c>
      <c r="I18" s="337"/>
      <c r="J18" s="327">
        <v>8.3333333333333329E-2</v>
      </c>
      <c r="K18" s="354" t="str">
        <f>K9</f>
        <v>DISCIPLINA 7</v>
      </c>
      <c r="L18" s="354" t="str">
        <f>K18</f>
        <v>DISCIPLINA 7</v>
      </c>
      <c r="M18" s="355" t="s">
        <v>113</v>
      </c>
      <c r="N18" s="354" t="str">
        <f>L18</f>
        <v>DISCIPLINA 7</v>
      </c>
      <c r="O18" s="354" t="str">
        <f>N18</f>
        <v>DISCIPLINA 7</v>
      </c>
      <c r="P18" s="355" t="s">
        <v>113</v>
      </c>
      <c r="Q18" s="351" t="s">
        <v>97</v>
      </c>
    </row>
    <row r="19" spans="1:35" ht="35.1" customHeight="1">
      <c r="A19" s="327">
        <v>8.3333333333333329E-2</v>
      </c>
      <c r="B19" s="353" t="str">
        <f>E10</f>
        <v>DISCIPLINA 5</v>
      </c>
      <c r="C19" s="354" t="str">
        <f>G10</f>
        <v>DISCIPLINA 2</v>
      </c>
      <c r="D19" s="353" t="str">
        <f t="shared" si="1"/>
        <v>DISCIPLINA 5</v>
      </c>
      <c r="E19" s="354" t="str">
        <f t="shared" si="1"/>
        <v>DISCIPLINA 2</v>
      </c>
      <c r="F19" s="575"/>
      <c r="G19" s="353" t="str">
        <f>D19</f>
        <v>DISCIPLINA 5</v>
      </c>
      <c r="H19" s="356" t="s">
        <v>99</v>
      </c>
      <c r="I19" s="337"/>
      <c r="J19" s="327">
        <v>8.3333333333333329E-2</v>
      </c>
      <c r="K19" s="354" t="str">
        <f>K10</f>
        <v>DISCIPLINA 8</v>
      </c>
      <c r="L19" s="354" t="str">
        <f>K19</f>
        <v>DISCIPLINA 8</v>
      </c>
      <c r="M19" s="355" t="s">
        <v>114</v>
      </c>
      <c r="N19" s="354" t="str">
        <f>L19</f>
        <v>DISCIPLINA 8</v>
      </c>
      <c r="O19" s="354" t="str">
        <f>N19</f>
        <v>DISCIPLINA 8</v>
      </c>
      <c r="P19" s="355" t="s">
        <v>114</v>
      </c>
      <c r="Q19" s="356" t="s">
        <v>116</v>
      </c>
    </row>
    <row r="20" spans="1:35" s="338" customFormat="1" ht="35.1" customHeight="1">
      <c r="A20" s="327">
        <v>8.3333333333333329E-2</v>
      </c>
      <c r="B20" s="353" t="str">
        <f>E11</f>
        <v>DISCIPLINA 6</v>
      </c>
      <c r="C20" s="354" t="str">
        <f>G11</f>
        <v>DISCIPLINA 3</v>
      </c>
      <c r="D20" s="353" t="str">
        <f t="shared" si="1"/>
        <v>DISCIPLINA 6</v>
      </c>
      <c r="E20" s="354" t="str">
        <f t="shared" si="1"/>
        <v>DISCIPLINA 3</v>
      </c>
      <c r="F20" s="576"/>
      <c r="G20" s="353" t="str">
        <f>D20</f>
        <v>DISCIPLINA 6</v>
      </c>
      <c r="H20" s="357"/>
      <c r="I20" s="337"/>
      <c r="J20" s="327">
        <v>8.3333333333333329E-2</v>
      </c>
      <c r="K20" s="354" t="str">
        <f>K11</f>
        <v>DISCIPLINA 9</v>
      </c>
      <c r="L20" s="354" t="str">
        <f>K20</f>
        <v>DISCIPLINA 9</v>
      </c>
      <c r="M20" s="355" t="s">
        <v>115</v>
      </c>
      <c r="N20" s="354" t="str">
        <f>L20</f>
        <v>DISCIPLINA 9</v>
      </c>
      <c r="O20" s="354" t="str">
        <f>N20</f>
        <v>DISCIPLINA 9</v>
      </c>
      <c r="P20" s="355" t="s">
        <v>115</v>
      </c>
      <c r="Q20" s="357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s="338" customFormat="1" ht="35.1" customHeight="1" thickBot="1">
      <c r="A21" s="16"/>
      <c r="B21" s="358"/>
      <c r="C21" s="358"/>
      <c r="D21" s="358"/>
      <c r="E21" s="358"/>
      <c r="F21" s="358"/>
      <c r="G21" s="358"/>
      <c r="H21" s="337"/>
      <c r="I21" s="337"/>
      <c r="J21" s="16"/>
      <c r="K21" s="358"/>
      <c r="L21" s="358"/>
      <c r="M21" s="358"/>
      <c r="N21" s="358"/>
      <c r="O21" s="358"/>
      <c r="P21" s="358"/>
      <c r="Q21" s="33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s="338" customFormat="1" ht="28.5" customHeight="1" thickBot="1">
      <c r="A22" s="53" t="s">
        <v>94</v>
      </c>
      <c r="B22" s="346" t="s">
        <v>4</v>
      </c>
      <c r="C22" s="347" t="s">
        <v>5</v>
      </c>
      <c r="D22" s="347" t="s">
        <v>6</v>
      </c>
      <c r="E22" s="347" t="s">
        <v>7</v>
      </c>
      <c r="F22" s="347" t="s">
        <v>8</v>
      </c>
      <c r="G22" s="348" t="s">
        <v>9</v>
      </c>
      <c r="H22" s="349" t="s">
        <v>10</v>
      </c>
      <c r="I22" s="337"/>
      <c r="J22" s="53" t="s">
        <v>94</v>
      </c>
      <c r="K22" s="346" t="s">
        <v>4</v>
      </c>
      <c r="L22" s="347" t="s">
        <v>5</v>
      </c>
      <c r="M22" s="347" t="s">
        <v>6</v>
      </c>
      <c r="N22" s="347" t="s">
        <v>7</v>
      </c>
      <c r="O22" s="347" t="s">
        <v>8</v>
      </c>
      <c r="P22" s="348" t="s">
        <v>9</v>
      </c>
      <c r="Q22" s="349" t="s">
        <v>10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35.1" customHeight="1">
      <c r="A23" s="327">
        <v>3.125E-2</v>
      </c>
      <c r="B23" s="350" t="s">
        <v>165</v>
      </c>
      <c r="C23" s="350" t="s">
        <v>165</v>
      </c>
      <c r="D23" s="350" t="s">
        <v>165</v>
      </c>
      <c r="E23" s="350" t="s">
        <v>165</v>
      </c>
      <c r="F23" s="574" t="s">
        <v>95</v>
      </c>
      <c r="G23" s="350" t="s">
        <v>165</v>
      </c>
      <c r="H23" s="351" t="s">
        <v>98</v>
      </c>
      <c r="I23" s="330"/>
      <c r="J23" s="327">
        <v>3.125E-2</v>
      </c>
      <c r="K23" s="350" t="s">
        <v>165</v>
      </c>
      <c r="L23" s="350" t="s">
        <v>165</v>
      </c>
      <c r="M23" s="352"/>
      <c r="N23" s="350" t="s">
        <v>165</v>
      </c>
      <c r="O23" s="350" t="s">
        <v>165</v>
      </c>
      <c r="P23" s="352"/>
      <c r="Q23" s="351" t="s">
        <v>98</v>
      </c>
    </row>
    <row r="24" spans="1:35" ht="35.1" customHeight="1">
      <c r="A24" s="327">
        <v>8.3333333333333329E-2</v>
      </c>
      <c r="B24" s="354" t="str">
        <f>E18</f>
        <v>DISCIPLINA 1</v>
      </c>
      <c r="C24" s="353" t="str">
        <f>G18</f>
        <v>DISCIPLINA 4</v>
      </c>
      <c r="D24" s="354" t="str">
        <f t="shared" ref="D24:E26" si="2">B24</f>
        <v>DISCIPLINA 1</v>
      </c>
      <c r="E24" s="353" t="str">
        <f t="shared" si="2"/>
        <v>DISCIPLINA 4</v>
      </c>
      <c r="F24" s="575"/>
      <c r="G24" s="354" t="str">
        <f>D24</f>
        <v>DISCIPLINA 1</v>
      </c>
      <c r="H24" s="351" t="s">
        <v>97</v>
      </c>
      <c r="I24" s="337"/>
      <c r="J24" s="327">
        <v>8.3333333333333329E-2</v>
      </c>
      <c r="K24" s="354" t="str">
        <f>K18</f>
        <v>DISCIPLINA 7</v>
      </c>
      <c r="L24" s="354" t="str">
        <f>K24</f>
        <v>DISCIPLINA 7</v>
      </c>
      <c r="M24" s="355" t="s">
        <v>113</v>
      </c>
      <c r="N24" s="354" t="str">
        <f>L24</f>
        <v>DISCIPLINA 7</v>
      </c>
      <c r="O24" s="354" t="str">
        <f>N24</f>
        <v>DISCIPLINA 7</v>
      </c>
      <c r="P24" s="355" t="s">
        <v>113</v>
      </c>
      <c r="Q24" s="351" t="s">
        <v>97</v>
      </c>
    </row>
    <row r="25" spans="1:35" ht="35.1" customHeight="1">
      <c r="A25" s="327">
        <v>8.3333333333333329E-2</v>
      </c>
      <c r="B25" s="354" t="str">
        <f>E19</f>
        <v>DISCIPLINA 2</v>
      </c>
      <c r="C25" s="353" t="str">
        <f>G19</f>
        <v>DISCIPLINA 5</v>
      </c>
      <c r="D25" s="354" t="str">
        <f t="shared" si="2"/>
        <v>DISCIPLINA 2</v>
      </c>
      <c r="E25" s="353" t="str">
        <f t="shared" si="2"/>
        <v>DISCIPLINA 5</v>
      </c>
      <c r="F25" s="575"/>
      <c r="G25" s="354" t="str">
        <f>D25</f>
        <v>DISCIPLINA 2</v>
      </c>
      <c r="H25" s="356" t="s">
        <v>99</v>
      </c>
      <c r="I25" s="337"/>
      <c r="J25" s="327">
        <v>8.3333333333333329E-2</v>
      </c>
      <c r="K25" s="354" t="str">
        <f>K19</f>
        <v>DISCIPLINA 8</v>
      </c>
      <c r="L25" s="354" t="str">
        <f>K25</f>
        <v>DISCIPLINA 8</v>
      </c>
      <c r="M25" s="355" t="s">
        <v>114</v>
      </c>
      <c r="N25" s="354" t="str">
        <f>L25</f>
        <v>DISCIPLINA 8</v>
      </c>
      <c r="O25" s="354" t="str">
        <f>N25</f>
        <v>DISCIPLINA 8</v>
      </c>
      <c r="P25" s="355" t="s">
        <v>114</v>
      </c>
      <c r="Q25" s="356" t="s">
        <v>116</v>
      </c>
    </row>
    <row r="26" spans="1:35" ht="35.1" customHeight="1">
      <c r="A26" s="327">
        <v>8.3333333333333329E-2</v>
      </c>
      <c r="B26" s="354" t="str">
        <f>E20</f>
        <v>DISCIPLINA 3</v>
      </c>
      <c r="C26" s="353" t="str">
        <f>G20</f>
        <v>DISCIPLINA 6</v>
      </c>
      <c r="D26" s="354" t="str">
        <f t="shared" si="2"/>
        <v>DISCIPLINA 3</v>
      </c>
      <c r="E26" s="353" t="str">
        <f t="shared" si="2"/>
        <v>DISCIPLINA 6</v>
      </c>
      <c r="F26" s="576"/>
      <c r="G26" s="354" t="str">
        <f>D26</f>
        <v>DISCIPLINA 3</v>
      </c>
      <c r="H26" s="357"/>
      <c r="I26" s="337"/>
      <c r="J26" s="327">
        <v>8.3333333333333329E-2</v>
      </c>
      <c r="K26" s="354" t="str">
        <f>K20</f>
        <v>DISCIPLINA 9</v>
      </c>
      <c r="L26" s="354" t="str">
        <f>K26</f>
        <v>DISCIPLINA 9</v>
      </c>
      <c r="M26" s="355" t="s">
        <v>115</v>
      </c>
      <c r="N26" s="354" t="str">
        <f>L26</f>
        <v>DISCIPLINA 9</v>
      </c>
      <c r="O26" s="354" t="str">
        <f>N26</f>
        <v>DISCIPLINA 9</v>
      </c>
      <c r="P26" s="355" t="s">
        <v>115</v>
      </c>
      <c r="Q26" s="357"/>
    </row>
    <row r="27" spans="1:35" ht="36" customHeight="1" thickBot="1">
      <c r="A27" s="16"/>
      <c r="B27" s="358"/>
      <c r="C27" s="358"/>
      <c r="D27" s="358"/>
      <c r="E27" s="358"/>
      <c r="F27" s="358"/>
      <c r="G27" s="358"/>
      <c r="H27" s="337"/>
      <c r="I27" s="337"/>
      <c r="J27" s="16"/>
      <c r="K27" s="358"/>
      <c r="L27" s="358"/>
      <c r="M27" s="358"/>
      <c r="N27" s="358"/>
      <c r="O27" s="358"/>
      <c r="P27" s="358"/>
      <c r="Q27" s="337"/>
    </row>
    <row r="28" spans="1:35" s="338" customFormat="1" ht="28.5" customHeight="1" thickBot="1">
      <c r="A28" s="53" t="s">
        <v>94</v>
      </c>
      <c r="B28" s="346" t="s">
        <v>4</v>
      </c>
      <c r="C28" s="347" t="s">
        <v>5</v>
      </c>
      <c r="D28" s="347" t="s">
        <v>6</v>
      </c>
      <c r="E28" s="347" t="s">
        <v>7</v>
      </c>
      <c r="F28" s="347" t="s">
        <v>8</v>
      </c>
      <c r="G28" s="348" t="s">
        <v>9</v>
      </c>
      <c r="H28" s="349" t="s">
        <v>10</v>
      </c>
      <c r="I28" s="337"/>
      <c r="J28" s="53" t="s">
        <v>94</v>
      </c>
      <c r="K28" s="346" t="s">
        <v>4</v>
      </c>
      <c r="L28" s="347" t="s">
        <v>5</v>
      </c>
      <c r="M28" s="347" t="s">
        <v>6</v>
      </c>
      <c r="N28" s="347" t="s">
        <v>7</v>
      </c>
      <c r="O28" s="347" t="s">
        <v>8</v>
      </c>
      <c r="P28" s="348" t="s">
        <v>9</v>
      </c>
      <c r="Q28" s="349" t="s">
        <v>10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35.1" customHeight="1">
      <c r="A29" s="327">
        <v>3.125E-2</v>
      </c>
      <c r="B29" s="350" t="s">
        <v>165</v>
      </c>
      <c r="C29" s="350" t="s">
        <v>165</v>
      </c>
      <c r="D29" s="350" t="s">
        <v>165</v>
      </c>
      <c r="E29" s="350" t="s">
        <v>165</v>
      </c>
      <c r="F29" s="574" t="s">
        <v>95</v>
      </c>
      <c r="G29" s="350" t="s">
        <v>165</v>
      </c>
      <c r="H29" s="351" t="s">
        <v>98</v>
      </c>
      <c r="I29" s="330"/>
      <c r="J29" s="327">
        <v>3.125E-2</v>
      </c>
      <c r="K29" s="350" t="s">
        <v>165</v>
      </c>
      <c r="L29" s="350" t="s">
        <v>165</v>
      </c>
      <c r="M29" s="352"/>
      <c r="N29" s="350" t="s">
        <v>165</v>
      </c>
      <c r="O29" s="350" t="s">
        <v>165</v>
      </c>
      <c r="P29" s="352"/>
      <c r="Q29" s="351" t="s">
        <v>98</v>
      </c>
    </row>
    <row r="30" spans="1:35" ht="35.1" customHeight="1">
      <c r="A30" s="327">
        <v>8.3333333333333329E-2</v>
      </c>
      <c r="B30" s="353" t="str">
        <f>E24</f>
        <v>DISCIPLINA 4</v>
      </c>
      <c r="C30" s="354" t="str">
        <f>G24</f>
        <v>DISCIPLINA 1</v>
      </c>
      <c r="D30" s="353" t="str">
        <f t="shared" ref="D30:E32" si="3">B30</f>
        <v>DISCIPLINA 4</v>
      </c>
      <c r="E30" s="354" t="str">
        <f t="shared" si="3"/>
        <v>DISCIPLINA 1</v>
      </c>
      <c r="F30" s="575"/>
      <c r="G30" s="353" t="str">
        <f>D30</f>
        <v>DISCIPLINA 4</v>
      </c>
      <c r="H30" s="351" t="s">
        <v>97</v>
      </c>
      <c r="I30" s="337"/>
      <c r="J30" s="327">
        <v>8.3333333333333329E-2</v>
      </c>
      <c r="K30" s="354" t="str">
        <f>K24</f>
        <v>DISCIPLINA 7</v>
      </c>
      <c r="L30" s="354" t="str">
        <f>K30</f>
        <v>DISCIPLINA 7</v>
      </c>
      <c r="M30" s="355" t="s">
        <v>113</v>
      </c>
      <c r="N30" s="354" t="str">
        <f>L30</f>
        <v>DISCIPLINA 7</v>
      </c>
      <c r="O30" s="354" t="str">
        <f>N30</f>
        <v>DISCIPLINA 7</v>
      </c>
      <c r="P30" s="355" t="s">
        <v>113</v>
      </c>
      <c r="Q30" s="351" t="s">
        <v>97</v>
      </c>
    </row>
    <row r="31" spans="1:35" ht="35.1" customHeight="1">
      <c r="A31" s="327">
        <v>8.3333333333333329E-2</v>
      </c>
      <c r="B31" s="353" t="str">
        <f>E25</f>
        <v>DISCIPLINA 5</v>
      </c>
      <c r="C31" s="354" t="str">
        <f>G25</f>
        <v>DISCIPLINA 2</v>
      </c>
      <c r="D31" s="353" t="str">
        <f t="shared" si="3"/>
        <v>DISCIPLINA 5</v>
      </c>
      <c r="E31" s="354" t="str">
        <f t="shared" si="3"/>
        <v>DISCIPLINA 2</v>
      </c>
      <c r="F31" s="575"/>
      <c r="G31" s="353" t="str">
        <f>D31</f>
        <v>DISCIPLINA 5</v>
      </c>
      <c r="H31" s="356" t="s">
        <v>99</v>
      </c>
      <c r="I31" s="337"/>
      <c r="J31" s="327">
        <v>8.3333333333333329E-2</v>
      </c>
      <c r="K31" s="354" t="str">
        <f>K25</f>
        <v>DISCIPLINA 8</v>
      </c>
      <c r="L31" s="354" t="str">
        <f>K31</f>
        <v>DISCIPLINA 8</v>
      </c>
      <c r="M31" s="355" t="s">
        <v>114</v>
      </c>
      <c r="N31" s="354" t="str">
        <f>L31</f>
        <v>DISCIPLINA 8</v>
      </c>
      <c r="O31" s="354" t="str">
        <f>N31</f>
        <v>DISCIPLINA 8</v>
      </c>
      <c r="P31" s="355" t="s">
        <v>114</v>
      </c>
      <c r="Q31" s="356" t="s">
        <v>116</v>
      </c>
    </row>
    <row r="32" spans="1:35" ht="35.1" customHeight="1">
      <c r="A32" s="327">
        <v>8.3333333333333329E-2</v>
      </c>
      <c r="B32" s="353" t="str">
        <f>E26</f>
        <v>DISCIPLINA 6</v>
      </c>
      <c r="C32" s="354" t="str">
        <f>G26</f>
        <v>DISCIPLINA 3</v>
      </c>
      <c r="D32" s="353" t="str">
        <f t="shared" si="3"/>
        <v>DISCIPLINA 6</v>
      </c>
      <c r="E32" s="354" t="str">
        <f t="shared" si="3"/>
        <v>DISCIPLINA 3</v>
      </c>
      <c r="F32" s="576"/>
      <c r="G32" s="353" t="str">
        <f>D32</f>
        <v>DISCIPLINA 6</v>
      </c>
      <c r="H32" s="357"/>
      <c r="I32" s="337"/>
      <c r="J32" s="327">
        <v>8.3333333333333329E-2</v>
      </c>
      <c r="K32" s="354" t="str">
        <f>K26</f>
        <v>DISCIPLINA 9</v>
      </c>
      <c r="L32" s="354" t="str">
        <f>K32</f>
        <v>DISCIPLINA 9</v>
      </c>
      <c r="M32" s="355" t="s">
        <v>115</v>
      </c>
      <c r="N32" s="354" t="str">
        <f>L32</f>
        <v>DISCIPLINA 9</v>
      </c>
      <c r="O32" s="354" t="str">
        <f>N32</f>
        <v>DISCIPLINA 9</v>
      </c>
      <c r="P32" s="355" t="s">
        <v>115</v>
      </c>
      <c r="Q32" s="357"/>
    </row>
    <row r="33" spans="1:35" ht="39" customHeight="1" thickBot="1">
      <c r="A33" s="12"/>
      <c r="B33" s="12"/>
      <c r="C33" s="12"/>
      <c r="D33" s="330"/>
      <c r="E33" s="330"/>
      <c r="F33" s="330"/>
      <c r="G33" s="330"/>
      <c r="H33" s="330"/>
      <c r="I33" s="330"/>
      <c r="J33" s="12"/>
      <c r="K33" s="12"/>
      <c r="L33" s="12"/>
      <c r="M33" s="330"/>
      <c r="N33" s="330"/>
      <c r="O33" s="330"/>
      <c r="P33" s="330"/>
      <c r="Q33" s="330"/>
    </row>
    <row r="34" spans="1:35" s="338" customFormat="1" ht="28.5" customHeight="1" thickBot="1">
      <c r="A34" s="53" t="s">
        <v>94</v>
      </c>
      <c r="B34" s="346" t="s">
        <v>4</v>
      </c>
      <c r="C34" s="347" t="s">
        <v>5</v>
      </c>
      <c r="D34" s="347" t="s">
        <v>6</v>
      </c>
      <c r="E34" s="347" t="s">
        <v>7</v>
      </c>
      <c r="F34" s="347" t="s">
        <v>8</v>
      </c>
      <c r="G34" s="348" t="s">
        <v>9</v>
      </c>
      <c r="H34" s="349" t="s">
        <v>10</v>
      </c>
      <c r="I34" s="337"/>
      <c r="J34" s="53" t="s">
        <v>94</v>
      </c>
      <c r="K34" s="346" t="s">
        <v>4</v>
      </c>
      <c r="L34" s="347" t="s">
        <v>5</v>
      </c>
      <c r="M34" s="347" t="s">
        <v>6</v>
      </c>
      <c r="N34" s="347" t="s">
        <v>7</v>
      </c>
      <c r="O34" s="347" t="s">
        <v>8</v>
      </c>
      <c r="P34" s="348" t="s">
        <v>9</v>
      </c>
      <c r="Q34" s="349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27">
        <v>3.125E-2</v>
      </c>
      <c r="B35" s="359" t="s">
        <v>101</v>
      </c>
      <c r="C35" s="359" t="s">
        <v>102</v>
      </c>
      <c r="D35" s="359" t="s">
        <v>105</v>
      </c>
      <c r="E35" s="359" t="s">
        <v>107</v>
      </c>
      <c r="F35" s="355" t="s">
        <v>127</v>
      </c>
      <c r="G35" s="355" t="s">
        <v>128</v>
      </c>
      <c r="H35" s="351" t="s">
        <v>98</v>
      </c>
      <c r="I35" s="330"/>
      <c r="J35" s="327">
        <v>3.125E-2</v>
      </c>
      <c r="K35" s="350" t="s">
        <v>165</v>
      </c>
      <c r="L35" s="350" t="s">
        <v>165</v>
      </c>
      <c r="M35" s="352"/>
      <c r="N35" s="350" t="s">
        <v>165</v>
      </c>
      <c r="O35" s="350" t="s">
        <v>165</v>
      </c>
      <c r="P35" s="352"/>
      <c r="Q35" s="351" t="s">
        <v>98</v>
      </c>
    </row>
    <row r="36" spans="1:35" ht="35.1" customHeight="1">
      <c r="A36" s="327">
        <v>8.3333333333333329E-2</v>
      </c>
      <c r="B36" s="359" t="s">
        <v>101</v>
      </c>
      <c r="C36" s="359" t="s">
        <v>102</v>
      </c>
      <c r="D36" s="359" t="s">
        <v>105</v>
      </c>
      <c r="E36" s="359" t="s">
        <v>107</v>
      </c>
      <c r="F36" s="355" t="s">
        <v>127</v>
      </c>
      <c r="G36" s="355" t="s">
        <v>127</v>
      </c>
      <c r="H36" s="351" t="s">
        <v>97</v>
      </c>
      <c r="I36" s="337"/>
      <c r="J36" s="327">
        <v>8.3333333333333329E-2</v>
      </c>
      <c r="K36" s="354" t="str">
        <f>K30</f>
        <v>DISCIPLINA 7</v>
      </c>
      <c r="L36" s="354" t="str">
        <f>K36</f>
        <v>DISCIPLINA 7</v>
      </c>
      <c r="M36" s="355" t="s">
        <v>113</v>
      </c>
      <c r="N36" s="354" t="str">
        <f>L36</f>
        <v>DISCIPLINA 7</v>
      </c>
      <c r="O36" s="354" t="str">
        <f>N36</f>
        <v>DISCIPLINA 7</v>
      </c>
      <c r="P36" s="355" t="s">
        <v>113</v>
      </c>
      <c r="Q36" s="351" t="s">
        <v>97</v>
      </c>
    </row>
    <row r="37" spans="1:35" ht="35.1" customHeight="1">
      <c r="A37" s="327">
        <v>8.3333333333333329E-2</v>
      </c>
      <c r="B37" s="355" t="s">
        <v>103</v>
      </c>
      <c r="C37" s="355" t="s">
        <v>104</v>
      </c>
      <c r="D37" s="355" t="s">
        <v>106</v>
      </c>
      <c r="E37" s="355" t="s">
        <v>109</v>
      </c>
      <c r="F37" s="355" t="s">
        <v>127</v>
      </c>
      <c r="G37" s="355" t="s">
        <v>127</v>
      </c>
      <c r="H37" s="356" t="s">
        <v>99</v>
      </c>
      <c r="I37" s="337"/>
      <c r="J37" s="327">
        <v>8.3333333333333329E-2</v>
      </c>
      <c r="K37" s="354" t="str">
        <f>K31</f>
        <v>DISCIPLINA 8</v>
      </c>
      <c r="L37" s="354" t="str">
        <f>K37</f>
        <v>DISCIPLINA 8</v>
      </c>
      <c r="M37" s="355" t="s">
        <v>114</v>
      </c>
      <c r="N37" s="354" t="str">
        <f>L37</f>
        <v>DISCIPLINA 8</v>
      </c>
      <c r="O37" s="354" t="str">
        <f>N37</f>
        <v>DISCIPLINA 8</v>
      </c>
      <c r="P37" s="355" t="s">
        <v>114</v>
      </c>
      <c r="Q37" s="356" t="s">
        <v>116</v>
      </c>
    </row>
    <row r="38" spans="1:35" ht="35.1" customHeight="1">
      <c r="A38" s="327">
        <v>8.3333333333333329E-2</v>
      </c>
      <c r="B38" s="355" t="s">
        <v>103</v>
      </c>
      <c r="C38" s="355" t="s">
        <v>104</v>
      </c>
      <c r="D38" s="355" t="s">
        <v>106</v>
      </c>
      <c r="E38" s="355" t="s">
        <v>109</v>
      </c>
      <c r="F38" s="355" t="s">
        <v>127</v>
      </c>
      <c r="G38" s="355" t="s">
        <v>127</v>
      </c>
      <c r="H38" s="357"/>
      <c r="I38" s="337"/>
      <c r="J38" s="327">
        <v>8.3333333333333329E-2</v>
      </c>
      <c r="K38" s="354" t="str">
        <f>K32</f>
        <v>DISCIPLINA 9</v>
      </c>
      <c r="L38" s="354" t="str">
        <f>K38</f>
        <v>DISCIPLINA 9</v>
      </c>
      <c r="M38" s="355" t="s">
        <v>115</v>
      </c>
      <c r="N38" s="354" t="str">
        <f>L38</f>
        <v>DISCIPLINA 9</v>
      </c>
      <c r="O38" s="354" t="str">
        <f>N38</f>
        <v>DISCIPLINA 9</v>
      </c>
      <c r="P38" s="355" t="s">
        <v>115</v>
      </c>
      <c r="Q38" s="357"/>
    </row>
    <row r="39" spans="1:35" ht="24.75" customHeight="1" thickBot="1">
      <c r="A39" s="12"/>
      <c r="B39" s="12"/>
      <c r="C39" s="12"/>
      <c r="D39" s="330"/>
      <c r="E39" s="330"/>
      <c r="F39" s="330"/>
      <c r="G39" s="330"/>
      <c r="H39" s="330"/>
      <c r="I39" s="330"/>
      <c r="J39" s="12"/>
      <c r="K39" s="12"/>
      <c r="L39" s="12"/>
      <c r="M39" s="330"/>
      <c r="N39" s="330"/>
      <c r="O39" s="330"/>
      <c r="P39" s="330"/>
      <c r="Q39" s="330"/>
    </row>
    <row r="40" spans="1:35" s="338" customFormat="1" ht="28.5" customHeight="1" thickBot="1">
      <c r="A40" s="53" t="s">
        <v>94</v>
      </c>
      <c r="B40" s="346" t="s">
        <v>4</v>
      </c>
      <c r="C40" s="347" t="s">
        <v>5</v>
      </c>
      <c r="D40" s="347" t="s">
        <v>6</v>
      </c>
      <c r="E40" s="347" t="s">
        <v>7</v>
      </c>
      <c r="F40" s="347" t="s">
        <v>8</v>
      </c>
      <c r="G40" s="348" t="s">
        <v>9</v>
      </c>
      <c r="H40" s="349" t="s">
        <v>10</v>
      </c>
      <c r="I40" s="337"/>
      <c r="J40" s="53" t="s">
        <v>94</v>
      </c>
      <c r="K40" s="346" t="s">
        <v>4</v>
      </c>
      <c r="L40" s="347" t="s">
        <v>5</v>
      </c>
      <c r="M40" s="347" t="s">
        <v>6</v>
      </c>
      <c r="N40" s="347" t="s">
        <v>7</v>
      </c>
      <c r="O40" s="347" t="s">
        <v>8</v>
      </c>
      <c r="P40" s="348" t="s">
        <v>9</v>
      </c>
      <c r="Q40" s="349" t="s">
        <v>10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35.1" customHeight="1">
      <c r="A41" s="327">
        <v>3.125E-2</v>
      </c>
      <c r="B41" s="350" t="s">
        <v>165</v>
      </c>
      <c r="C41" s="350" t="s">
        <v>165</v>
      </c>
      <c r="D41" s="350" t="s">
        <v>165</v>
      </c>
      <c r="E41" s="350" t="s">
        <v>165</v>
      </c>
      <c r="F41" s="574" t="s">
        <v>95</v>
      </c>
      <c r="G41" s="350" t="s">
        <v>165</v>
      </c>
      <c r="H41" s="351" t="s">
        <v>98</v>
      </c>
      <c r="I41" s="330"/>
      <c r="J41" s="327">
        <v>3.125E-2</v>
      </c>
      <c r="K41" s="350" t="s">
        <v>93</v>
      </c>
      <c r="L41" s="360" t="s">
        <v>93</v>
      </c>
      <c r="M41" s="352"/>
      <c r="N41" s="350" t="s">
        <v>93</v>
      </c>
      <c r="O41" s="360" t="s">
        <v>93</v>
      </c>
      <c r="P41" s="352"/>
      <c r="Q41" s="351" t="s">
        <v>98</v>
      </c>
    </row>
    <row r="42" spans="1:35" ht="35.1" customHeight="1">
      <c r="A42" s="327">
        <v>8.3333333333333329E-2</v>
      </c>
      <c r="B42" s="354" t="str">
        <f t="shared" ref="B42:C44" si="4">B24</f>
        <v>DISCIPLINA 1</v>
      </c>
      <c r="C42" s="353" t="str">
        <f t="shared" si="4"/>
        <v>DISCIPLINA 4</v>
      </c>
      <c r="D42" s="354" t="str">
        <f t="shared" ref="D42:E44" si="5">B42</f>
        <v>DISCIPLINA 1</v>
      </c>
      <c r="E42" s="353" t="str">
        <f t="shared" si="5"/>
        <v>DISCIPLINA 4</v>
      </c>
      <c r="F42" s="575"/>
      <c r="G42" s="354" t="str">
        <f>D42</f>
        <v>DISCIPLINA 1</v>
      </c>
      <c r="H42" s="351" t="s">
        <v>97</v>
      </c>
      <c r="I42" s="337"/>
      <c r="J42" s="327">
        <v>8.3333333333333329E-2</v>
      </c>
      <c r="K42" s="354" t="str">
        <f>K36</f>
        <v>DISCIPLINA 7</v>
      </c>
      <c r="L42" s="354" t="str">
        <f>K42</f>
        <v>DISCIPLINA 7</v>
      </c>
      <c r="M42" s="355" t="s">
        <v>113</v>
      </c>
      <c r="N42" s="354" t="str">
        <f>L42</f>
        <v>DISCIPLINA 7</v>
      </c>
      <c r="O42" s="354" t="str">
        <f>N42</f>
        <v>DISCIPLINA 7</v>
      </c>
      <c r="P42" s="355" t="s">
        <v>113</v>
      </c>
      <c r="Q42" s="351" t="s">
        <v>97</v>
      </c>
    </row>
    <row r="43" spans="1:35" ht="35.1" customHeight="1">
      <c r="A43" s="327">
        <v>8.3333333333333329E-2</v>
      </c>
      <c r="B43" s="354" t="str">
        <f t="shared" si="4"/>
        <v>DISCIPLINA 2</v>
      </c>
      <c r="C43" s="353" t="str">
        <f t="shared" si="4"/>
        <v>DISCIPLINA 5</v>
      </c>
      <c r="D43" s="354" t="str">
        <f t="shared" si="5"/>
        <v>DISCIPLINA 2</v>
      </c>
      <c r="E43" s="353" t="str">
        <f t="shared" si="5"/>
        <v>DISCIPLINA 5</v>
      </c>
      <c r="F43" s="575"/>
      <c r="G43" s="354" t="str">
        <f>D43</f>
        <v>DISCIPLINA 2</v>
      </c>
      <c r="H43" s="356" t="s">
        <v>99</v>
      </c>
      <c r="I43" s="337"/>
      <c r="J43" s="327">
        <v>8.3333333333333329E-2</v>
      </c>
      <c r="K43" s="354" t="str">
        <f>K37</f>
        <v>DISCIPLINA 8</v>
      </c>
      <c r="L43" s="354" t="str">
        <f>K43</f>
        <v>DISCIPLINA 8</v>
      </c>
      <c r="M43" s="355" t="s">
        <v>114</v>
      </c>
      <c r="N43" s="354" t="str">
        <f>L43</f>
        <v>DISCIPLINA 8</v>
      </c>
      <c r="O43" s="354" t="str">
        <f>N43</f>
        <v>DISCIPLINA 8</v>
      </c>
      <c r="P43" s="355" t="s">
        <v>114</v>
      </c>
      <c r="Q43" s="356" t="s">
        <v>116</v>
      </c>
    </row>
    <row r="44" spans="1:35" ht="35.1" customHeight="1">
      <c r="A44" s="327">
        <v>8.3333333333333329E-2</v>
      </c>
      <c r="B44" s="354" t="str">
        <f t="shared" si="4"/>
        <v>DISCIPLINA 3</v>
      </c>
      <c r="C44" s="353" t="str">
        <f t="shared" si="4"/>
        <v>DISCIPLINA 6</v>
      </c>
      <c r="D44" s="354" t="str">
        <f t="shared" si="5"/>
        <v>DISCIPLINA 3</v>
      </c>
      <c r="E44" s="353" t="str">
        <f t="shared" si="5"/>
        <v>DISCIPLINA 6</v>
      </c>
      <c r="F44" s="576"/>
      <c r="G44" s="354" t="str">
        <f>D44</f>
        <v>DISCIPLINA 3</v>
      </c>
      <c r="H44" s="357"/>
      <c r="I44" s="337"/>
      <c r="J44" s="327">
        <v>8.3333333333333329E-2</v>
      </c>
      <c r="K44" s="354" t="str">
        <f>K38</f>
        <v>DISCIPLINA 9</v>
      </c>
      <c r="L44" s="354" t="str">
        <f>K44</f>
        <v>DISCIPLINA 9</v>
      </c>
      <c r="M44" s="355" t="s">
        <v>115</v>
      </c>
      <c r="N44" s="354" t="str">
        <f>L44</f>
        <v>DISCIPLINA 9</v>
      </c>
      <c r="O44" s="354" t="str">
        <f>N44</f>
        <v>DISCIPLINA 9</v>
      </c>
      <c r="P44" s="355" t="s">
        <v>115</v>
      </c>
      <c r="Q44" s="357"/>
    </row>
    <row r="45" spans="1:35">
      <c r="A45" s="16"/>
      <c r="B45" s="16"/>
      <c r="C45" s="16"/>
      <c r="D45" s="337"/>
      <c r="E45" s="337"/>
      <c r="F45" s="337"/>
      <c r="G45" s="337"/>
      <c r="H45" s="337"/>
      <c r="I45" s="337"/>
      <c r="J45" s="361"/>
      <c r="K45" s="361"/>
      <c r="L45" s="361"/>
      <c r="M45" s="361"/>
      <c r="N45" s="361"/>
      <c r="O45" s="361"/>
      <c r="P45" s="361"/>
      <c r="Q45" s="361"/>
    </row>
    <row r="46" spans="1:35">
      <c r="A46" s="16"/>
      <c r="B46" s="16"/>
      <c r="C46" s="16"/>
      <c r="D46" s="337"/>
      <c r="E46" s="337"/>
      <c r="F46" s="337"/>
      <c r="G46" s="337"/>
      <c r="H46" s="337"/>
      <c r="I46" s="337"/>
      <c r="J46" s="361"/>
      <c r="K46" s="361"/>
      <c r="L46" s="361"/>
      <c r="M46" s="361"/>
      <c r="N46" s="361"/>
      <c r="O46" s="361"/>
      <c r="P46" s="361"/>
      <c r="Q46" s="361"/>
    </row>
    <row r="47" spans="1:35">
      <c r="A47" s="16"/>
      <c r="B47" s="16"/>
      <c r="C47" s="16"/>
      <c r="D47" s="337"/>
      <c r="E47" s="337"/>
      <c r="F47" s="337"/>
      <c r="G47" s="337"/>
      <c r="H47" s="337"/>
      <c r="I47" s="337"/>
      <c r="J47" s="361"/>
      <c r="K47" s="361"/>
      <c r="L47" s="361"/>
      <c r="M47" s="361"/>
      <c r="N47" s="361"/>
      <c r="O47" s="361"/>
      <c r="P47" s="361"/>
      <c r="Q47" s="361"/>
    </row>
    <row r="48" spans="1:35">
      <c r="A48" s="16"/>
      <c r="B48" s="16"/>
      <c r="C48" s="16"/>
      <c r="D48" s="337"/>
      <c r="E48" s="337"/>
      <c r="F48" s="337"/>
      <c r="G48" s="337"/>
      <c r="H48" s="337"/>
      <c r="I48" s="337"/>
      <c r="J48" s="361"/>
      <c r="K48" s="361"/>
      <c r="L48" s="361"/>
      <c r="M48" s="361"/>
      <c r="N48" s="361"/>
      <c r="O48" s="361"/>
      <c r="P48" s="361"/>
      <c r="Q48" s="361"/>
    </row>
    <row r="49" spans="1:17">
      <c r="A49" s="12"/>
      <c r="B49" s="12"/>
      <c r="C49" s="12"/>
      <c r="D49" s="330"/>
      <c r="E49" s="330"/>
      <c r="F49" s="330"/>
      <c r="G49" s="330"/>
      <c r="H49" s="330"/>
      <c r="I49" s="330"/>
      <c r="J49" s="114"/>
      <c r="K49" s="114"/>
      <c r="L49" s="114"/>
      <c r="M49" s="114"/>
      <c r="N49" s="114"/>
      <c r="O49" s="114"/>
      <c r="P49" s="114"/>
      <c r="Q49" s="114"/>
    </row>
    <row r="50" spans="1:17">
      <c r="A50" s="12"/>
      <c r="B50" s="12"/>
      <c r="C50" s="12"/>
      <c r="D50" s="330"/>
      <c r="E50" s="330"/>
      <c r="F50" s="330"/>
      <c r="G50" s="330"/>
      <c r="H50" s="330"/>
      <c r="I50" s="330"/>
      <c r="J50" s="114"/>
      <c r="K50" s="114"/>
      <c r="L50" s="114"/>
      <c r="M50" s="114"/>
      <c r="N50" s="114"/>
      <c r="O50" s="114"/>
      <c r="P50" s="114"/>
      <c r="Q50" s="114"/>
    </row>
    <row r="51" spans="1:17">
      <c r="A51" s="12"/>
      <c r="B51" s="362"/>
      <c r="C51" s="362"/>
      <c r="D51" s="330"/>
      <c r="E51" s="330"/>
      <c r="F51" s="330"/>
      <c r="G51" s="330"/>
      <c r="H51" s="330"/>
      <c r="I51" s="330"/>
      <c r="J51" s="114"/>
      <c r="K51" s="114"/>
      <c r="L51" s="114"/>
      <c r="M51" s="114"/>
      <c r="N51" s="114"/>
      <c r="O51" s="114"/>
      <c r="P51" s="114"/>
      <c r="Q51" s="114"/>
    </row>
    <row r="52" spans="1:17">
      <c r="A52" s="12"/>
      <c r="B52" s="12"/>
      <c r="C52" s="12"/>
      <c r="D52" s="363"/>
      <c r="E52" s="330"/>
      <c r="F52" s="330"/>
      <c r="G52" s="330"/>
      <c r="H52" s="330"/>
      <c r="I52" s="330"/>
      <c r="J52" s="114"/>
      <c r="K52" s="114"/>
      <c r="L52" s="114"/>
      <c r="M52" s="114"/>
      <c r="N52" s="114"/>
      <c r="O52" s="114"/>
      <c r="P52" s="114"/>
      <c r="Q52" s="114"/>
    </row>
    <row r="53" spans="1:17" ht="18" customHeight="1">
      <c r="A53" s="12"/>
      <c r="B53" s="12"/>
      <c r="C53" s="12"/>
      <c r="D53" s="363"/>
      <c r="E53" s="330"/>
      <c r="F53" s="330"/>
      <c r="G53" s="330"/>
      <c r="H53" s="330"/>
      <c r="I53" s="330"/>
      <c r="J53" s="114"/>
      <c r="K53" s="114"/>
      <c r="L53" s="114"/>
      <c r="M53" s="114"/>
      <c r="N53" s="114"/>
      <c r="O53" s="114"/>
      <c r="P53" s="114"/>
      <c r="Q53" s="114"/>
    </row>
    <row r="54" spans="1:17" ht="18" customHeight="1">
      <c r="A54" s="12"/>
      <c r="B54" s="12"/>
      <c r="C54" s="12"/>
      <c r="D54" s="363"/>
      <c r="E54" s="330"/>
      <c r="F54" s="330"/>
      <c r="G54" s="330"/>
      <c r="H54" s="330"/>
      <c r="I54" s="330"/>
      <c r="J54" s="114"/>
      <c r="K54" s="114"/>
      <c r="L54" s="114"/>
      <c r="M54" s="114"/>
      <c r="N54" s="114"/>
      <c r="O54" s="114"/>
      <c r="P54" s="114"/>
      <c r="Q54" s="114"/>
    </row>
    <row r="55" spans="1:17" ht="18" customHeight="1">
      <c r="A55" s="12"/>
      <c r="B55" s="12"/>
      <c r="C55" s="12"/>
      <c r="D55" s="363"/>
      <c r="E55" s="330"/>
      <c r="F55" s="330"/>
      <c r="G55" s="330"/>
      <c r="H55" s="330"/>
      <c r="I55" s="330"/>
      <c r="J55" s="114"/>
      <c r="K55" s="114"/>
      <c r="L55" s="114"/>
      <c r="M55" s="114"/>
      <c r="N55" s="114"/>
      <c r="O55" s="114"/>
      <c r="P55" s="114"/>
      <c r="Q55" s="114"/>
    </row>
    <row r="56" spans="1:17" ht="18" customHeight="1">
      <c r="A56" s="12"/>
      <c r="B56" s="12"/>
      <c r="C56" s="12"/>
      <c r="D56" s="363"/>
      <c r="E56" s="330"/>
      <c r="F56" s="330"/>
      <c r="G56" s="330"/>
      <c r="H56" s="330"/>
      <c r="I56" s="330"/>
      <c r="J56" s="114"/>
      <c r="K56" s="114"/>
      <c r="L56" s="114"/>
      <c r="M56" s="114"/>
      <c r="N56" s="114"/>
      <c r="O56" s="114"/>
      <c r="P56" s="114"/>
      <c r="Q56" s="114"/>
    </row>
    <row r="57" spans="1:17" ht="18" customHeight="1">
      <c r="A57" s="12"/>
      <c r="B57" s="12"/>
      <c r="C57" s="12"/>
      <c r="D57" s="363"/>
      <c r="E57" s="330"/>
      <c r="F57" s="330"/>
      <c r="G57" s="330"/>
      <c r="H57" s="330"/>
      <c r="I57" s="330"/>
      <c r="J57" s="114"/>
      <c r="K57" s="114"/>
      <c r="L57" s="114"/>
      <c r="M57" s="114"/>
      <c r="N57" s="114"/>
      <c r="O57" s="114"/>
      <c r="P57" s="114"/>
      <c r="Q57" s="114"/>
    </row>
    <row r="58" spans="1:17" ht="18" customHeight="1">
      <c r="A58" s="12"/>
      <c r="B58" s="12"/>
      <c r="C58" s="12"/>
      <c r="D58" s="363"/>
      <c r="E58" s="330"/>
      <c r="F58" s="330"/>
      <c r="G58" s="330"/>
      <c r="H58" s="330"/>
      <c r="I58" s="330"/>
      <c r="J58" s="114"/>
      <c r="K58" s="114"/>
      <c r="L58" s="114"/>
      <c r="M58" s="114"/>
      <c r="N58" s="114"/>
      <c r="O58" s="114"/>
      <c r="P58" s="114"/>
      <c r="Q58" s="114"/>
    </row>
    <row r="59" spans="1:17" ht="18" customHeight="1">
      <c r="A59" s="12"/>
      <c r="B59" s="12"/>
      <c r="C59" s="12"/>
      <c r="D59" s="363"/>
      <c r="E59" s="330"/>
      <c r="F59" s="330"/>
      <c r="G59" s="330"/>
      <c r="H59" s="330"/>
      <c r="I59" s="330"/>
      <c r="J59" s="114"/>
      <c r="K59" s="114"/>
      <c r="L59" s="114"/>
      <c r="M59" s="114"/>
      <c r="N59" s="114"/>
      <c r="O59" s="114"/>
      <c r="P59" s="114"/>
      <c r="Q59" s="114"/>
    </row>
    <row r="60" spans="1:17" ht="18" customHeight="1">
      <c r="A60" s="12"/>
      <c r="B60" s="12"/>
      <c r="C60" s="12"/>
      <c r="D60" s="363"/>
      <c r="E60" s="330"/>
      <c r="F60" s="330"/>
      <c r="G60" s="330"/>
      <c r="H60" s="330"/>
      <c r="I60" s="330"/>
      <c r="J60" s="114"/>
      <c r="K60" s="114"/>
      <c r="L60" s="114"/>
      <c r="M60" s="114"/>
      <c r="N60" s="114"/>
      <c r="O60" s="114"/>
      <c r="P60" s="114"/>
      <c r="Q60" s="114"/>
    </row>
    <row r="61" spans="1:17" ht="18" customHeight="1">
      <c r="A61" s="12"/>
      <c r="B61" s="12"/>
      <c r="C61" s="12"/>
      <c r="D61" s="363"/>
      <c r="E61" s="330"/>
      <c r="F61" s="330"/>
      <c r="G61" s="330"/>
      <c r="H61" s="330"/>
      <c r="I61" s="330"/>
      <c r="J61" s="114"/>
      <c r="K61" s="114"/>
      <c r="L61" s="114"/>
      <c r="M61" s="114"/>
      <c r="N61" s="114"/>
      <c r="O61" s="114"/>
      <c r="P61" s="114"/>
      <c r="Q61" s="114"/>
    </row>
    <row r="62" spans="1:17" ht="18" customHeight="1">
      <c r="A62" s="12"/>
      <c r="B62" s="12"/>
      <c r="C62" s="12"/>
      <c r="D62" s="363"/>
      <c r="E62" s="330"/>
      <c r="F62" s="330"/>
      <c r="G62" s="330"/>
      <c r="H62" s="330"/>
      <c r="I62" s="330"/>
      <c r="J62" s="114"/>
      <c r="K62" s="114"/>
      <c r="L62" s="114"/>
      <c r="M62" s="114"/>
      <c r="N62" s="114"/>
      <c r="O62" s="114"/>
      <c r="P62" s="114"/>
      <c r="Q62" s="114"/>
    </row>
    <row r="63" spans="1:17" ht="18" customHeight="1">
      <c r="A63" s="12"/>
      <c r="B63" s="12"/>
      <c r="C63" s="12"/>
      <c r="D63" s="330"/>
      <c r="E63" s="330"/>
      <c r="F63" s="330"/>
      <c r="G63" s="330"/>
      <c r="H63" s="330"/>
      <c r="I63" s="330"/>
      <c r="J63" s="114"/>
      <c r="K63" s="114"/>
      <c r="L63" s="114"/>
      <c r="M63" s="114"/>
      <c r="N63" s="114"/>
      <c r="O63" s="114"/>
      <c r="P63" s="114"/>
      <c r="Q63" s="114"/>
    </row>
    <row r="64" spans="1:17" ht="18" customHeight="1">
      <c r="A64" s="12"/>
      <c r="B64" s="12"/>
      <c r="C64" s="12"/>
      <c r="D64" s="330"/>
      <c r="E64" s="330"/>
      <c r="F64" s="330"/>
      <c r="G64" s="330"/>
      <c r="H64" s="330"/>
      <c r="I64" s="330"/>
      <c r="J64" s="114"/>
      <c r="K64" s="114"/>
      <c r="L64" s="114"/>
      <c r="M64" s="114"/>
      <c r="N64" s="114"/>
      <c r="O64" s="114"/>
      <c r="P64" s="114"/>
      <c r="Q64" s="114"/>
    </row>
    <row r="65" spans="1:17" ht="18" customHeight="1">
      <c r="A65" s="12"/>
      <c r="B65" s="12"/>
      <c r="C65" s="12"/>
      <c r="D65" s="330"/>
      <c r="E65" s="330"/>
      <c r="F65" s="330"/>
      <c r="G65" s="330"/>
      <c r="H65" s="330"/>
      <c r="I65" s="330"/>
      <c r="J65" s="114"/>
      <c r="K65" s="114"/>
      <c r="L65" s="114"/>
      <c r="M65" s="114"/>
      <c r="N65" s="114"/>
      <c r="O65" s="114"/>
      <c r="P65" s="114"/>
      <c r="Q65" s="114"/>
    </row>
    <row r="66" spans="1:17" ht="18" customHeight="1">
      <c r="A66" s="12"/>
      <c r="B66" s="12"/>
      <c r="C66" s="12"/>
      <c r="D66" s="330"/>
      <c r="E66" s="330"/>
      <c r="F66" s="330"/>
      <c r="G66" s="330"/>
      <c r="H66" s="330"/>
      <c r="I66" s="330"/>
      <c r="J66" s="114"/>
      <c r="K66" s="114"/>
      <c r="L66" s="114"/>
      <c r="M66" s="114"/>
      <c r="N66" s="114"/>
      <c r="O66" s="114"/>
      <c r="P66" s="114"/>
      <c r="Q66" s="114"/>
    </row>
    <row r="67" spans="1:17" ht="18" customHeight="1">
      <c r="A67" s="12"/>
      <c r="B67" s="12"/>
      <c r="C67" s="12"/>
      <c r="D67" s="330"/>
      <c r="E67" s="330"/>
      <c r="F67" s="330"/>
      <c r="G67" s="330"/>
      <c r="H67" s="330"/>
      <c r="I67" s="330"/>
      <c r="J67" s="114"/>
      <c r="K67" s="114"/>
      <c r="L67" s="114"/>
      <c r="M67" s="114"/>
      <c r="N67" s="114"/>
      <c r="O67" s="114"/>
      <c r="P67" s="114"/>
      <c r="Q67" s="114"/>
    </row>
    <row r="68" spans="1:17" ht="15.75" customHeight="1">
      <c r="A68" s="12"/>
      <c r="B68" s="12"/>
      <c r="C68" s="12"/>
      <c r="D68" s="330"/>
      <c r="E68" s="330"/>
      <c r="F68" s="330"/>
      <c r="G68" s="330"/>
      <c r="H68" s="330"/>
      <c r="I68" s="330"/>
      <c r="J68" s="114"/>
      <c r="K68" s="114"/>
      <c r="L68" s="114"/>
      <c r="M68" s="114"/>
      <c r="N68" s="114"/>
      <c r="O68" s="114"/>
      <c r="P68" s="114"/>
      <c r="Q68" s="114"/>
    </row>
    <row r="69" spans="1:17" ht="15.75" customHeight="1">
      <c r="A69" s="12"/>
      <c r="B69" s="12"/>
      <c r="C69" s="12"/>
      <c r="D69" s="330"/>
      <c r="E69" s="330"/>
      <c r="F69" s="330"/>
      <c r="G69" s="330"/>
      <c r="H69" s="330"/>
      <c r="I69" s="330"/>
      <c r="J69" s="114"/>
      <c r="K69" s="114"/>
      <c r="L69" s="114"/>
      <c r="M69" s="114"/>
      <c r="N69" s="114"/>
      <c r="O69" s="114"/>
      <c r="P69" s="114"/>
      <c r="Q69" s="114"/>
    </row>
    <row r="70" spans="1:17" ht="15.75" customHeight="1">
      <c r="A70" s="12"/>
      <c r="B70" s="12"/>
      <c r="C70" s="12"/>
      <c r="D70" s="330"/>
      <c r="E70" s="330"/>
      <c r="F70" s="330"/>
      <c r="G70" s="330"/>
      <c r="H70" s="330"/>
      <c r="I70" s="330"/>
      <c r="J70" s="114"/>
      <c r="K70" s="114"/>
      <c r="L70" s="114"/>
      <c r="M70" s="114"/>
      <c r="N70" s="114"/>
      <c r="O70" s="114"/>
      <c r="P70" s="114"/>
      <c r="Q70" s="114"/>
    </row>
    <row r="71" spans="1:17" ht="15.75" customHeight="1">
      <c r="A71" s="12"/>
      <c r="B71" s="12"/>
      <c r="C71" s="12"/>
      <c r="D71" s="330"/>
      <c r="E71" s="330"/>
      <c r="F71" s="330"/>
      <c r="G71" s="330"/>
      <c r="H71" s="330"/>
      <c r="I71" s="330"/>
      <c r="J71" s="114"/>
      <c r="K71" s="114"/>
      <c r="L71" s="114"/>
      <c r="M71" s="114"/>
      <c r="N71" s="114"/>
      <c r="O71" s="114"/>
      <c r="P71" s="114"/>
      <c r="Q71" s="114"/>
    </row>
    <row r="72" spans="1:17" ht="15.75" customHeight="1">
      <c r="A72" s="12"/>
      <c r="B72" s="12"/>
      <c r="C72" s="12"/>
      <c r="D72" s="330"/>
      <c r="E72" s="330"/>
      <c r="F72" s="330"/>
      <c r="G72" s="330"/>
      <c r="H72" s="330"/>
      <c r="I72" s="330"/>
      <c r="J72" s="114"/>
      <c r="K72" s="114"/>
      <c r="L72" s="114"/>
      <c r="M72" s="114"/>
      <c r="N72" s="114"/>
      <c r="O72" s="114"/>
      <c r="P72" s="114"/>
      <c r="Q72" s="114"/>
    </row>
    <row r="73" spans="1:17" ht="15.75" customHeight="1">
      <c r="A73" s="12"/>
      <c r="B73" s="12"/>
      <c r="C73" s="12"/>
      <c r="D73" s="330"/>
      <c r="E73" s="330"/>
      <c r="F73" s="330"/>
      <c r="G73" s="330"/>
      <c r="H73" s="330"/>
      <c r="I73" s="330"/>
      <c r="J73" s="114"/>
      <c r="K73" s="114"/>
      <c r="L73" s="114"/>
      <c r="M73" s="114"/>
      <c r="N73" s="114"/>
      <c r="O73" s="114"/>
      <c r="P73" s="114"/>
      <c r="Q73" s="114"/>
    </row>
    <row r="74" spans="1:17" ht="15.75" customHeight="1">
      <c r="A74" s="12"/>
      <c r="B74" s="12"/>
      <c r="C74" s="12"/>
      <c r="D74" s="330"/>
      <c r="E74" s="330"/>
      <c r="F74" s="330"/>
      <c r="G74" s="330"/>
      <c r="H74" s="330"/>
      <c r="I74" s="330"/>
      <c r="J74" s="114"/>
      <c r="K74" s="114"/>
      <c r="L74" s="114"/>
      <c r="M74" s="114"/>
      <c r="N74" s="114"/>
      <c r="O74" s="114"/>
      <c r="P74" s="114"/>
      <c r="Q74" s="114"/>
    </row>
    <row r="75" spans="1:17" ht="15.75" customHeight="1">
      <c r="A75" s="12"/>
      <c r="B75" s="12"/>
      <c r="C75" s="12"/>
      <c r="D75" s="330"/>
      <c r="E75" s="330"/>
      <c r="F75" s="330"/>
      <c r="G75" s="330"/>
      <c r="H75" s="330"/>
      <c r="I75" s="330"/>
      <c r="J75" s="114"/>
      <c r="K75" s="114"/>
      <c r="L75" s="114"/>
      <c r="M75" s="114"/>
      <c r="N75" s="114"/>
      <c r="O75" s="114"/>
      <c r="P75" s="114"/>
      <c r="Q75" s="114"/>
    </row>
    <row r="76" spans="1:17" ht="15.75" customHeight="1">
      <c r="A76" s="12"/>
      <c r="B76" s="12"/>
      <c r="C76" s="12"/>
      <c r="D76" s="330"/>
      <c r="E76" s="330"/>
      <c r="F76" s="330"/>
      <c r="G76" s="330"/>
      <c r="H76" s="330"/>
      <c r="I76" s="330"/>
      <c r="J76" s="114"/>
      <c r="K76" s="114"/>
      <c r="L76" s="114"/>
      <c r="M76" s="114"/>
      <c r="N76" s="114"/>
      <c r="O76" s="114"/>
      <c r="P76" s="114"/>
      <c r="Q76" s="114"/>
    </row>
    <row r="77" spans="1:17" ht="15.75" customHeight="1">
      <c r="A77" s="12"/>
      <c r="B77" s="12"/>
      <c r="C77" s="12"/>
      <c r="D77" s="330"/>
      <c r="E77" s="330"/>
      <c r="F77" s="330"/>
      <c r="G77" s="330"/>
      <c r="H77" s="330"/>
      <c r="I77" s="330"/>
      <c r="J77" s="114"/>
      <c r="K77" s="114"/>
      <c r="L77" s="114"/>
      <c r="M77" s="114"/>
      <c r="N77" s="114"/>
      <c r="O77" s="114"/>
      <c r="P77" s="114"/>
      <c r="Q77" s="114"/>
    </row>
    <row r="78" spans="1:17" ht="15.75" customHeight="1">
      <c r="A78" s="12"/>
      <c r="B78" s="12"/>
      <c r="C78" s="12"/>
      <c r="D78" s="330"/>
      <c r="E78" s="330"/>
      <c r="F78" s="330"/>
      <c r="G78" s="330"/>
      <c r="H78" s="330"/>
      <c r="I78" s="330"/>
      <c r="J78" s="114"/>
      <c r="K78" s="114"/>
      <c r="L78" s="114"/>
      <c r="M78" s="114"/>
      <c r="N78" s="114"/>
      <c r="O78" s="114"/>
      <c r="P78" s="114"/>
      <c r="Q78" s="114"/>
    </row>
    <row r="79" spans="1:17" ht="15.75" customHeight="1">
      <c r="A79" s="12"/>
      <c r="B79" s="12"/>
      <c r="C79" s="12"/>
      <c r="D79" s="330"/>
      <c r="E79" s="330"/>
      <c r="F79" s="330"/>
      <c r="G79" s="330"/>
      <c r="H79" s="330"/>
      <c r="I79" s="330"/>
      <c r="J79" s="114"/>
      <c r="K79" s="114"/>
      <c r="L79" s="114"/>
      <c r="M79" s="114"/>
      <c r="N79" s="114"/>
      <c r="O79" s="114"/>
      <c r="P79" s="114"/>
      <c r="Q79" s="114"/>
    </row>
    <row r="80" spans="1:17" ht="15.75" customHeight="1">
      <c r="A80" s="12"/>
      <c r="B80" s="12"/>
      <c r="C80" s="12"/>
      <c r="D80" s="330"/>
      <c r="E80" s="330"/>
      <c r="F80" s="330"/>
      <c r="G80" s="330"/>
      <c r="H80" s="330"/>
      <c r="I80" s="330"/>
      <c r="J80" s="114"/>
      <c r="K80" s="114"/>
      <c r="L80" s="114"/>
      <c r="M80" s="114"/>
      <c r="N80" s="114"/>
      <c r="O80" s="114"/>
      <c r="P80" s="114"/>
      <c r="Q80" s="114"/>
    </row>
    <row r="81" spans="1:17" ht="15.75" customHeight="1">
      <c r="A81" s="12"/>
      <c r="B81" s="12"/>
      <c r="C81" s="12"/>
      <c r="D81" s="330"/>
      <c r="E81" s="330"/>
      <c r="F81" s="330"/>
      <c r="G81" s="330"/>
      <c r="H81" s="330"/>
      <c r="I81" s="330"/>
      <c r="J81" s="114"/>
      <c r="K81" s="114"/>
      <c r="L81" s="114"/>
      <c r="M81" s="114"/>
      <c r="N81" s="114"/>
      <c r="O81" s="114"/>
      <c r="P81" s="114"/>
      <c r="Q81" s="114"/>
    </row>
    <row r="82" spans="1:17" ht="15.75" customHeight="1">
      <c r="A82" s="12"/>
      <c r="B82" s="12"/>
      <c r="C82" s="12"/>
      <c r="D82" s="330"/>
      <c r="E82" s="330"/>
      <c r="F82" s="330"/>
      <c r="G82" s="330"/>
      <c r="H82" s="330"/>
      <c r="I82" s="330"/>
      <c r="J82" s="114"/>
      <c r="K82" s="114"/>
      <c r="L82" s="114"/>
      <c r="M82" s="114"/>
      <c r="N82" s="114"/>
      <c r="O82" s="114"/>
      <c r="P82" s="114"/>
      <c r="Q82" s="114"/>
    </row>
    <row r="83" spans="1:17" ht="15.75" customHeight="1">
      <c r="A83" s="12"/>
      <c r="B83" s="12"/>
      <c r="C83" s="12"/>
      <c r="D83" s="330"/>
      <c r="E83" s="330"/>
      <c r="F83" s="330"/>
      <c r="G83" s="330"/>
      <c r="H83" s="330"/>
      <c r="I83" s="330"/>
      <c r="J83" s="114"/>
      <c r="K83" s="114"/>
      <c r="L83" s="114"/>
      <c r="M83" s="114"/>
      <c r="N83" s="114"/>
      <c r="O83" s="114"/>
      <c r="P83" s="114"/>
      <c r="Q83" s="114"/>
    </row>
    <row r="84" spans="1:17" ht="15.75" customHeight="1">
      <c r="A84" s="12"/>
      <c r="B84" s="12"/>
      <c r="C84" s="12"/>
      <c r="D84" s="330"/>
      <c r="E84" s="330"/>
      <c r="F84" s="330"/>
      <c r="G84" s="330"/>
      <c r="H84" s="330"/>
      <c r="I84" s="330"/>
      <c r="J84" s="114"/>
      <c r="K84" s="114"/>
      <c r="L84" s="114"/>
      <c r="M84" s="114"/>
      <c r="N84" s="114"/>
      <c r="O84" s="114"/>
      <c r="P84" s="114"/>
      <c r="Q84" s="114"/>
    </row>
    <row r="85" spans="1:17" ht="15.75" customHeight="1">
      <c r="A85" s="12"/>
      <c r="B85" s="12"/>
      <c r="C85" s="12"/>
      <c r="D85" s="330"/>
      <c r="E85" s="330"/>
      <c r="F85" s="330"/>
      <c r="G85" s="330"/>
      <c r="H85" s="330"/>
      <c r="I85" s="330"/>
      <c r="J85" s="114"/>
      <c r="K85" s="114"/>
      <c r="L85" s="114"/>
      <c r="M85" s="114"/>
      <c r="N85" s="114"/>
      <c r="O85" s="114"/>
      <c r="P85" s="114"/>
      <c r="Q85" s="114"/>
    </row>
    <row r="86" spans="1:17" ht="15.75" customHeight="1">
      <c r="A86" s="12"/>
      <c r="B86" s="12"/>
      <c r="C86" s="12"/>
      <c r="D86" s="330"/>
      <c r="E86" s="330"/>
      <c r="F86" s="330"/>
      <c r="G86" s="330"/>
      <c r="H86" s="330"/>
      <c r="I86" s="330"/>
      <c r="J86" s="114"/>
      <c r="K86" s="114"/>
      <c r="L86" s="114"/>
      <c r="M86" s="114"/>
      <c r="N86" s="114"/>
      <c r="O86" s="114"/>
      <c r="P86" s="114"/>
      <c r="Q86" s="114"/>
    </row>
    <row r="87" spans="1:17" ht="15.75" customHeight="1">
      <c r="A87" s="12"/>
      <c r="B87" s="12"/>
      <c r="C87" s="12"/>
      <c r="D87" s="330"/>
      <c r="E87" s="330"/>
      <c r="F87" s="330"/>
      <c r="G87" s="330"/>
      <c r="H87" s="330"/>
      <c r="I87" s="330"/>
      <c r="J87" s="114"/>
      <c r="K87" s="114"/>
      <c r="L87" s="114"/>
      <c r="M87" s="114"/>
      <c r="N87" s="114"/>
      <c r="O87" s="114"/>
      <c r="P87" s="114"/>
      <c r="Q87" s="114"/>
    </row>
    <row r="88" spans="1:17" ht="15.75" customHeight="1">
      <c r="A88" s="12"/>
      <c r="B88" s="12"/>
      <c r="C88" s="12"/>
      <c r="D88" s="330"/>
      <c r="E88" s="330"/>
      <c r="F88" s="330"/>
      <c r="G88" s="330"/>
      <c r="H88" s="330"/>
      <c r="I88" s="330"/>
      <c r="J88" s="114"/>
      <c r="K88" s="114"/>
      <c r="L88" s="114"/>
      <c r="M88" s="114"/>
      <c r="N88" s="114"/>
      <c r="O88" s="114"/>
      <c r="P88" s="114"/>
      <c r="Q88" s="114"/>
    </row>
    <row r="89" spans="1:17" ht="15.75" customHeight="1">
      <c r="A89" s="12"/>
      <c r="B89" s="12"/>
      <c r="C89" s="12"/>
      <c r="D89" s="330"/>
      <c r="E89" s="330"/>
      <c r="F89" s="330"/>
      <c r="G89" s="330"/>
      <c r="H89" s="330"/>
      <c r="I89" s="330"/>
      <c r="J89" s="114"/>
      <c r="K89" s="114"/>
      <c r="L89" s="114"/>
      <c r="M89" s="114"/>
      <c r="N89" s="114"/>
      <c r="O89" s="114"/>
      <c r="P89" s="114"/>
      <c r="Q89" s="114"/>
    </row>
    <row r="90" spans="1:17" ht="15.75" customHeight="1">
      <c r="A90" s="12"/>
      <c r="B90" s="12"/>
      <c r="C90" s="12"/>
      <c r="D90" s="330"/>
      <c r="E90" s="330"/>
      <c r="F90" s="330"/>
      <c r="G90" s="330"/>
      <c r="H90" s="330"/>
      <c r="I90" s="330"/>
      <c r="J90" s="114"/>
      <c r="K90" s="114"/>
      <c r="L90" s="114"/>
      <c r="M90" s="114"/>
      <c r="N90" s="114"/>
      <c r="O90" s="114"/>
      <c r="P90" s="114"/>
      <c r="Q90" s="114"/>
    </row>
    <row r="91" spans="1:17" ht="15.75" customHeight="1">
      <c r="A91" s="12"/>
      <c r="B91" s="12"/>
      <c r="C91" s="12"/>
      <c r="D91" s="330"/>
      <c r="E91" s="330"/>
      <c r="F91" s="330"/>
      <c r="G91" s="330"/>
      <c r="H91" s="330"/>
      <c r="I91" s="330"/>
      <c r="J91" s="114"/>
      <c r="K91" s="114"/>
      <c r="L91" s="114"/>
      <c r="M91" s="114"/>
      <c r="N91" s="114"/>
      <c r="O91" s="114"/>
      <c r="P91" s="114"/>
      <c r="Q91" s="114"/>
    </row>
    <row r="92" spans="1:17" ht="15.75" customHeight="1">
      <c r="A92" s="12"/>
      <c r="B92" s="12"/>
      <c r="C92" s="12"/>
      <c r="D92" s="330"/>
      <c r="E92" s="330"/>
      <c r="F92" s="330"/>
      <c r="G92" s="330"/>
      <c r="H92" s="330"/>
      <c r="I92" s="330"/>
      <c r="J92" s="114"/>
      <c r="K92" s="114"/>
      <c r="L92" s="114"/>
      <c r="M92" s="114"/>
      <c r="N92" s="114"/>
      <c r="O92" s="114"/>
      <c r="P92" s="114"/>
      <c r="Q92" s="114"/>
    </row>
    <row r="93" spans="1:17" ht="15.75" customHeight="1">
      <c r="A93" s="12"/>
      <c r="B93" s="12"/>
      <c r="C93" s="12"/>
      <c r="D93" s="330"/>
      <c r="E93" s="330"/>
      <c r="F93" s="330"/>
      <c r="G93" s="330"/>
      <c r="H93" s="330"/>
      <c r="I93" s="330"/>
      <c r="J93" s="114"/>
      <c r="K93" s="114"/>
      <c r="L93" s="114"/>
      <c r="M93" s="114"/>
      <c r="N93" s="114"/>
      <c r="O93" s="114"/>
      <c r="P93" s="114"/>
      <c r="Q93" s="114"/>
    </row>
    <row r="94" spans="1:17" ht="15.75" customHeight="1">
      <c r="A94" s="12"/>
      <c r="B94" s="12"/>
      <c r="C94" s="12"/>
      <c r="D94" s="330"/>
      <c r="E94" s="330"/>
      <c r="F94" s="330"/>
      <c r="G94" s="330"/>
      <c r="H94" s="330"/>
      <c r="I94" s="330"/>
      <c r="J94" s="114"/>
      <c r="K94" s="114"/>
      <c r="L94" s="114"/>
      <c r="M94" s="114"/>
      <c r="N94" s="114"/>
      <c r="O94" s="114"/>
      <c r="P94" s="114"/>
      <c r="Q94" s="114"/>
    </row>
    <row r="95" spans="1:17" ht="15.75" customHeight="1">
      <c r="A95" s="12"/>
      <c r="B95" s="12"/>
      <c r="C95" s="12"/>
      <c r="D95" s="330"/>
      <c r="E95" s="330"/>
      <c r="F95" s="330"/>
      <c r="G95" s="330"/>
      <c r="H95" s="330"/>
      <c r="I95" s="330"/>
      <c r="J95" s="114"/>
      <c r="K95" s="114"/>
      <c r="L95" s="114"/>
      <c r="M95" s="114"/>
      <c r="N95" s="114"/>
      <c r="O95" s="114"/>
      <c r="P95" s="114"/>
      <c r="Q95" s="114"/>
    </row>
    <row r="96" spans="1:17" ht="15.75" customHeight="1">
      <c r="A96" s="12"/>
      <c r="B96" s="12"/>
      <c r="C96" s="12"/>
      <c r="D96" s="330"/>
      <c r="E96" s="330"/>
      <c r="F96" s="330"/>
      <c r="G96" s="330"/>
      <c r="H96" s="330"/>
      <c r="I96" s="330"/>
      <c r="J96" s="114"/>
      <c r="K96" s="114"/>
      <c r="L96" s="114"/>
      <c r="M96" s="114"/>
      <c r="N96" s="114"/>
      <c r="O96" s="114"/>
      <c r="P96" s="114"/>
      <c r="Q96" s="114"/>
    </row>
    <row r="97" spans="1:17" ht="15.75" customHeight="1">
      <c r="A97" s="12"/>
      <c r="B97" s="12"/>
      <c r="C97" s="12"/>
      <c r="D97" s="330"/>
      <c r="E97" s="330"/>
      <c r="F97" s="330"/>
      <c r="G97" s="330"/>
      <c r="H97" s="330"/>
      <c r="I97" s="330"/>
      <c r="J97" s="114"/>
      <c r="K97" s="114"/>
      <c r="L97" s="114"/>
      <c r="M97" s="114"/>
      <c r="N97" s="114"/>
      <c r="O97" s="114"/>
      <c r="P97" s="114"/>
      <c r="Q97" s="114"/>
    </row>
    <row r="98" spans="1:17" ht="15.75" customHeight="1">
      <c r="A98" s="12"/>
      <c r="B98" s="12"/>
      <c r="C98" s="12"/>
      <c r="D98" s="330"/>
      <c r="E98" s="330"/>
      <c r="F98" s="330"/>
      <c r="G98" s="330"/>
      <c r="H98" s="330"/>
      <c r="I98" s="330"/>
      <c r="J98" s="114"/>
      <c r="K98" s="114"/>
      <c r="L98" s="114"/>
      <c r="M98" s="114"/>
      <c r="N98" s="114"/>
      <c r="O98" s="114"/>
      <c r="P98" s="114"/>
      <c r="Q98" s="114"/>
    </row>
    <row r="99" spans="1:17" ht="15.75" customHeight="1">
      <c r="A99" s="12"/>
      <c r="B99" s="12"/>
      <c r="C99" s="12"/>
      <c r="D99" s="330"/>
      <c r="E99" s="330"/>
      <c r="F99" s="330"/>
      <c r="G99" s="330"/>
      <c r="H99" s="330"/>
      <c r="I99" s="330"/>
      <c r="J99" s="114"/>
      <c r="K99" s="114"/>
      <c r="L99" s="114"/>
      <c r="M99" s="114"/>
      <c r="N99" s="114"/>
      <c r="O99" s="114"/>
      <c r="P99" s="114"/>
      <c r="Q99" s="114"/>
    </row>
    <row r="100" spans="1:17" ht="15.75" customHeight="1">
      <c r="A100" s="12"/>
      <c r="B100" s="12"/>
      <c r="C100" s="12"/>
      <c r="D100" s="330"/>
      <c r="E100" s="330"/>
      <c r="F100" s="330"/>
      <c r="G100" s="330"/>
      <c r="H100" s="330"/>
      <c r="I100" s="330"/>
      <c r="J100" s="114"/>
      <c r="K100" s="114"/>
      <c r="L100" s="114"/>
      <c r="M100" s="114"/>
      <c r="N100" s="114"/>
      <c r="O100" s="114"/>
      <c r="P100" s="114"/>
      <c r="Q100" s="114"/>
    </row>
    <row r="101" spans="1:17" ht="15.75" customHeight="1">
      <c r="A101" s="12"/>
      <c r="B101" s="12"/>
      <c r="C101" s="12"/>
      <c r="D101" s="330"/>
      <c r="E101" s="330"/>
      <c r="F101" s="330"/>
      <c r="G101" s="330"/>
      <c r="H101" s="330"/>
      <c r="I101" s="330"/>
      <c r="J101" s="114"/>
      <c r="K101" s="114"/>
      <c r="L101" s="114"/>
      <c r="M101" s="114"/>
      <c r="N101" s="114"/>
      <c r="O101" s="114"/>
      <c r="P101" s="114"/>
      <c r="Q101" s="114"/>
    </row>
    <row r="102" spans="1:17" ht="15.75" customHeight="1">
      <c r="A102" s="12"/>
      <c r="B102" s="12"/>
      <c r="C102" s="12"/>
      <c r="D102" s="330"/>
      <c r="E102" s="330"/>
      <c r="F102" s="330"/>
      <c r="G102" s="330"/>
      <c r="H102" s="330"/>
      <c r="I102" s="330"/>
      <c r="J102" s="114"/>
      <c r="K102" s="114"/>
      <c r="L102" s="114"/>
      <c r="M102" s="114"/>
      <c r="N102" s="114"/>
      <c r="O102" s="114"/>
      <c r="P102" s="114"/>
      <c r="Q102" s="114"/>
    </row>
    <row r="103" spans="1:17" ht="15.75" customHeight="1">
      <c r="A103" s="12"/>
      <c r="B103" s="12"/>
      <c r="C103" s="12"/>
      <c r="D103" s="330"/>
      <c r="E103" s="330"/>
      <c r="F103" s="330"/>
      <c r="G103" s="330"/>
      <c r="H103" s="330"/>
      <c r="I103" s="330"/>
      <c r="J103" s="114"/>
      <c r="K103" s="114"/>
      <c r="L103" s="114"/>
      <c r="M103" s="114"/>
      <c r="N103" s="114"/>
      <c r="O103" s="114"/>
      <c r="P103" s="114"/>
      <c r="Q103" s="114"/>
    </row>
    <row r="104" spans="1:17" ht="15.75" customHeight="1">
      <c r="A104" s="364"/>
      <c r="B104" s="12"/>
      <c r="C104" s="364"/>
      <c r="D104" s="365"/>
      <c r="E104" s="330"/>
      <c r="F104" s="330"/>
      <c r="G104" s="330"/>
      <c r="H104" s="330"/>
      <c r="I104" s="330"/>
      <c r="J104" s="114"/>
      <c r="K104" s="114"/>
      <c r="L104" s="114"/>
      <c r="M104" s="114"/>
      <c r="N104" s="114"/>
      <c r="O104" s="114"/>
      <c r="P104" s="114"/>
      <c r="Q104" s="114"/>
    </row>
    <row r="105" spans="1:17" ht="15.75" customHeight="1">
      <c r="A105" s="364"/>
      <c r="B105" s="12"/>
      <c r="C105" s="364"/>
      <c r="D105" s="365"/>
      <c r="E105" s="330"/>
      <c r="F105" s="330"/>
      <c r="G105" s="330"/>
      <c r="H105" s="330"/>
      <c r="I105" s="330"/>
      <c r="J105" s="114"/>
      <c r="K105" s="114"/>
      <c r="L105" s="114"/>
      <c r="M105" s="114"/>
      <c r="N105" s="114"/>
      <c r="O105" s="114"/>
      <c r="P105" s="114"/>
      <c r="Q105" s="114"/>
    </row>
    <row r="106" spans="1:17" ht="15.75" customHeight="1">
      <c r="A106" s="364"/>
      <c r="B106" s="12"/>
      <c r="C106" s="364"/>
      <c r="D106" s="365"/>
      <c r="E106" s="330"/>
      <c r="F106" s="330"/>
      <c r="G106" s="330"/>
      <c r="H106" s="330"/>
      <c r="I106" s="330"/>
      <c r="J106" s="114"/>
      <c r="K106" s="114"/>
      <c r="L106" s="114"/>
      <c r="M106" s="114"/>
      <c r="N106" s="114"/>
      <c r="O106" s="114"/>
      <c r="P106" s="114"/>
      <c r="Q106" s="114"/>
    </row>
    <row r="107" spans="1:17" ht="15.75" customHeight="1">
      <c r="A107" s="364"/>
      <c r="B107" s="12"/>
      <c r="C107" s="364"/>
      <c r="D107" s="365"/>
      <c r="E107" s="330"/>
      <c r="F107" s="330"/>
      <c r="G107" s="330"/>
      <c r="H107" s="330"/>
      <c r="I107" s="330"/>
      <c r="J107" s="114"/>
      <c r="K107" s="114"/>
      <c r="L107" s="114"/>
      <c r="M107" s="114"/>
      <c r="N107" s="114"/>
      <c r="O107" s="114"/>
      <c r="P107" s="114"/>
      <c r="Q107" s="114"/>
    </row>
    <row r="108" spans="1:17" ht="15.75" customHeight="1">
      <c r="A108" s="364"/>
      <c r="B108" s="12"/>
      <c r="C108" s="364"/>
      <c r="D108" s="365"/>
      <c r="E108" s="330"/>
      <c r="F108" s="330"/>
      <c r="G108" s="330"/>
      <c r="H108" s="330"/>
      <c r="I108" s="330"/>
      <c r="J108" s="114"/>
      <c r="K108" s="114"/>
      <c r="L108" s="114"/>
      <c r="M108" s="114"/>
      <c r="N108" s="114"/>
      <c r="O108" s="114"/>
      <c r="P108" s="114"/>
      <c r="Q108" s="114"/>
    </row>
    <row r="109" spans="1:17" ht="15.75" customHeight="1">
      <c r="A109" s="364"/>
      <c r="B109" s="12"/>
      <c r="C109" s="364"/>
      <c r="D109" s="365"/>
      <c r="E109" s="330"/>
      <c r="F109" s="330"/>
      <c r="G109" s="330"/>
      <c r="H109" s="330"/>
      <c r="I109" s="330"/>
      <c r="J109" s="114"/>
      <c r="K109" s="114"/>
      <c r="L109" s="114"/>
      <c r="M109" s="114"/>
      <c r="N109" s="114"/>
      <c r="O109" s="114"/>
      <c r="P109" s="114"/>
      <c r="Q109" s="114"/>
    </row>
    <row r="110" spans="1:17" ht="15.75" customHeight="1">
      <c r="A110" s="364"/>
      <c r="B110" s="12"/>
      <c r="C110" s="364"/>
      <c r="D110" s="365"/>
      <c r="E110" s="330"/>
      <c r="F110" s="330"/>
      <c r="G110" s="330"/>
      <c r="H110" s="330"/>
      <c r="I110" s="330"/>
      <c r="J110" s="114"/>
      <c r="K110" s="114"/>
      <c r="L110" s="114"/>
      <c r="M110" s="114"/>
      <c r="N110" s="114"/>
      <c r="O110" s="114"/>
      <c r="P110" s="114"/>
      <c r="Q110" s="114"/>
    </row>
    <row r="111" spans="1:17" ht="15.75" customHeight="1">
      <c r="A111" s="364"/>
      <c r="B111" s="12"/>
      <c r="C111" s="364"/>
      <c r="D111" s="365"/>
      <c r="E111" s="330"/>
      <c r="F111" s="330"/>
      <c r="G111" s="330"/>
      <c r="H111" s="330"/>
      <c r="I111" s="330"/>
      <c r="J111" s="114"/>
      <c r="K111" s="114"/>
      <c r="L111" s="114"/>
      <c r="M111" s="114"/>
      <c r="N111" s="114"/>
      <c r="O111" s="114"/>
      <c r="P111" s="114"/>
      <c r="Q111" s="114"/>
    </row>
    <row r="112" spans="1:17" ht="15.75" customHeight="1">
      <c r="A112" s="364"/>
      <c r="B112" s="12"/>
      <c r="C112" s="364"/>
      <c r="D112" s="365"/>
      <c r="E112" s="330"/>
      <c r="F112" s="330"/>
      <c r="G112" s="330"/>
      <c r="H112" s="330"/>
      <c r="I112" s="330"/>
      <c r="J112" s="114"/>
      <c r="K112" s="114"/>
      <c r="L112" s="114"/>
      <c r="M112" s="114"/>
      <c r="N112" s="114"/>
      <c r="O112" s="114"/>
      <c r="P112" s="114"/>
      <c r="Q112" s="114"/>
    </row>
    <row r="113" spans="1:17" ht="15.75" customHeight="1">
      <c r="A113" s="364"/>
      <c r="B113" s="12"/>
      <c r="C113" s="364"/>
      <c r="D113" s="365"/>
      <c r="E113" s="330"/>
      <c r="F113" s="330"/>
      <c r="G113" s="330"/>
      <c r="H113" s="330"/>
      <c r="I113" s="330"/>
      <c r="J113" s="114"/>
      <c r="K113" s="114"/>
      <c r="L113" s="114"/>
      <c r="M113" s="114"/>
      <c r="N113" s="114"/>
      <c r="O113" s="114"/>
      <c r="P113" s="114"/>
      <c r="Q113" s="114"/>
    </row>
    <row r="114" spans="1:17" ht="15.75" customHeight="1">
      <c r="A114" s="364"/>
      <c r="B114" s="12"/>
      <c r="C114" s="364"/>
      <c r="D114" s="365"/>
      <c r="E114" s="330"/>
      <c r="F114" s="330"/>
      <c r="G114" s="330"/>
      <c r="H114" s="330"/>
      <c r="I114" s="330"/>
      <c r="J114" s="114"/>
      <c r="K114" s="114"/>
      <c r="L114" s="114"/>
      <c r="M114" s="114"/>
      <c r="N114" s="114"/>
      <c r="O114" s="114"/>
      <c r="P114" s="114"/>
      <c r="Q114" s="114"/>
    </row>
    <row r="115" spans="1:17" ht="15.75" customHeight="1">
      <c r="A115" s="364"/>
      <c r="B115" s="12"/>
      <c r="C115" s="364"/>
      <c r="D115" s="365"/>
      <c r="E115" s="330"/>
      <c r="F115" s="330"/>
      <c r="G115" s="330"/>
      <c r="H115" s="330"/>
      <c r="I115" s="330"/>
      <c r="J115" s="114"/>
      <c r="K115" s="114"/>
      <c r="L115" s="114"/>
      <c r="M115" s="114"/>
      <c r="N115" s="114"/>
      <c r="O115" s="114"/>
      <c r="P115" s="114"/>
      <c r="Q115" s="114"/>
    </row>
    <row r="116" spans="1:17" ht="15.75" customHeight="1">
      <c r="A116" s="364"/>
      <c r="B116" s="12"/>
      <c r="C116" s="364"/>
      <c r="D116" s="365"/>
      <c r="E116" s="330"/>
      <c r="F116" s="330"/>
      <c r="G116" s="330"/>
      <c r="H116" s="330"/>
      <c r="I116" s="330"/>
      <c r="J116" s="114"/>
      <c r="K116" s="114"/>
      <c r="L116" s="114"/>
      <c r="M116" s="114"/>
      <c r="N116" s="114"/>
      <c r="O116" s="114"/>
      <c r="P116" s="114"/>
      <c r="Q116" s="114"/>
    </row>
    <row r="117" spans="1:17" ht="15.75" customHeight="1">
      <c r="A117" s="364"/>
      <c r="B117" s="12"/>
      <c r="C117" s="364"/>
      <c r="D117" s="365"/>
      <c r="E117" s="330"/>
      <c r="F117" s="330"/>
      <c r="G117" s="330"/>
      <c r="H117" s="330"/>
      <c r="I117" s="330"/>
      <c r="J117" s="114"/>
      <c r="K117" s="114"/>
      <c r="L117" s="114"/>
      <c r="M117" s="114"/>
      <c r="N117" s="114"/>
      <c r="O117" s="114"/>
      <c r="P117" s="114"/>
      <c r="Q117" s="114"/>
    </row>
    <row r="118" spans="1:17" ht="15.75" customHeight="1">
      <c r="A118" s="364"/>
      <c r="B118" s="12"/>
      <c r="C118" s="364"/>
      <c r="D118" s="365"/>
      <c r="E118" s="330"/>
      <c r="F118" s="330"/>
      <c r="G118" s="330"/>
      <c r="H118" s="330"/>
      <c r="I118" s="330"/>
      <c r="J118" s="114"/>
      <c r="K118" s="114"/>
      <c r="L118" s="114"/>
      <c r="M118" s="114"/>
      <c r="N118" s="114"/>
      <c r="O118" s="114"/>
      <c r="P118" s="114"/>
      <c r="Q118" s="114"/>
    </row>
    <row r="119" spans="1:17" ht="15.75" customHeight="1">
      <c r="A119" s="364"/>
      <c r="B119" s="12"/>
      <c r="C119" s="364"/>
      <c r="D119" s="365"/>
      <c r="E119" s="330"/>
      <c r="F119" s="330"/>
      <c r="G119" s="330"/>
      <c r="H119" s="330"/>
      <c r="I119" s="330"/>
      <c r="J119" s="114"/>
      <c r="K119" s="114"/>
      <c r="L119" s="114"/>
      <c r="M119" s="114"/>
      <c r="N119" s="114"/>
      <c r="O119" s="114"/>
      <c r="P119" s="114"/>
      <c r="Q119" s="114"/>
    </row>
    <row r="120" spans="1:17" ht="15.75" customHeight="1">
      <c r="A120" s="364"/>
      <c r="B120" s="12"/>
      <c r="C120" s="364"/>
      <c r="D120" s="365"/>
      <c r="E120" s="330"/>
      <c r="F120" s="330"/>
      <c r="G120" s="330"/>
      <c r="H120" s="330"/>
      <c r="I120" s="330"/>
      <c r="J120" s="114"/>
      <c r="K120" s="114"/>
      <c r="L120" s="114"/>
      <c r="M120" s="114"/>
      <c r="N120" s="114"/>
      <c r="O120" s="114"/>
      <c r="P120" s="114"/>
      <c r="Q120" s="114"/>
    </row>
    <row r="121" spans="1:17" ht="15.75" customHeight="1">
      <c r="A121" s="364"/>
      <c r="B121" s="12"/>
      <c r="C121" s="364"/>
      <c r="D121" s="365"/>
      <c r="E121" s="330"/>
      <c r="F121" s="330"/>
      <c r="G121" s="330"/>
      <c r="H121" s="330"/>
      <c r="I121" s="330"/>
      <c r="J121" s="114"/>
      <c r="K121" s="114"/>
      <c r="L121" s="114"/>
      <c r="M121" s="114"/>
      <c r="N121" s="114"/>
      <c r="O121" s="114"/>
      <c r="P121" s="114"/>
      <c r="Q121" s="114"/>
    </row>
    <row r="122" spans="1:17" ht="15.75" customHeight="1">
      <c r="A122" s="364"/>
      <c r="B122" s="12"/>
      <c r="C122" s="364"/>
      <c r="D122" s="365"/>
      <c r="E122" s="330"/>
      <c r="F122" s="330"/>
      <c r="G122" s="330"/>
      <c r="H122" s="330"/>
      <c r="I122" s="330"/>
      <c r="J122" s="114"/>
      <c r="K122" s="114"/>
      <c r="L122" s="114"/>
      <c r="M122" s="114"/>
      <c r="N122" s="114"/>
      <c r="O122" s="114"/>
      <c r="P122" s="114"/>
      <c r="Q122" s="114"/>
    </row>
    <row r="123" spans="1:17" ht="15.75" customHeight="1">
      <c r="A123" s="364"/>
      <c r="B123" s="12"/>
      <c r="C123" s="364"/>
      <c r="D123" s="365"/>
      <c r="E123" s="330"/>
      <c r="F123" s="330"/>
      <c r="G123" s="330"/>
      <c r="H123" s="330"/>
      <c r="I123" s="330"/>
      <c r="J123" s="114"/>
      <c r="K123" s="114"/>
      <c r="L123" s="114"/>
      <c r="M123" s="114"/>
      <c r="N123" s="114"/>
      <c r="O123" s="114"/>
      <c r="P123" s="114"/>
      <c r="Q123" s="114"/>
    </row>
    <row r="124" spans="1:17" ht="15.75" customHeight="1">
      <c r="A124" s="364"/>
      <c r="B124" s="12"/>
      <c r="C124" s="364"/>
      <c r="D124" s="365"/>
      <c r="E124" s="330"/>
      <c r="F124" s="330"/>
      <c r="G124" s="330"/>
      <c r="H124" s="330"/>
      <c r="I124" s="330"/>
      <c r="J124" s="114"/>
      <c r="K124" s="114"/>
      <c r="L124" s="114"/>
      <c r="M124" s="114"/>
      <c r="N124" s="114"/>
      <c r="O124" s="114"/>
      <c r="P124" s="114"/>
      <c r="Q124" s="114"/>
    </row>
    <row r="125" spans="1:17" ht="15.75" customHeight="1">
      <c r="A125" s="364"/>
      <c r="B125" s="12"/>
      <c r="C125" s="364"/>
      <c r="D125" s="365"/>
      <c r="E125" s="330"/>
      <c r="F125" s="330"/>
      <c r="G125" s="330"/>
      <c r="H125" s="330"/>
      <c r="I125" s="330"/>
      <c r="J125" s="114"/>
      <c r="K125" s="114"/>
      <c r="L125" s="114"/>
      <c r="M125" s="114"/>
      <c r="N125" s="114"/>
      <c r="O125" s="114"/>
      <c r="P125" s="114"/>
      <c r="Q125" s="114"/>
    </row>
    <row r="126" spans="1:17" ht="15.75" customHeight="1">
      <c r="A126" s="364"/>
      <c r="B126" s="12"/>
      <c r="C126" s="364"/>
      <c r="D126" s="365"/>
      <c r="E126" s="330"/>
      <c r="F126" s="330"/>
      <c r="G126" s="330"/>
      <c r="H126" s="330"/>
      <c r="I126" s="330"/>
      <c r="J126" s="114"/>
      <c r="K126" s="114"/>
      <c r="L126" s="114"/>
      <c r="M126" s="114"/>
      <c r="N126" s="114"/>
      <c r="O126" s="114"/>
      <c r="P126" s="114"/>
      <c r="Q126" s="114"/>
    </row>
    <row r="127" spans="1:17" ht="15.75" customHeight="1">
      <c r="A127" s="364"/>
      <c r="B127" s="12"/>
      <c r="C127" s="364"/>
      <c r="D127" s="365"/>
      <c r="E127" s="330"/>
      <c r="F127" s="330"/>
      <c r="G127" s="330"/>
      <c r="H127" s="330"/>
      <c r="I127" s="330"/>
      <c r="J127" s="114"/>
      <c r="K127" s="114"/>
      <c r="L127" s="114"/>
      <c r="M127" s="114"/>
      <c r="N127" s="114"/>
      <c r="O127" s="114"/>
      <c r="P127" s="114"/>
      <c r="Q127" s="114"/>
    </row>
    <row r="128" spans="1:17" ht="15.75" customHeight="1">
      <c r="A128" s="364"/>
      <c r="B128" s="12"/>
      <c r="C128" s="364"/>
      <c r="D128" s="365"/>
      <c r="E128" s="330"/>
      <c r="F128" s="330"/>
      <c r="G128" s="330"/>
      <c r="H128" s="330"/>
      <c r="I128" s="330"/>
      <c r="J128" s="114"/>
      <c r="K128" s="114"/>
      <c r="L128" s="114"/>
      <c r="M128" s="114"/>
      <c r="N128" s="114"/>
      <c r="O128" s="114"/>
      <c r="P128" s="114"/>
      <c r="Q128" s="114"/>
    </row>
    <row r="129" spans="1:17" ht="15.75" customHeight="1">
      <c r="A129" s="364"/>
      <c r="B129" s="12"/>
      <c r="C129" s="364"/>
      <c r="D129" s="365"/>
      <c r="E129" s="330"/>
      <c r="F129" s="330"/>
      <c r="G129" s="330"/>
      <c r="H129" s="330"/>
      <c r="I129" s="330"/>
      <c r="J129" s="114"/>
      <c r="K129" s="114"/>
      <c r="L129" s="114"/>
      <c r="M129" s="114"/>
      <c r="N129" s="114"/>
      <c r="O129" s="114"/>
      <c r="P129" s="114"/>
      <c r="Q129" s="114"/>
    </row>
    <row r="130" spans="1:17" ht="15.75" customHeight="1">
      <c r="A130" s="364"/>
      <c r="B130" s="12"/>
      <c r="C130" s="364"/>
      <c r="D130" s="365"/>
      <c r="E130" s="330"/>
      <c r="F130" s="330"/>
      <c r="G130" s="330"/>
      <c r="H130" s="330"/>
      <c r="I130" s="330"/>
      <c r="J130" s="114"/>
      <c r="K130" s="114"/>
      <c r="L130" s="114"/>
      <c r="M130" s="114"/>
      <c r="N130" s="114"/>
      <c r="O130" s="114"/>
      <c r="P130" s="114"/>
      <c r="Q130" s="114"/>
    </row>
    <row r="131" spans="1:17" ht="15.75" customHeight="1">
      <c r="A131" s="364"/>
      <c r="B131" s="12"/>
      <c r="C131" s="364"/>
      <c r="D131" s="365"/>
      <c r="E131" s="330"/>
      <c r="F131" s="330"/>
      <c r="G131" s="330"/>
      <c r="H131" s="330"/>
      <c r="I131" s="330"/>
      <c r="J131" s="114"/>
      <c r="K131" s="114"/>
      <c r="L131" s="114"/>
      <c r="M131" s="114"/>
      <c r="N131" s="114"/>
      <c r="O131" s="114"/>
      <c r="P131" s="114"/>
      <c r="Q131" s="114"/>
    </row>
    <row r="132" spans="1:17" ht="15.75" customHeight="1">
      <c r="A132" s="364"/>
      <c r="B132" s="12"/>
      <c r="C132" s="364"/>
      <c r="D132" s="365"/>
      <c r="E132" s="330"/>
      <c r="F132" s="330"/>
      <c r="G132" s="330"/>
      <c r="H132" s="330"/>
      <c r="I132" s="330"/>
      <c r="J132" s="114"/>
      <c r="K132" s="114"/>
      <c r="L132" s="114"/>
      <c r="M132" s="114"/>
      <c r="N132" s="114"/>
      <c r="O132" s="114"/>
      <c r="P132" s="114"/>
      <c r="Q132" s="114"/>
    </row>
    <row r="133" spans="1:17" ht="15.75" customHeight="1">
      <c r="A133" s="364"/>
      <c r="B133" s="12"/>
      <c r="C133" s="364"/>
      <c r="D133" s="365"/>
      <c r="E133" s="330"/>
      <c r="F133" s="330"/>
      <c r="G133" s="330"/>
      <c r="H133" s="330"/>
      <c r="I133" s="330"/>
      <c r="J133" s="114"/>
      <c r="K133" s="114"/>
      <c r="L133" s="114"/>
      <c r="M133" s="114"/>
      <c r="N133" s="114"/>
      <c r="O133" s="114"/>
      <c r="P133" s="114"/>
      <c r="Q133" s="114"/>
    </row>
    <row r="134" spans="1:17" ht="15.75" customHeight="1">
      <c r="A134" s="364"/>
      <c r="B134" s="12"/>
      <c r="C134" s="364"/>
      <c r="D134" s="365"/>
      <c r="E134" s="330"/>
      <c r="F134" s="330"/>
      <c r="G134" s="330"/>
      <c r="H134" s="330"/>
      <c r="I134" s="330"/>
      <c r="J134" s="114"/>
      <c r="K134" s="114"/>
      <c r="L134" s="114"/>
      <c r="M134" s="114"/>
      <c r="N134" s="114"/>
      <c r="O134" s="114"/>
      <c r="P134" s="114"/>
      <c r="Q134" s="114"/>
    </row>
    <row r="135" spans="1:17" ht="15.75" customHeight="1">
      <c r="A135" s="364"/>
      <c r="B135" s="12"/>
      <c r="C135" s="364"/>
      <c r="D135" s="365"/>
      <c r="E135" s="330"/>
      <c r="F135" s="330"/>
      <c r="G135" s="330"/>
      <c r="H135" s="330"/>
      <c r="I135" s="330"/>
      <c r="J135" s="114"/>
      <c r="K135" s="114"/>
      <c r="L135" s="114"/>
      <c r="M135" s="114"/>
      <c r="N135" s="114"/>
      <c r="O135" s="114"/>
      <c r="P135" s="114"/>
      <c r="Q135" s="114"/>
    </row>
    <row r="136" spans="1:17" ht="15.75" customHeight="1">
      <c r="A136" s="364"/>
      <c r="B136" s="12"/>
      <c r="C136" s="364"/>
      <c r="D136" s="365"/>
      <c r="E136" s="330"/>
      <c r="F136" s="330"/>
      <c r="G136" s="330"/>
      <c r="H136" s="330"/>
      <c r="I136" s="330"/>
      <c r="J136" s="114"/>
      <c r="K136" s="114"/>
      <c r="L136" s="114"/>
      <c r="M136" s="114"/>
      <c r="N136" s="114"/>
      <c r="O136" s="114"/>
      <c r="P136" s="114"/>
      <c r="Q136" s="114"/>
    </row>
    <row r="137" spans="1:17" ht="15.75" customHeight="1">
      <c r="A137" s="364"/>
      <c r="B137" s="12"/>
      <c r="C137" s="364"/>
      <c r="D137" s="365"/>
      <c r="E137" s="330"/>
      <c r="F137" s="330"/>
      <c r="G137" s="330"/>
      <c r="H137" s="330"/>
      <c r="I137" s="330"/>
      <c r="J137" s="114"/>
      <c r="K137" s="114"/>
      <c r="L137" s="114"/>
      <c r="M137" s="114"/>
      <c r="N137" s="114"/>
      <c r="O137" s="114"/>
      <c r="P137" s="114"/>
      <c r="Q137" s="114"/>
    </row>
    <row r="138" spans="1:17" ht="15.75" customHeight="1">
      <c r="A138" s="364"/>
      <c r="B138" s="12"/>
      <c r="C138" s="364"/>
      <c r="D138" s="365"/>
      <c r="E138" s="330"/>
      <c r="F138" s="330"/>
      <c r="G138" s="330"/>
      <c r="H138" s="330"/>
      <c r="I138" s="330"/>
      <c r="J138" s="114"/>
      <c r="K138" s="114"/>
      <c r="L138" s="114"/>
      <c r="M138" s="114"/>
      <c r="N138" s="114"/>
      <c r="O138" s="114"/>
      <c r="P138" s="114"/>
      <c r="Q138" s="114"/>
    </row>
    <row r="139" spans="1:17" ht="15.75" customHeight="1">
      <c r="A139" s="364"/>
      <c r="B139" s="12"/>
      <c r="C139" s="364"/>
      <c r="D139" s="365"/>
      <c r="E139" s="330"/>
      <c r="F139" s="330"/>
      <c r="G139" s="330"/>
      <c r="H139" s="330"/>
      <c r="I139" s="330"/>
      <c r="J139" s="114"/>
      <c r="K139" s="114"/>
      <c r="L139" s="114"/>
      <c r="M139" s="114"/>
      <c r="N139" s="114"/>
      <c r="O139" s="114"/>
      <c r="P139" s="114"/>
      <c r="Q139" s="114"/>
    </row>
    <row r="140" spans="1:17" ht="15.75" customHeight="1">
      <c r="A140" s="364"/>
      <c r="B140" s="12"/>
      <c r="C140" s="364"/>
      <c r="D140" s="365"/>
      <c r="E140" s="330"/>
      <c r="F140" s="330"/>
      <c r="G140" s="330"/>
      <c r="H140" s="330"/>
      <c r="I140" s="330"/>
      <c r="J140" s="114"/>
      <c r="K140" s="114"/>
      <c r="L140" s="114"/>
      <c r="M140" s="114"/>
      <c r="N140" s="114"/>
      <c r="O140" s="114"/>
      <c r="P140" s="114"/>
      <c r="Q140" s="114"/>
    </row>
    <row r="141" spans="1:17" ht="15.75" customHeight="1">
      <c r="A141" s="364"/>
      <c r="B141" s="12"/>
      <c r="C141" s="364"/>
      <c r="D141" s="365"/>
      <c r="E141" s="330"/>
      <c r="F141" s="330"/>
      <c r="G141" s="330"/>
      <c r="H141" s="330"/>
      <c r="I141" s="330"/>
      <c r="J141" s="114"/>
      <c r="K141" s="114"/>
      <c r="L141" s="114"/>
      <c r="M141" s="114"/>
      <c r="N141" s="114"/>
      <c r="O141" s="114"/>
      <c r="P141" s="114"/>
      <c r="Q141" s="114"/>
    </row>
    <row r="142" spans="1:17" ht="15.75" customHeight="1">
      <c r="A142" s="364"/>
      <c r="B142" s="12"/>
      <c r="C142" s="364"/>
      <c r="D142" s="365"/>
      <c r="E142" s="330"/>
      <c r="F142" s="330"/>
      <c r="G142" s="330"/>
      <c r="H142" s="330"/>
      <c r="I142" s="330"/>
      <c r="J142" s="114"/>
      <c r="K142" s="114"/>
      <c r="L142" s="114"/>
      <c r="M142" s="114"/>
      <c r="N142" s="114"/>
      <c r="O142" s="114"/>
      <c r="P142" s="114"/>
      <c r="Q142" s="114"/>
    </row>
    <row r="143" spans="1:17" ht="15.75" customHeight="1">
      <c r="A143" s="364"/>
      <c r="B143" s="12"/>
      <c r="C143" s="364"/>
      <c r="D143" s="365"/>
      <c r="E143" s="330"/>
      <c r="F143" s="330"/>
      <c r="G143" s="330"/>
      <c r="H143" s="330"/>
      <c r="I143" s="330"/>
      <c r="J143" s="114"/>
      <c r="K143" s="114"/>
      <c r="L143" s="114"/>
      <c r="M143" s="114"/>
      <c r="N143" s="114"/>
      <c r="O143" s="114"/>
      <c r="P143" s="114"/>
      <c r="Q143" s="114"/>
    </row>
    <row r="144" spans="1:17" ht="15.75" customHeight="1">
      <c r="A144" s="364"/>
      <c r="B144" s="12"/>
      <c r="C144" s="364"/>
      <c r="D144" s="365"/>
      <c r="E144" s="330"/>
      <c r="F144" s="330"/>
      <c r="G144" s="330"/>
      <c r="H144" s="330"/>
      <c r="I144" s="330"/>
      <c r="J144" s="114"/>
      <c r="K144" s="114"/>
      <c r="L144" s="114"/>
      <c r="M144" s="114"/>
      <c r="N144" s="114"/>
      <c r="O144" s="114"/>
      <c r="P144" s="114"/>
      <c r="Q144" s="114"/>
    </row>
    <row r="145" spans="1:17" ht="15.75" customHeight="1">
      <c r="A145" s="364"/>
      <c r="B145" s="12"/>
      <c r="C145" s="364"/>
      <c r="D145" s="365"/>
      <c r="E145" s="330"/>
      <c r="F145" s="330"/>
      <c r="G145" s="330"/>
      <c r="H145" s="330"/>
      <c r="I145" s="330"/>
      <c r="J145" s="114"/>
      <c r="K145" s="114"/>
      <c r="L145" s="114"/>
      <c r="M145" s="114"/>
      <c r="N145" s="114"/>
      <c r="O145" s="114"/>
      <c r="P145" s="114"/>
      <c r="Q145" s="114"/>
    </row>
    <row r="146" spans="1:17" ht="15.75" customHeight="1">
      <c r="A146" s="364"/>
      <c r="B146" s="12"/>
      <c r="C146" s="364"/>
      <c r="D146" s="365"/>
      <c r="E146" s="330"/>
      <c r="F146" s="330"/>
      <c r="G146" s="330"/>
      <c r="H146" s="330"/>
      <c r="I146" s="330"/>
      <c r="J146" s="114"/>
      <c r="K146" s="114"/>
      <c r="L146" s="114"/>
      <c r="M146" s="114"/>
      <c r="N146" s="114"/>
      <c r="O146" s="114"/>
      <c r="P146" s="114"/>
      <c r="Q146" s="114"/>
    </row>
    <row r="147" spans="1:17" ht="15.75" customHeight="1">
      <c r="A147" s="364"/>
      <c r="B147" s="12"/>
      <c r="C147" s="364"/>
      <c r="D147" s="365"/>
      <c r="E147" s="330"/>
      <c r="F147" s="330"/>
      <c r="G147" s="330"/>
      <c r="H147" s="330"/>
      <c r="I147" s="330"/>
      <c r="J147" s="114"/>
      <c r="K147" s="114"/>
      <c r="L147" s="114"/>
      <c r="M147" s="114"/>
      <c r="N147" s="114"/>
      <c r="O147" s="114"/>
      <c r="P147" s="114"/>
      <c r="Q147" s="114"/>
    </row>
    <row r="148" spans="1:17" ht="15.75" customHeight="1">
      <c r="A148" s="364"/>
      <c r="B148" s="12"/>
      <c r="C148" s="364"/>
      <c r="D148" s="365"/>
      <c r="E148" s="330"/>
      <c r="F148" s="330"/>
      <c r="G148" s="330"/>
      <c r="H148" s="330"/>
      <c r="I148" s="330"/>
      <c r="J148" s="114"/>
      <c r="K148" s="114"/>
      <c r="L148" s="114"/>
      <c r="M148" s="114"/>
      <c r="N148" s="114"/>
      <c r="O148" s="114"/>
      <c r="P148" s="114"/>
      <c r="Q148" s="114"/>
    </row>
    <row r="149" spans="1:17" ht="15.75" customHeight="1">
      <c r="A149" s="364"/>
      <c r="B149" s="12"/>
      <c r="C149" s="364"/>
      <c r="D149" s="365"/>
      <c r="E149" s="330"/>
      <c r="F149" s="330"/>
      <c r="G149" s="330"/>
      <c r="H149" s="330"/>
      <c r="I149" s="330"/>
      <c r="J149" s="114"/>
      <c r="K149" s="114"/>
      <c r="L149" s="114"/>
      <c r="M149" s="114"/>
      <c r="N149" s="114"/>
      <c r="O149" s="114"/>
      <c r="P149" s="114"/>
      <c r="Q149" s="114"/>
    </row>
    <row r="150" spans="1:17" ht="15.75" customHeight="1">
      <c r="A150" s="364"/>
      <c r="B150" s="12"/>
      <c r="C150" s="364"/>
      <c r="D150" s="365"/>
      <c r="E150" s="330"/>
      <c r="F150" s="330"/>
      <c r="G150" s="330"/>
      <c r="H150" s="330"/>
      <c r="I150" s="330"/>
      <c r="J150" s="114"/>
      <c r="K150" s="114"/>
      <c r="L150" s="114"/>
      <c r="M150" s="114"/>
      <c r="N150" s="114"/>
      <c r="O150" s="114"/>
      <c r="P150" s="114"/>
      <c r="Q150" s="114"/>
    </row>
    <row r="151" spans="1:17" ht="15.75" customHeight="1">
      <c r="A151" s="364"/>
      <c r="B151" s="12"/>
      <c r="C151" s="364"/>
      <c r="D151" s="365"/>
      <c r="E151" s="330"/>
      <c r="F151" s="330"/>
      <c r="G151" s="330"/>
      <c r="H151" s="330"/>
      <c r="I151" s="330"/>
      <c r="J151" s="114"/>
      <c r="K151" s="114"/>
      <c r="L151" s="114"/>
      <c r="M151" s="114"/>
      <c r="N151" s="114"/>
      <c r="O151" s="114"/>
      <c r="P151" s="114"/>
      <c r="Q151" s="114"/>
    </row>
    <row r="152" spans="1:17" ht="15.75" customHeight="1">
      <c r="A152" s="364"/>
      <c r="B152" s="12"/>
      <c r="C152" s="364"/>
      <c r="D152" s="365"/>
      <c r="E152" s="330"/>
      <c r="F152" s="330"/>
      <c r="G152" s="330"/>
      <c r="H152" s="330"/>
      <c r="I152" s="330"/>
      <c r="J152" s="114"/>
      <c r="K152" s="114"/>
      <c r="L152" s="114"/>
      <c r="M152" s="114"/>
      <c r="N152" s="114"/>
      <c r="O152" s="114"/>
      <c r="P152" s="114"/>
      <c r="Q152" s="114"/>
    </row>
    <row r="153" spans="1:17" ht="15.75" customHeight="1">
      <c r="A153" s="364"/>
      <c r="B153" s="12"/>
      <c r="C153" s="364"/>
      <c r="D153" s="365"/>
      <c r="E153" s="330"/>
      <c r="F153" s="330"/>
      <c r="G153" s="330"/>
      <c r="H153" s="330"/>
      <c r="I153" s="330"/>
      <c r="J153" s="114"/>
      <c r="K153" s="114"/>
      <c r="L153" s="114"/>
      <c r="M153" s="114"/>
      <c r="N153" s="114"/>
      <c r="O153" s="114"/>
      <c r="P153" s="114"/>
      <c r="Q153" s="114"/>
    </row>
    <row r="154" spans="1:17" ht="15.75" customHeight="1">
      <c r="A154" s="364"/>
      <c r="B154" s="12"/>
      <c r="C154" s="364"/>
      <c r="D154" s="365"/>
      <c r="E154" s="330"/>
      <c r="F154" s="330"/>
      <c r="G154" s="330"/>
      <c r="H154" s="330"/>
      <c r="I154" s="330"/>
      <c r="J154" s="114"/>
      <c r="K154" s="114"/>
      <c r="L154" s="114"/>
      <c r="M154" s="114"/>
      <c r="N154" s="114"/>
      <c r="O154" s="114"/>
      <c r="P154" s="114"/>
      <c r="Q154" s="114"/>
    </row>
    <row r="155" spans="1:17" ht="15.75" customHeight="1">
      <c r="A155" s="364"/>
      <c r="B155" s="12"/>
      <c r="C155" s="364"/>
      <c r="D155" s="365"/>
      <c r="E155" s="330"/>
      <c r="F155" s="330"/>
      <c r="G155" s="330"/>
      <c r="H155" s="330"/>
      <c r="I155" s="330"/>
      <c r="J155" s="114"/>
      <c r="K155" s="114"/>
      <c r="L155" s="114"/>
      <c r="M155" s="114"/>
      <c r="N155" s="114"/>
      <c r="O155" s="114"/>
      <c r="P155" s="114"/>
      <c r="Q155" s="114"/>
    </row>
    <row r="156" spans="1:17" ht="15.75" customHeight="1">
      <c r="A156" s="364"/>
      <c r="B156" s="12"/>
      <c r="C156" s="364"/>
      <c r="D156" s="365"/>
      <c r="E156" s="330"/>
      <c r="F156" s="330"/>
      <c r="G156" s="330"/>
      <c r="H156" s="330"/>
      <c r="I156" s="330"/>
      <c r="J156" s="114"/>
      <c r="K156" s="114"/>
      <c r="L156" s="114"/>
      <c r="M156" s="114"/>
      <c r="N156" s="114"/>
      <c r="O156" s="114"/>
      <c r="P156" s="114"/>
      <c r="Q156" s="114"/>
    </row>
    <row r="157" spans="1:17" ht="15.75" customHeight="1">
      <c r="A157" s="364"/>
      <c r="B157" s="12"/>
      <c r="C157" s="364"/>
      <c r="D157" s="365"/>
      <c r="E157" s="330"/>
      <c r="F157" s="330"/>
      <c r="G157" s="330"/>
      <c r="H157" s="330"/>
      <c r="I157" s="330"/>
      <c r="J157" s="114"/>
      <c r="K157" s="114"/>
      <c r="L157" s="114"/>
      <c r="M157" s="114"/>
      <c r="N157" s="114"/>
      <c r="O157" s="114"/>
      <c r="P157" s="114"/>
      <c r="Q157" s="114"/>
    </row>
    <row r="158" spans="1:17" ht="15.75" customHeight="1">
      <c r="A158" s="364"/>
      <c r="B158" s="12"/>
      <c r="C158" s="364"/>
      <c r="D158" s="365"/>
      <c r="E158" s="330"/>
      <c r="F158" s="330"/>
      <c r="G158" s="330"/>
      <c r="H158" s="330"/>
      <c r="I158" s="330"/>
      <c r="J158" s="114"/>
      <c r="K158" s="114"/>
      <c r="L158" s="114"/>
      <c r="M158" s="114"/>
      <c r="N158" s="114"/>
      <c r="O158" s="114"/>
      <c r="P158" s="114"/>
      <c r="Q158" s="114"/>
    </row>
    <row r="159" spans="1:17" ht="15.75" customHeight="1">
      <c r="A159" s="364"/>
      <c r="B159" s="12"/>
      <c r="C159" s="364"/>
      <c r="D159" s="365"/>
      <c r="E159" s="330"/>
      <c r="F159" s="330"/>
      <c r="G159" s="330"/>
      <c r="H159" s="330"/>
      <c r="I159" s="330"/>
      <c r="J159" s="114"/>
      <c r="K159" s="114"/>
      <c r="L159" s="114"/>
      <c r="M159" s="114"/>
      <c r="N159" s="114"/>
      <c r="O159" s="114"/>
      <c r="P159" s="114"/>
      <c r="Q159" s="114"/>
    </row>
    <row r="160" spans="1:17" ht="15.75" customHeight="1">
      <c r="A160" s="364"/>
      <c r="B160" s="12"/>
      <c r="C160" s="364"/>
      <c r="D160" s="365"/>
      <c r="E160" s="330"/>
      <c r="F160" s="330"/>
      <c r="G160" s="330"/>
      <c r="H160" s="330"/>
      <c r="I160" s="330"/>
      <c r="J160" s="114"/>
      <c r="K160" s="114"/>
      <c r="L160" s="114"/>
      <c r="M160" s="114"/>
      <c r="N160" s="114"/>
      <c r="O160" s="114"/>
      <c r="P160" s="114"/>
      <c r="Q160" s="114"/>
    </row>
    <row r="161" spans="1:17" ht="15.75" customHeight="1">
      <c r="A161" s="364"/>
      <c r="B161" s="12"/>
      <c r="C161" s="364"/>
      <c r="D161" s="365"/>
      <c r="E161" s="330"/>
      <c r="F161" s="330"/>
      <c r="G161" s="330"/>
      <c r="H161" s="330"/>
      <c r="I161" s="330"/>
      <c r="J161" s="114"/>
      <c r="K161" s="114"/>
      <c r="L161" s="114"/>
      <c r="M161" s="114"/>
      <c r="N161" s="114"/>
      <c r="O161" s="114"/>
      <c r="P161" s="114"/>
      <c r="Q161" s="114"/>
    </row>
    <row r="162" spans="1:17" ht="15.75" customHeight="1">
      <c r="A162" s="364"/>
      <c r="B162" s="12"/>
      <c r="C162" s="364"/>
      <c r="D162" s="365"/>
      <c r="E162" s="330"/>
      <c r="F162" s="330"/>
      <c r="G162" s="330"/>
      <c r="H162" s="330"/>
      <c r="I162" s="330"/>
      <c r="J162" s="114"/>
      <c r="K162" s="114"/>
      <c r="L162" s="114"/>
      <c r="M162" s="114"/>
      <c r="N162" s="114"/>
      <c r="O162" s="114"/>
      <c r="P162" s="114"/>
      <c r="Q162" s="114"/>
    </row>
    <row r="163" spans="1:17" ht="15.75" customHeight="1">
      <c r="A163" s="364"/>
      <c r="B163" s="12"/>
      <c r="C163" s="364"/>
      <c r="D163" s="365"/>
      <c r="E163" s="330"/>
      <c r="F163" s="330"/>
      <c r="G163" s="330"/>
      <c r="H163" s="330"/>
      <c r="I163" s="330"/>
      <c r="J163" s="114"/>
      <c r="K163" s="114"/>
      <c r="L163" s="114"/>
      <c r="M163" s="114"/>
      <c r="N163" s="114"/>
      <c r="O163" s="114"/>
      <c r="P163" s="114"/>
      <c r="Q163" s="114"/>
    </row>
    <row r="164" spans="1:17" ht="15.75" customHeight="1">
      <c r="A164" s="364"/>
      <c r="B164" s="12"/>
      <c r="C164" s="364"/>
      <c r="D164" s="365"/>
      <c r="E164" s="330"/>
      <c r="F164" s="330"/>
      <c r="G164" s="330"/>
      <c r="H164" s="330"/>
      <c r="I164" s="330"/>
      <c r="J164" s="114"/>
      <c r="K164" s="114"/>
      <c r="L164" s="114"/>
      <c r="M164" s="114"/>
      <c r="N164" s="114"/>
      <c r="O164" s="114"/>
      <c r="P164" s="114"/>
      <c r="Q164" s="114"/>
    </row>
    <row r="165" spans="1:17" ht="15.75" customHeight="1">
      <c r="A165" s="364"/>
      <c r="B165" s="12"/>
      <c r="C165" s="364"/>
      <c r="D165" s="365"/>
      <c r="E165" s="330"/>
      <c r="F165" s="330"/>
      <c r="G165" s="330"/>
      <c r="H165" s="330"/>
      <c r="I165" s="330"/>
      <c r="J165" s="114"/>
      <c r="K165" s="114"/>
      <c r="L165" s="114"/>
      <c r="M165" s="114"/>
      <c r="N165" s="114"/>
      <c r="O165" s="114"/>
      <c r="P165" s="114"/>
      <c r="Q165" s="114"/>
    </row>
    <row r="166" spans="1:17" ht="15.75" customHeight="1">
      <c r="A166" s="364"/>
      <c r="B166" s="12"/>
      <c r="C166" s="364"/>
      <c r="D166" s="365"/>
      <c r="E166" s="330"/>
      <c r="F166" s="330"/>
      <c r="G166" s="330"/>
      <c r="H166" s="330"/>
      <c r="I166" s="330"/>
      <c r="J166" s="114"/>
      <c r="K166" s="114"/>
      <c r="L166" s="114"/>
      <c r="M166" s="114"/>
      <c r="N166" s="114"/>
      <c r="O166" s="114"/>
      <c r="P166" s="114"/>
      <c r="Q166" s="114"/>
    </row>
    <row r="167" spans="1:17" ht="15.75" customHeight="1">
      <c r="A167" s="364"/>
      <c r="B167" s="12"/>
      <c r="C167" s="364"/>
      <c r="D167" s="365"/>
      <c r="E167" s="330"/>
      <c r="F167" s="330"/>
      <c r="G167" s="330"/>
      <c r="H167" s="330"/>
      <c r="I167" s="330"/>
      <c r="J167" s="114"/>
      <c r="K167" s="114"/>
      <c r="L167" s="114"/>
      <c r="M167" s="114"/>
      <c r="N167" s="114"/>
      <c r="O167" s="114"/>
      <c r="P167" s="114"/>
      <c r="Q167" s="114"/>
    </row>
    <row r="168" spans="1:17" ht="15.75" customHeight="1">
      <c r="A168" s="364"/>
      <c r="B168" s="12"/>
      <c r="C168" s="364"/>
      <c r="D168" s="365"/>
      <c r="E168" s="330"/>
      <c r="F168" s="330"/>
      <c r="G168" s="330"/>
      <c r="H168" s="330"/>
      <c r="I168" s="330"/>
      <c r="J168" s="114"/>
      <c r="K168" s="114"/>
      <c r="L168" s="114"/>
      <c r="M168" s="114"/>
      <c r="N168" s="114"/>
      <c r="O168" s="114"/>
      <c r="P168" s="114"/>
      <c r="Q168" s="114"/>
    </row>
    <row r="169" spans="1:17" ht="15.75" customHeight="1">
      <c r="A169" s="364"/>
      <c r="B169" s="12"/>
      <c r="C169" s="364"/>
      <c r="D169" s="365"/>
      <c r="E169" s="330"/>
      <c r="F169" s="330"/>
      <c r="G169" s="330"/>
      <c r="H169" s="330"/>
      <c r="I169" s="330"/>
      <c r="J169" s="114"/>
      <c r="K169" s="114"/>
      <c r="L169" s="114"/>
      <c r="M169" s="114"/>
      <c r="N169" s="114"/>
      <c r="O169" s="114"/>
      <c r="P169" s="114"/>
      <c r="Q169" s="114"/>
    </row>
    <row r="170" spans="1:17" ht="15.75" customHeight="1">
      <c r="A170" s="364"/>
      <c r="B170" s="12"/>
      <c r="C170" s="364"/>
      <c r="D170" s="365"/>
      <c r="E170" s="330"/>
      <c r="F170" s="330"/>
      <c r="G170" s="330"/>
      <c r="H170" s="330"/>
      <c r="I170" s="330"/>
      <c r="J170" s="114"/>
      <c r="K170" s="114"/>
      <c r="L170" s="114"/>
      <c r="M170" s="114"/>
      <c r="N170" s="114"/>
      <c r="O170" s="114"/>
      <c r="P170" s="114"/>
      <c r="Q170" s="114"/>
    </row>
    <row r="171" spans="1:17" ht="15.75" customHeight="1">
      <c r="A171" s="364"/>
      <c r="B171" s="12"/>
      <c r="C171" s="364"/>
      <c r="D171" s="365"/>
      <c r="E171" s="330"/>
      <c r="F171" s="330"/>
      <c r="G171" s="330"/>
      <c r="H171" s="330"/>
      <c r="I171" s="330"/>
      <c r="J171" s="114"/>
      <c r="K171" s="114"/>
      <c r="L171" s="114"/>
      <c r="M171" s="114"/>
      <c r="N171" s="114"/>
      <c r="O171" s="114"/>
      <c r="P171" s="114"/>
      <c r="Q171" s="114"/>
    </row>
    <row r="172" spans="1:17" ht="15.75" customHeight="1">
      <c r="A172" s="364"/>
      <c r="B172" s="12"/>
      <c r="C172" s="364"/>
      <c r="D172" s="365"/>
      <c r="E172" s="330"/>
      <c r="F172" s="330"/>
      <c r="G172" s="330"/>
      <c r="H172" s="330"/>
      <c r="I172" s="330"/>
      <c r="J172" s="114"/>
      <c r="K172" s="114"/>
      <c r="L172" s="114"/>
      <c r="M172" s="114"/>
      <c r="N172" s="114"/>
      <c r="O172" s="114"/>
      <c r="P172" s="114"/>
      <c r="Q172" s="114"/>
    </row>
    <row r="173" spans="1:17" ht="15.75" customHeight="1">
      <c r="A173" s="364"/>
      <c r="B173" s="12"/>
      <c r="C173" s="364"/>
      <c r="D173" s="365"/>
      <c r="E173" s="330"/>
      <c r="F173" s="330"/>
      <c r="G173" s="330"/>
      <c r="H173" s="330"/>
      <c r="I173" s="330"/>
      <c r="J173" s="114"/>
      <c r="K173" s="114"/>
      <c r="L173" s="114"/>
      <c r="M173" s="114"/>
      <c r="N173" s="114"/>
      <c r="O173" s="114"/>
      <c r="P173" s="114"/>
      <c r="Q173" s="114"/>
    </row>
    <row r="174" spans="1:17" ht="15.75" customHeight="1">
      <c r="A174" s="364"/>
      <c r="B174" s="12"/>
      <c r="C174" s="364"/>
      <c r="D174" s="365"/>
      <c r="E174" s="330"/>
      <c r="F174" s="330"/>
      <c r="G174" s="330"/>
      <c r="H174" s="330"/>
      <c r="I174" s="330"/>
      <c r="J174" s="114"/>
      <c r="K174" s="114"/>
      <c r="L174" s="114"/>
      <c r="M174" s="114"/>
      <c r="N174" s="114"/>
      <c r="O174" s="114"/>
      <c r="P174" s="114"/>
      <c r="Q174" s="114"/>
    </row>
    <row r="175" spans="1:17" ht="15.75" customHeight="1">
      <c r="A175" s="364"/>
      <c r="B175" s="12"/>
      <c r="C175" s="364"/>
      <c r="D175" s="365"/>
      <c r="E175" s="330"/>
      <c r="F175" s="330"/>
      <c r="G175" s="330"/>
      <c r="H175" s="330"/>
      <c r="I175" s="330"/>
      <c r="J175" s="114"/>
      <c r="K175" s="114"/>
      <c r="L175" s="114"/>
      <c r="M175" s="114"/>
      <c r="N175" s="114"/>
      <c r="O175" s="114"/>
      <c r="P175" s="114"/>
      <c r="Q175" s="114"/>
    </row>
    <row r="176" spans="1:17" ht="15.75" customHeight="1">
      <c r="A176" s="364"/>
      <c r="B176" s="12"/>
      <c r="C176" s="364"/>
      <c r="D176" s="365"/>
      <c r="E176" s="330"/>
      <c r="F176" s="330"/>
      <c r="G176" s="330"/>
      <c r="H176" s="330"/>
      <c r="I176" s="330"/>
      <c r="J176" s="114"/>
      <c r="K176" s="114"/>
      <c r="L176" s="114"/>
      <c r="M176" s="114"/>
      <c r="N176" s="114"/>
      <c r="O176" s="114"/>
      <c r="P176" s="114"/>
      <c r="Q176" s="114"/>
    </row>
    <row r="177" spans="1:17" ht="15.75" customHeight="1">
      <c r="A177" s="364"/>
      <c r="B177" s="12"/>
      <c r="C177" s="364"/>
      <c r="D177" s="365"/>
      <c r="E177" s="330"/>
      <c r="F177" s="330"/>
      <c r="G177" s="330"/>
      <c r="H177" s="330"/>
      <c r="I177" s="330"/>
      <c r="J177" s="114"/>
      <c r="K177" s="114"/>
      <c r="L177" s="114"/>
      <c r="M177" s="114"/>
      <c r="N177" s="114"/>
      <c r="O177" s="114"/>
      <c r="P177" s="114"/>
      <c r="Q177" s="114"/>
    </row>
    <row r="178" spans="1:17" ht="15.75" customHeight="1">
      <c r="A178" s="364"/>
      <c r="B178" s="12"/>
      <c r="C178" s="364"/>
      <c r="D178" s="365"/>
      <c r="E178" s="330"/>
      <c r="F178" s="330"/>
      <c r="G178" s="330"/>
      <c r="H178" s="330"/>
      <c r="I178" s="330"/>
      <c r="J178" s="114"/>
      <c r="K178" s="114"/>
      <c r="L178" s="114"/>
      <c r="M178" s="114"/>
      <c r="N178" s="114"/>
      <c r="O178" s="114"/>
      <c r="P178" s="114"/>
      <c r="Q178" s="114"/>
    </row>
    <row r="179" spans="1:17" ht="15.75" customHeight="1">
      <c r="A179" s="364"/>
      <c r="B179" s="12"/>
      <c r="C179" s="364"/>
      <c r="D179" s="365"/>
      <c r="E179" s="330"/>
      <c r="F179" s="330"/>
      <c r="G179" s="330"/>
      <c r="H179" s="330"/>
      <c r="I179" s="330"/>
      <c r="J179" s="114"/>
      <c r="K179" s="114"/>
      <c r="L179" s="114"/>
      <c r="M179" s="114"/>
      <c r="N179" s="114"/>
      <c r="O179" s="114"/>
      <c r="P179" s="114"/>
      <c r="Q179" s="114"/>
    </row>
    <row r="180" spans="1:17" ht="15.75" customHeight="1">
      <c r="A180" s="364"/>
      <c r="B180" s="12"/>
      <c r="C180" s="364"/>
      <c r="D180" s="365"/>
      <c r="E180" s="330"/>
      <c r="F180" s="330"/>
      <c r="G180" s="330"/>
      <c r="H180" s="330"/>
      <c r="I180" s="330"/>
      <c r="J180" s="114"/>
      <c r="K180" s="114"/>
      <c r="L180" s="114"/>
      <c r="M180" s="114"/>
      <c r="N180" s="114"/>
      <c r="O180" s="114"/>
      <c r="P180" s="114"/>
      <c r="Q180" s="114"/>
    </row>
    <row r="181" spans="1:17" ht="15.75" customHeight="1">
      <c r="A181" s="364"/>
      <c r="B181" s="12"/>
      <c r="C181" s="364"/>
      <c r="D181" s="365"/>
      <c r="E181" s="330"/>
      <c r="F181" s="330"/>
      <c r="G181" s="330"/>
      <c r="H181" s="330"/>
      <c r="I181" s="330"/>
      <c r="J181" s="114"/>
      <c r="K181" s="114"/>
      <c r="L181" s="114"/>
      <c r="M181" s="114"/>
      <c r="N181" s="114"/>
      <c r="O181" s="114"/>
      <c r="P181" s="114"/>
      <c r="Q181" s="114"/>
    </row>
    <row r="182" spans="1:17" ht="15.75" customHeight="1">
      <c r="A182" s="364"/>
      <c r="B182" s="12"/>
      <c r="C182" s="364"/>
      <c r="D182" s="365"/>
      <c r="E182" s="330"/>
      <c r="F182" s="330"/>
      <c r="G182" s="330"/>
      <c r="H182" s="330"/>
      <c r="I182" s="330"/>
      <c r="J182" s="114"/>
      <c r="K182" s="114"/>
      <c r="L182" s="114"/>
      <c r="M182" s="114"/>
      <c r="N182" s="114"/>
      <c r="O182" s="114"/>
      <c r="P182" s="114"/>
      <c r="Q182" s="114"/>
    </row>
    <row r="183" spans="1:17" ht="15.75" customHeight="1">
      <c r="A183" s="364"/>
      <c r="B183" s="12"/>
      <c r="C183" s="364"/>
      <c r="D183" s="365"/>
      <c r="E183" s="330"/>
      <c r="F183" s="330"/>
      <c r="G183" s="330"/>
      <c r="H183" s="330"/>
      <c r="I183" s="330"/>
      <c r="J183" s="114"/>
      <c r="K183" s="114"/>
      <c r="L183" s="114"/>
      <c r="M183" s="114"/>
      <c r="N183" s="114"/>
      <c r="O183" s="114"/>
      <c r="P183" s="114"/>
      <c r="Q183" s="114"/>
    </row>
    <row r="184" spans="1:17" ht="15.75" customHeight="1">
      <c r="A184" s="364"/>
      <c r="B184" s="12"/>
      <c r="C184" s="364"/>
      <c r="D184" s="365"/>
      <c r="E184" s="330"/>
      <c r="F184" s="330"/>
      <c r="G184" s="330"/>
      <c r="H184" s="330"/>
      <c r="I184" s="330"/>
      <c r="J184" s="114"/>
      <c r="K184" s="114"/>
      <c r="L184" s="114"/>
      <c r="M184" s="114"/>
      <c r="N184" s="114"/>
      <c r="O184" s="114"/>
      <c r="P184" s="114"/>
      <c r="Q184" s="114"/>
    </row>
    <row r="185" spans="1:17" ht="15.75" customHeight="1">
      <c r="A185" s="364"/>
      <c r="B185" s="12"/>
      <c r="C185" s="364"/>
      <c r="D185" s="365"/>
      <c r="E185" s="330"/>
      <c r="F185" s="330"/>
      <c r="G185" s="330"/>
      <c r="H185" s="330"/>
      <c r="I185" s="330"/>
      <c r="J185" s="114"/>
      <c r="K185" s="114"/>
      <c r="L185" s="114"/>
      <c r="M185" s="114"/>
      <c r="N185" s="114"/>
      <c r="O185" s="114"/>
      <c r="P185" s="114"/>
      <c r="Q185" s="114"/>
    </row>
    <row r="186" spans="1:17" ht="15.75" customHeight="1">
      <c r="A186" s="364"/>
      <c r="B186" s="12"/>
      <c r="C186" s="364"/>
      <c r="D186" s="365"/>
      <c r="E186" s="330"/>
      <c r="F186" s="330"/>
      <c r="G186" s="330"/>
      <c r="H186" s="330"/>
      <c r="I186" s="330"/>
      <c r="J186" s="114"/>
      <c r="K186" s="114"/>
      <c r="L186" s="114"/>
      <c r="M186" s="114"/>
      <c r="N186" s="114"/>
      <c r="O186" s="114"/>
      <c r="P186" s="114"/>
      <c r="Q186" s="114"/>
    </row>
    <row r="187" spans="1:17" ht="15.75" customHeight="1">
      <c r="A187" s="364"/>
      <c r="B187" s="12"/>
      <c r="C187" s="364"/>
      <c r="D187" s="365"/>
      <c r="E187" s="330"/>
      <c r="F187" s="330"/>
      <c r="G187" s="330"/>
      <c r="H187" s="330"/>
      <c r="I187" s="330"/>
      <c r="J187" s="114"/>
      <c r="K187" s="114"/>
      <c r="L187" s="114"/>
      <c r="M187" s="114"/>
      <c r="N187" s="114"/>
      <c r="O187" s="114"/>
      <c r="P187" s="114"/>
      <c r="Q187" s="114"/>
    </row>
    <row r="188" spans="1:17" ht="15.75" customHeight="1">
      <c r="A188" s="364"/>
      <c r="B188" s="12"/>
      <c r="C188" s="364"/>
      <c r="D188" s="365"/>
      <c r="E188" s="330"/>
      <c r="F188" s="330"/>
      <c r="G188" s="330"/>
      <c r="H188" s="330"/>
      <c r="I188" s="330"/>
      <c r="J188" s="114"/>
      <c r="K188" s="114"/>
      <c r="L188" s="114"/>
      <c r="M188" s="114"/>
      <c r="N188" s="114"/>
      <c r="O188" s="114"/>
      <c r="P188" s="114"/>
      <c r="Q188" s="114"/>
    </row>
    <row r="189" spans="1:17" ht="15.75" customHeight="1">
      <c r="A189" s="364"/>
      <c r="B189" s="12"/>
      <c r="C189" s="364"/>
      <c r="D189" s="365"/>
      <c r="E189" s="330"/>
      <c r="F189" s="330"/>
      <c r="G189" s="330"/>
      <c r="H189" s="330"/>
      <c r="I189" s="330"/>
      <c r="J189" s="114"/>
      <c r="K189" s="114"/>
      <c r="L189" s="114"/>
      <c r="M189" s="114"/>
      <c r="N189" s="114"/>
      <c r="O189" s="114"/>
      <c r="P189" s="114"/>
      <c r="Q189" s="114"/>
    </row>
    <row r="190" spans="1:17" ht="15.75" customHeight="1">
      <c r="A190" s="364"/>
      <c r="B190" s="12"/>
      <c r="C190" s="364"/>
      <c r="D190" s="365"/>
      <c r="E190" s="330"/>
      <c r="F190" s="330"/>
      <c r="G190" s="330"/>
      <c r="H190" s="330"/>
      <c r="I190" s="330"/>
      <c r="J190" s="114"/>
      <c r="K190" s="114"/>
      <c r="L190" s="114"/>
      <c r="M190" s="114"/>
      <c r="N190" s="114"/>
      <c r="O190" s="114"/>
      <c r="P190" s="114"/>
      <c r="Q190" s="114"/>
    </row>
    <row r="191" spans="1:17" ht="15.75" customHeight="1">
      <c r="A191" s="364"/>
      <c r="B191" s="12"/>
      <c r="C191" s="364"/>
      <c r="D191" s="365"/>
      <c r="E191" s="330"/>
      <c r="F191" s="330"/>
      <c r="G191" s="330"/>
      <c r="H191" s="330"/>
      <c r="I191" s="330"/>
      <c r="J191" s="114"/>
      <c r="K191" s="114"/>
      <c r="L191" s="114"/>
      <c r="M191" s="114"/>
      <c r="N191" s="114"/>
      <c r="O191" s="114"/>
      <c r="P191" s="114"/>
      <c r="Q191" s="114"/>
    </row>
    <row r="192" spans="1:17" ht="15.75" customHeight="1">
      <c r="A192" s="364"/>
      <c r="B192" s="12"/>
      <c r="C192" s="364"/>
      <c r="D192" s="365"/>
      <c r="E192" s="330"/>
      <c r="F192" s="330"/>
      <c r="G192" s="330"/>
      <c r="H192" s="330"/>
      <c r="I192" s="330"/>
      <c r="J192" s="114"/>
      <c r="K192" s="114"/>
      <c r="L192" s="114"/>
      <c r="M192" s="114"/>
      <c r="N192" s="114"/>
      <c r="O192" s="114"/>
      <c r="P192" s="114"/>
      <c r="Q192" s="114"/>
    </row>
    <row r="193" spans="1:17" ht="15.75" customHeight="1">
      <c r="A193" s="364"/>
      <c r="B193" s="12"/>
      <c r="C193" s="364"/>
      <c r="D193" s="365"/>
      <c r="E193" s="330"/>
      <c r="F193" s="330"/>
      <c r="G193" s="330"/>
      <c r="H193" s="330"/>
      <c r="I193" s="330"/>
      <c r="J193" s="114"/>
      <c r="K193" s="114"/>
      <c r="L193" s="114"/>
      <c r="M193" s="114"/>
      <c r="N193" s="114"/>
      <c r="O193" s="114"/>
      <c r="P193" s="114"/>
      <c r="Q193" s="114"/>
    </row>
    <row r="194" spans="1:17" ht="15.75" customHeight="1">
      <c r="A194" s="364"/>
      <c r="B194" s="12"/>
      <c r="C194" s="364"/>
      <c r="D194" s="365"/>
      <c r="E194" s="330"/>
      <c r="F194" s="330"/>
      <c r="G194" s="330"/>
      <c r="H194" s="330"/>
      <c r="I194" s="330"/>
      <c r="J194" s="114"/>
      <c r="K194" s="114"/>
      <c r="L194" s="114"/>
      <c r="M194" s="114"/>
      <c r="N194" s="114"/>
      <c r="O194" s="114"/>
      <c r="P194" s="114"/>
      <c r="Q194" s="114"/>
    </row>
    <row r="195" spans="1:17" ht="15.75" customHeight="1">
      <c r="A195" s="364"/>
      <c r="B195" s="12"/>
      <c r="C195" s="364"/>
      <c r="D195" s="365"/>
      <c r="E195" s="330"/>
      <c r="F195" s="330"/>
      <c r="G195" s="330"/>
      <c r="H195" s="330"/>
      <c r="I195" s="330"/>
      <c r="J195" s="114"/>
      <c r="K195" s="114"/>
      <c r="L195" s="114"/>
      <c r="M195" s="114"/>
      <c r="N195" s="114"/>
      <c r="O195" s="114"/>
      <c r="P195" s="114"/>
      <c r="Q195" s="114"/>
    </row>
    <row r="196" spans="1:17" ht="15.75" customHeight="1">
      <c r="A196" s="364"/>
      <c r="B196" s="12"/>
      <c r="C196" s="364"/>
      <c r="D196" s="365"/>
      <c r="E196" s="330"/>
      <c r="F196" s="330"/>
      <c r="G196" s="330"/>
      <c r="H196" s="330"/>
      <c r="I196" s="330"/>
      <c r="J196" s="114"/>
      <c r="K196" s="114"/>
      <c r="L196" s="114"/>
      <c r="M196" s="114"/>
      <c r="N196" s="114"/>
      <c r="O196" s="114"/>
      <c r="P196" s="114"/>
      <c r="Q196" s="114"/>
    </row>
    <row r="197" spans="1:17" ht="15.75" customHeight="1">
      <c r="A197" s="364"/>
      <c r="B197" s="12"/>
      <c r="C197" s="364"/>
      <c r="D197" s="365"/>
      <c r="E197" s="330"/>
      <c r="F197" s="330"/>
      <c r="G197" s="330"/>
      <c r="H197" s="330"/>
      <c r="I197" s="330"/>
      <c r="J197" s="114"/>
      <c r="K197" s="114"/>
      <c r="L197" s="114"/>
      <c r="M197" s="114"/>
      <c r="N197" s="114"/>
      <c r="O197" s="114"/>
      <c r="P197" s="114"/>
      <c r="Q197" s="114"/>
    </row>
    <row r="198" spans="1:17" ht="15.75" customHeight="1">
      <c r="A198" s="364"/>
      <c r="B198" s="12"/>
      <c r="C198" s="364"/>
      <c r="D198" s="365"/>
      <c r="E198" s="330"/>
      <c r="F198" s="330"/>
      <c r="G198" s="330"/>
      <c r="H198" s="330"/>
      <c r="I198" s="330"/>
      <c r="J198" s="114"/>
      <c r="K198" s="114"/>
      <c r="L198" s="114"/>
      <c r="M198" s="114"/>
      <c r="N198" s="114"/>
      <c r="O198" s="114"/>
      <c r="P198" s="114"/>
      <c r="Q198" s="114"/>
    </row>
    <row r="199" spans="1:17" ht="15.75" customHeight="1">
      <c r="A199" s="364"/>
      <c r="B199" s="12"/>
      <c r="C199" s="364"/>
      <c r="D199" s="365"/>
      <c r="E199" s="330"/>
      <c r="F199" s="330"/>
      <c r="G199" s="330"/>
      <c r="H199" s="330"/>
      <c r="I199" s="330"/>
      <c r="J199" s="114"/>
      <c r="K199" s="114"/>
      <c r="L199" s="114"/>
      <c r="M199" s="114"/>
      <c r="N199" s="114"/>
      <c r="O199" s="114"/>
      <c r="P199" s="114"/>
      <c r="Q199" s="114"/>
    </row>
    <row r="200" spans="1:17" ht="15.75" customHeight="1">
      <c r="A200" s="364"/>
      <c r="B200" s="12"/>
      <c r="C200" s="364"/>
      <c r="D200" s="365"/>
      <c r="E200" s="330"/>
      <c r="F200" s="330"/>
      <c r="G200" s="330"/>
      <c r="H200" s="330"/>
      <c r="I200" s="330"/>
      <c r="J200" s="114"/>
      <c r="K200" s="114"/>
      <c r="L200" s="114"/>
      <c r="M200" s="114"/>
      <c r="N200" s="114"/>
      <c r="O200" s="114"/>
      <c r="P200" s="114"/>
      <c r="Q200" s="114"/>
    </row>
    <row r="201" spans="1:17" ht="15.75" customHeight="1">
      <c r="A201" s="364"/>
      <c r="B201" s="12"/>
      <c r="C201" s="364"/>
      <c r="D201" s="365"/>
      <c r="E201" s="330"/>
      <c r="F201" s="330"/>
      <c r="G201" s="330"/>
      <c r="H201" s="330"/>
      <c r="I201" s="330"/>
      <c r="J201" s="114"/>
      <c r="K201" s="114"/>
      <c r="L201" s="114"/>
      <c r="M201" s="114"/>
      <c r="N201" s="114"/>
      <c r="O201" s="114"/>
      <c r="P201" s="114"/>
      <c r="Q201" s="114"/>
    </row>
    <row r="202" spans="1:17" ht="15.75" customHeight="1">
      <c r="A202" s="364"/>
      <c r="B202" s="12"/>
      <c r="C202" s="364"/>
      <c r="D202" s="365"/>
      <c r="E202" s="330"/>
      <c r="F202" s="330"/>
      <c r="G202" s="330"/>
      <c r="H202" s="330"/>
      <c r="I202" s="330"/>
      <c r="J202" s="114"/>
      <c r="K202" s="114"/>
      <c r="L202" s="114"/>
      <c r="M202" s="114"/>
      <c r="N202" s="114"/>
      <c r="O202" s="114"/>
      <c r="P202" s="114"/>
      <c r="Q202" s="114"/>
    </row>
    <row r="203" spans="1:17" ht="15.75" customHeight="1">
      <c r="A203" s="364"/>
      <c r="B203" s="12"/>
      <c r="C203" s="364"/>
      <c r="D203" s="365"/>
      <c r="E203" s="330"/>
      <c r="F203" s="330"/>
      <c r="G203" s="330"/>
      <c r="H203" s="330"/>
      <c r="I203" s="330"/>
      <c r="J203" s="114"/>
      <c r="K203" s="114"/>
      <c r="L203" s="114"/>
      <c r="M203" s="114"/>
      <c r="N203" s="114"/>
      <c r="O203" s="114"/>
      <c r="P203" s="114"/>
      <c r="Q203" s="114"/>
    </row>
    <row r="204" spans="1:17" ht="15.75" customHeight="1">
      <c r="A204" s="364"/>
      <c r="B204" s="12"/>
      <c r="C204" s="364"/>
      <c r="D204" s="365"/>
      <c r="E204" s="330"/>
      <c r="F204" s="330"/>
      <c r="G204" s="330"/>
      <c r="H204" s="330"/>
      <c r="I204" s="330"/>
      <c r="J204" s="114"/>
      <c r="K204" s="114"/>
      <c r="L204" s="114"/>
      <c r="M204" s="114"/>
      <c r="N204" s="114"/>
      <c r="O204" s="114"/>
      <c r="P204" s="114"/>
      <c r="Q204" s="114"/>
    </row>
    <row r="205" spans="1:17" ht="15.75" customHeight="1">
      <c r="A205" s="364"/>
      <c r="B205" s="12"/>
      <c r="C205" s="364"/>
      <c r="D205" s="365"/>
      <c r="E205" s="330"/>
      <c r="F205" s="330"/>
      <c r="G205" s="330"/>
      <c r="H205" s="330"/>
      <c r="I205" s="330"/>
      <c r="J205" s="114"/>
      <c r="K205" s="114"/>
      <c r="L205" s="114"/>
      <c r="M205" s="114"/>
      <c r="N205" s="114"/>
      <c r="O205" s="114"/>
      <c r="P205" s="114"/>
      <c r="Q205" s="114"/>
    </row>
    <row r="206" spans="1:17" ht="15.75" customHeight="1">
      <c r="A206" s="364"/>
      <c r="B206" s="12"/>
      <c r="C206" s="364"/>
      <c r="D206" s="365"/>
      <c r="E206" s="330"/>
      <c r="F206" s="330"/>
      <c r="G206" s="330"/>
      <c r="H206" s="330"/>
      <c r="I206" s="330"/>
      <c r="J206" s="114"/>
      <c r="K206" s="114"/>
      <c r="L206" s="114"/>
      <c r="M206" s="114"/>
      <c r="N206" s="114"/>
      <c r="O206" s="114"/>
      <c r="P206" s="114"/>
      <c r="Q206" s="114"/>
    </row>
    <row r="207" spans="1:17" ht="15.75" customHeight="1">
      <c r="A207" s="364"/>
      <c r="B207" s="12"/>
      <c r="C207" s="364"/>
      <c r="D207" s="365"/>
      <c r="E207" s="330"/>
      <c r="F207" s="330"/>
      <c r="G207" s="330"/>
      <c r="H207" s="330"/>
      <c r="I207" s="330"/>
      <c r="J207" s="114"/>
      <c r="K207" s="114"/>
      <c r="L207" s="114"/>
      <c r="M207" s="114"/>
      <c r="N207" s="114"/>
      <c r="O207" s="114"/>
      <c r="P207" s="114"/>
      <c r="Q207" s="114"/>
    </row>
    <row r="208" spans="1:17" ht="15.75" customHeight="1">
      <c r="A208" s="364"/>
      <c r="B208" s="12"/>
      <c r="C208" s="364"/>
      <c r="D208" s="365"/>
      <c r="E208" s="330"/>
      <c r="F208" s="330"/>
      <c r="G208" s="330"/>
      <c r="H208" s="330"/>
      <c r="I208" s="330"/>
      <c r="J208" s="114"/>
      <c r="K208" s="114"/>
      <c r="L208" s="114"/>
      <c r="M208" s="114"/>
      <c r="N208" s="114"/>
      <c r="O208" s="114"/>
      <c r="P208" s="114"/>
      <c r="Q208" s="114"/>
    </row>
    <row r="209" spans="1:17" ht="15.75" customHeight="1">
      <c r="A209" s="364"/>
      <c r="B209" s="12"/>
      <c r="C209" s="364"/>
      <c r="D209" s="365"/>
      <c r="E209" s="330"/>
      <c r="F209" s="330"/>
      <c r="G209" s="330"/>
      <c r="H209" s="330"/>
      <c r="I209" s="330"/>
      <c r="J209" s="114"/>
      <c r="K209" s="114"/>
      <c r="L209" s="114"/>
      <c r="M209" s="114"/>
      <c r="N209" s="114"/>
      <c r="O209" s="114"/>
      <c r="P209" s="114"/>
      <c r="Q209" s="114"/>
    </row>
    <row r="210" spans="1:17" ht="15.75" customHeight="1">
      <c r="A210" s="364"/>
      <c r="B210" s="12"/>
      <c r="C210" s="364"/>
      <c r="D210" s="365"/>
      <c r="E210" s="330"/>
      <c r="F210" s="330"/>
      <c r="G210" s="330"/>
      <c r="H210" s="330"/>
      <c r="I210" s="330"/>
      <c r="J210" s="114"/>
      <c r="K210" s="114"/>
      <c r="L210" s="114"/>
      <c r="M210" s="114"/>
      <c r="N210" s="114"/>
      <c r="O210" s="114"/>
      <c r="P210" s="114"/>
      <c r="Q210" s="114"/>
    </row>
    <row r="211" spans="1:17" ht="15.75" customHeight="1">
      <c r="A211" s="364"/>
      <c r="B211" s="12"/>
      <c r="C211" s="364"/>
      <c r="D211" s="365"/>
      <c r="E211" s="330"/>
      <c r="F211" s="330"/>
      <c r="G211" s="330"/>
      <c r="H211" s="330"/>
      <c r="I211" s="330"/>
      <c r="J211" s="114"/>
      <c r="K211" s="114"/>
      <c r="L211" s="114"/>
      <c r="M211" s="114"/>
      <c r="N211" s="114"/>
      <c r="O211" s="114"/>
      <c r="P211" s="114"/>
      <c r="Q211" s="114"/>
    </row>
    <row r="212" spans="1:17" ht="15.75" customHeight="1">
      <c r="A212" s="364"/>
      <c r="B212" s="12"/>
      <c r="C212" s="364"/>
      <c r="D212" s="365"/>
      <c r="E212" s="330"/>
      <c r="F212" s="330"/>
      <c r="G212" s="330"/>
      <c r="H212" s="330"/>
      <c r="I212" s="330"/>
      <c r="J212" s="114"/>
      <c r="K212" s="114"/>
      <c r="L212" s="114"/>
      <c r="M212" s="114"/>
      <c r="N212" s="114"/>
      <c r="O212" s="114"/>
      <c r="P212" s="114"/>
      <c r="Q212" s="114"/>
    </row>
    <row r="213" spans="1:17" ht="15.75" customHeight="1">
      <c r="A213" s="364"/>
      <c r="B213" s="12"/>
      <c r="C213" s="364"/>
      <c r="D213" s="365"/>
      <c r="E213" s="330"/>
      <c r="F213" s="330"/>
      <c r="G213" s="330"/>
      <c r="H213" s="330"/>
      <c r="I213" s="330"/>
      <c r="J213" s="114"/>
      <c r="K213" s="114"/>
      <c r="L213" s="114"/>
      <c r="M213" s="114"/>
      <c r="N213" s="114"/>
      <c r="O213" s="114"/>
      <c r="P213" s="114"/>
      <c r="Q213" s="114"/>
    </row>
    <row r="214" spans="1:17" ht="15.75" customHeight="1">
      <c r="A214" s="364"/>
      <c r="B214" s="12"/>
      <c r="C214" s="364"/>
      <c r="D214" s="365"/>
      <c r="E214" s="330"/>
      <c r="F214" s="330"/>
      <c r="G214" s="330"/>
      <c r="H214" s="330"/>
      <c r="I214" s="330"/>
      <c r="J214" s="114"/>
      <c r="K214" s="114"/>
      <c r="L214" s="114"/>
      <c r="M214" s="114"/>
      <c r="N214" s="114"/>
      <c r="O214" s="114"/>
      <c r="P214" s="114"/>
      <c r="Q214" s="114"/>
    </row>
    <row r="215" spans="1:17" ht="15.75" customHeight="1">
      <c r="A215" s="364"/>
      <c r="B215" s="12"/>
      <c r="C215" s="364"/>
      <c r="D215" s="365"/>
      <c r="E215" s="330"/>
      <c r="F215" s="330"/>
      <c r="G215" s="330"/>
      <c r="H215" s="330"/>
      <c r="I215" s="330"/>
      <c r="J215" s="114"/>
      <c r="K215" s="114"/>
      <c r="L215" s="114"/>
      <c r="M215" s="114"/>
      <c r="N215" s="114"/>
      <c r="O215" s="114"/>
      <c r="P215" s="114"/>
      <c r="Q215" s="114"/>
    </row>
    <row r="216" spans="1:17" ht="15.75" customHeight="1">
      <c r="A216" s="364"/>
      <c r="B216" s="12"/>
      <c r="C216" s="364"/>
      <c r="D216" s="365"/>
      <c r="E216" s="330"/>
      <c r="F216" s="330"/>
      <c r="G216" s="330"/>
      <c r="H216" s="330"/>
      <c r="I216" s="330"/>
      <c r="J216" s="114"/>
      <c r="K216" s="114"/>
      <c r="L216" s="114"/>
      <c r="M216" s="114"/>
      <c r="N216" s="114"/>
      <c r="O216" s="114"/>
      <c r="P216" s="114"/>
      <c r="Q216" s="114"/>
    </row>
    <row r="217" spans="1:17" ht="15.75" customHeight="1">
      <c r="A217" s="364"/>
      <c r="B217" s="12"/>
      <c r="C217" s="364"/>
      <c r="D217" s="365"/>
      <c r="E217" s="330"/>
      <c r="F217" s="330"/>
      <c r="G217" s="330"/>
      <c r="H217" s="330"/>
      <c r="I217" s="330"/>
      <c r="J217" s="114"/>
      <c r="K217" s="114"/>
      <c r="L217" s="114"/>
      <c r="M217" s="114"/>
      <c r="N217" s="114"/>
      <c r="O217" s="114"/>
      <c r="P217" s="114"/>
      <c r="Q217" s="114"/>
    </row>
    <row r="218" spans="1:17" ht="15.75" customHeight="1">
      <c r="A218" s="364"/>
      <c r="B218" s="12"/>
      <c r="C218" s="364"/>
      <c r="D218" s="365"/>
      <c r="E218" s="330"/>
      <c r="F218" s="330"/>
      <c r="G218" s="330"/>
      <c r="H218" s="330"/>
      <c r="I218" s="330"/>
      <c r="J218" s="114"/>
      <c r="K218" s="114"/>
      <c r="L218" s="114"/>
      <c r="M218" s="114"/>
      <c r="N218" s="114"/>
      <c r="O218" s="114"/>
      <c r="P218" s="114"/>
      <c r="Q218" s="114"/>
    </row>
    <row r="219" spans="1:17" ht="15.75" customHeight="1">
      <c r="A219" s="364"/>
      <c r="B219" s="12"/>
      <c r="C219" s="364"/>
      <c r="D219" s="365"/>
      <c r="E219" s="330"/>
      <c r="F219" s="330"/>
      <c r="G219" s="330"/>
      <c r="H219" s="330"/>
      <c r="I219" s="330"/>
      <c r="J219" s="114"/>
      <c r="K219" s="114"/>
      <c r="L219" s="114"/>
      <c r="M219" s="114"/>
      <c r="N219" s="114"/>
      <c r="O219" s="114"/>
      <c r="P219" s="114"/>
      <c r="Q219" s="114"/>
    </row>
    <row r="220" spans="1:17" ht="15.75" customHeight="1">
      <c r="A220" s="364"/>
      <c r="B220" s="12"/>
      <c r="C220" s="364"/>
      <c r="D220" s="365"/>
      <c r="E220" s="330"/>
      <c r="F220" s="330"/>
      <c r="G220" s="330"/>
      <c r="H220" s="330"/>
      <c r="I220" s="330"/>
      <c r="J220" s="114"/>
      <c r="K220" s="114"/>
      <c r="L220" s="114"/>
      <c r="M220" s="114"/>
      <c r="N220" s="114"/>
      <c r="O220" s="114"/>
      <c r="P220" s="114"/>
      <c r="Q220" s="114"/>
    </row>
    <row r="221" spans="1:17" ht="15.75" customHeight="1">
      <c r="A221" s="364"/>
      <c r="B221" s="12"/>
      <c r="C221" s="364"/>
      <c r="D221" s="365"/>
      <c r="E221" s="330"/>
      <c r="F221" s="330"/>
      <c r="G221" s="330"/>
      <c r="H221" s="330"/>
      <c r="I221" s="330"/>
      <c r="J221" s="114"/>
      <c r="K221" s="114"/>
      <c r="L221" s="114"/>
      <c r="M221" s="114"/>
      <c r="N221" s="114"/>
      <c r="O221" s="114"/>
      <c r="P221" s="114"/>
      <c r="Q221" s="114"/>
    </row>
    <row r="222" spans="1:17" ht="15.75" customHeight="1">
      <c r="A222" s="364"/>
      <c r="B222" s="12"/>
      <c r="C222" s="364"/>
      <c r="D222" s="365"/>
      <c r="E222" s="330"/>
      <c r="F222" s="330"/>
      <c r="G222" s="330"/>
      <c r="H222" s="330"/>
      <c r="I222" s="330"/>
      <c r="J222" s="114"/>
      <c r="K222" s="114"/>
      <c r="L222" s="114"/>
      <c r="M222" s="114"/>
      <c r="N222" s="114"/>
      <c r="O222" s="114"/>
      <c r="P222" s="114"/>
      <c r="Q222" s="114"/>
    </row>
    <row r="223" spans="1:17" ht="15.75" customHeight="1">
      <c r="A223" s="364"/>
      <c r="B223" s="12"/>
      <c r="C223" s="364"/>
      <c r="D223" s="365"/>
      <c r="E223" s="330"/>
      <c r="F223" s="330"/>
      <c r="G223" s="330"/>
      <c r="H223" s="330"/>
      <c r="I223" s="330"/>
      <c r="J223" s="114"/>
      <c r="K223" s="114"/>
      <c r="L223" s="114"/>
      <c r="M223" s="114"/>
      <c r="N223" s="114"/>
      <c r="O223" s="114"/>
      <c r="P223" s="114"/>
      <c r="Q223" s="114"/>
    </row>
    <row r="224" spans="1:17" ht="15.75" customHeight="1">
      <c r="A224" s="364"/>
      <c r="B224" s="12"/>
      <c r="C224" s="364"/>
      <c r="D224" s="365"/>
      <c r="E224" s="330"/>
      <c r="F224" s="330"/>
      <c r="G224" s="330"/>
      <c r="H224" s="330"/>
      <c r="I224" s="330"/>
      <c r="J224" s="114"/>
      <c r="K224" s="114"/>
      <c r="L224" s="114"/>
      <c r="M224" s="114"/>
      <c r="N224" s="114"/>
      <c r="O224" s="114"/>
      <c r="P224" s="114"/>
      <c r="Q224" s="114"/>
    </row>
    <row r="225" spans="1:17" ht="15.75" customHeight="1">
      <c r="A225" s="364"/>
      <c r="B225" s="12"/>
      <c r="C225" s="364"/>
      <c r="D225" s="365"/>
      <c r="E225" s="330"/>
      <c r="F225" s="330"/>
      <c r="G225" s="330"/>
      <c r="H225" s="330"/>
      <c r="I225" s="330"/>
      <c r="J225" s="114"/>
      <c r="K225" s="114"/>
      <c r="L225" s="114"/>
      <c r="M225" s="114"/>
      <c r="N225" s="114"/>
      <c r="O225" s="114"/>
      <c r="P225" s="114"/>
      <c r="Q225" s="114"/>
    </row>
    <row r="226" spans="1:17" ht="15.75" customHeight="1">
      <c r="A226" s="364"/>
      <c r="B226" s="12"/>
      <c r="C226" s="364"/>
      <c r="D226" s="365"/>
      <c r="E226" s="330"/>
      <c r="F226" s="330"/>
      <c r="G226" s="330"/>
      <c r="H226" s="330"/>
      <c r="I226" s="330"/>
      <c r="J226" s="114"/>
      <c r="K226" s="114"/>
      <c r="L226" s="114"/>
      <c r="M226" s="114"/>
      <c r="N226" s="114"/>
      <c r="O226" s="114"/>
      <c r="P226" s="114"/>
      <c r="Q226" s="114"/>
    </row>
    <row r="227" spans="1:17" ht="15.75" customHeight="1">
      <c r="A227" s="364"/>
      <c r="B227" s="12"/>
      <c r="C227" s="364"/>
      <c r="D227" s="365"/>
      <c r="E227" s="330"/>
      <c r="F227" s="330"/>
      <c r="G227" s="330"/>
      <c r="H227" s="330"/>
      <c r="I227" s="330"/>
      <c r="J227" s="114"/>
      <c r="K227" s="114"/>
      <c r="L227" s="114"/>
      <c r="M227" s="114"/>
      <c r="N227" s="114"/>
      <c r="O227" s="114"/>
      <c r="P227" s="114"/>
      <c r="Q227" s="114"/>
    </row>
    <row r="228" spans="1:17" ht="15.75" customHeight="1">
      <c r="A228" s="364"/>
      <c r="B228" s="12"/>
      <c r="C228" s="364"/>
      <c r="D228" s="365"/>
      <c r="E228" s="330"/>
      <c r="F228" s="330"/>
      <c r="G228" s="330"/>
      <c r="H228" s="330"/>
      <c r="I228" s="330"/>
      <c r="J228" s="114"/>
      <c r="K228" s="114"/>
      <c r="L228" s="114"/>
      <c r="M228" s="114"/>
      <c r="N228" s="114"/>
      <c r="O228" s="114"/>
      <c r="P228" s="114"/>
      <c r="Q228" s="114"/>
    </row>
    <row r="229" spans="1:17" ht="15.75" customHeight="1">
      <c r="A229" s="364"/>
      <c r="B229" s="12"/>
      <c r="C229" s="364"/>
      <c r="D229" s="365"/>
      <c r="E229" s="330"/>
      <c r="F229" s="330"/>
      <c r="G229" s="330"/>
      <c r="H229" s="330"/>
      <c r="I229" s="330"/>
      <c r="J229" s="114"/>
      <c r="K229" s="114"/>
      <c r="L229" s="114"/>
      <c r="M229" s="114"/>
      <c r="N229" s="114"/>
      <c r="O229" s="114"/>
      <c r="P229" s="114"/>
      <c r="Q229" s="114"/>
    </row>
    <row r="230" spans="1:17" ht="15.75" customHeight="1">
      <c r="A230" s="364"/>
      <c r="B230" s="12"/>
      <c r="C230" s="364"/>
      <c r="D230" s="365"/>
      <c r="E230" s="330"/>
      <c r="F230" s="330"/>
      <c r="G230" s="330"/>
      <c r="H230" s="330"/>
      <c r="I230" s="330"/>
      <c r="J230" s="114"/>
      <c r="K230" s="114"/>
      <c r="L230" s="114"/>
      <c r="M230" s="114"/>
      <c r="N230" s="114"/>
      <c r="O230" s="114"/>
      <c r="P230" s="114"/>
      <c r="Q230" s="114"/>
    </row>
    <row r="231" spans="1:17" ht="15.75" customHeight="1">
      <c r="A231" s="364"/>
      <c r="B231" s="12"/>
      <c r="C231" s="364"/>
      <c r="D231" s="365"/>
      <c r="E231" s="330"/>
      <c r="F231" s="330"/>
      <c r="G231" s="330"/>
      <c r="H231" s="330"/>
      <c r="I231" s="330"/>
      <c r="J231" s="114"/>
      <c r="K231" s="114"/>
      <c r="L231" s="114"/>
      <c r="M231" s="114"/>
      <c r="N231" s="114"/>
      <c r="O231" s="114"/>
      <c r="P231" s="114"/>
      <c r="Q231" s="114"/>
    </row>
    <row r="232" spans="1:17" ht="15.75" customHeight="1">
      <c r="A232" s="364"/>
      <c r="B232" s="12"/>
      <c r="C232" s="364"/>
      <c r="D232" s="365"/>
      <c r="E232" s="330"/>
      <c r="F232" s="330"/>
      <c r="G232" s="330"/>
      <c r="H232" s="330"/>
      <c r="I232" s="330"/>
      <c r="J232" s="114"/>
      <c r="K232" s="114"/>
      <c r="L232" s="114"/>
      <c r="M232" s="114"/>
      <c r="N232" s="114"/>
      <c r="O232" s="114"/>
      <c r="P232" s="114"/>
      <c r="Q232" s="114"/>
    </row>
    <row r="233" spans="1:17" ht="15.75" customHeight="1">
      <c r="A233" s="364"/>
      <c r="B233" s="12"/>
      <c r="C233" s="364"/>
      <c r="D233" s="365"/>
      <c r="E233" s="330"/>
      <c r="F233" s="330"/>
      <c r="G233" s="330"/>
      <c r="H233" s="330"/>
      <c r="I233" s="330"/>
      <c r="J233" s="114"/>
      <c r="K233" s="114"/>
      <c r="L233" s="114"/>
      <c r="M233" s="114"/>
      <c r="N233" s="114"/>
      <c r="O233" s="114"/>
      <c r="P233" s="114"/>
      <c r="Q233" s="114"/>
    </row>
    <row r="234" spans="1:17" ht="15.75" customHeight="1">
      <c r="A234" s="364"/>
      <c r="B234" s="12"/>
      <c r="C234" s="364"/>
      <c r="D234" s="365"/>
      <c r="E234" s="330"/>
      <c r="F234" s="330"/>
      <c r="G234" s="330"/>
      <c r="H234" s="330"/>
      <c r="I234" s="330"/>
      <c r="J234" s="114"/>
      <c r="K234" s="114"/>
      <c r="L234" s="114"/>
      <c r="M234" s="114"/>
      <c r="N234" s="114"/>
      <c r="O234" s="114"/>
      <c r="P234" s="114"/>
      <c r="Q234" s="114"/>
    </row>
    <row r="235" spans="1:17" ht="15.75" customHeight="1">
      <c r="A235" s="364"/>
      <c r="B235" s="12"/>
      <c r="C235" s="364"/>
      <c r="D235" s="365"/>
      <c r="E235" s="330"/>
      <c r="F235" s="330"/>
      <c r="G235" s="330"/>
      <c r="H235" s="330"/>
      <c r="I235" s="330"/>
      <c r="J235" s="114"/>
      <c r="K235" s="114"/>
      <c r="L235" s="114"/>
      <c r="M235" s="114"/>
      <c r="N235" s="114"/>
      <c r="O235" s="114"/>
      <c r="P235" s="114"/>
      <c r="Q235" s="114"/>
    </row>
    <row r="236" spans="1:17" ht="15.75" customHeight="1">
      <c r="A236" s="364"/>
      <c r="B236" s="12"/>
      <c r="C236" s="364"/>
      <c r="D236" s="365"/>
      <c r="E236" s="330"/>
      <c r="F236" s="330"/>
      <c r="G236" s="330"/>
      <c r="H236" s="330"/>
      <c r="I236" s="330"/>
      <c r="J236" s="114"/>
      <c r="K236" s="114"/>
      <c r="L236" s="114"/>
      <c r="M236" s="114"/>
      <c r="N236" s="114"/>
      <c r="O236" s="114"/>
      <c r="P236" s="114"/>
      <c r="Q236" s="114"/>
    </row>
    <row r="237" spans="1:17" ht="15.75" customHeight="1">
      <c r="A237" s="364"/>
      <c r="B237" s="12"/>
      <c r="C237" s="364"/>
      <c r="D237" s="365"/>
      <c r="E237" s="330"/>
      <c r="F237" s="330"/>
      <c r="G237" s="330"/>
      <c r="H237" s="330"/>
      <c r="I237" s="330"/>
      <c r="J237" s="114"/>
      <c r="K237" s="114"/>
      <c r="L237" s="114"/>
      <c r="M237" s="114"/>
      <c r="N237" s="114"/>
      <c r="O237" s="114"/>
      <c r="P237" s="114"/>
      <c r="Q237" s="114"/>
    </row>
    <row r="238" spans="1:17" ht="15.75" customHeight="1">
      <c r="A238" s="364"/>
      <c r="B238" s="12"/>
      <c r="C238" s="364"/>
      <c r="D238" s="365"/>
      <c r="E238" s="330"/>
      <c r="F238" s="330"/>
      <c r="G238" s="330"/>
      <c r="H238" s="330"/>
      <c r="I238" s="330"/>
      <c r="J238" s="114"/>
      <c r="K238" s="114"/>
      <c r="L238" s="114"/>
      <c r="M238" s="114"/>
      <c r="N238" s="114"/>
      <c r="O238" s="114"/>
      <c r="P238" s="114"/>
      <c r="Q238" s="114"/>
    </row>
    <row r="239" spans="1:17" ht="15.75" customHeight="1">
      <c r="A239" s="364"/>
      <c r="B239" s="12"/>
      <c r="C239" s="364"/>
      <c r="D239" s="365"/>
      <c r="E239" s="330"/>
      <c r="F239" s="330"/>
      <c r="G239" s="330"/>
      <c r="H239" s="330"/>
      <c r="I239" s="330"/>
      <c r="J239" s="114"/>
      <c r="K239" s="114"/>
      <c r="L239" s="114"/>
      <c r="M239" s="114"/>
      <c r="N239" s="114"/>
      <c r="O239" s="114"/>
      <c r="P239" s="114"/>
      <c r="Q239" s="114"/>
    </row>
    <row r="240" spans="1:17" ht="15.75" customHeight="1">
      <c r="A240" s="364"/>
      <c r="B240" s="12"/>
      <c r="C240" s="364"/>
      <c r="D240" s="365"/>
      <c r="E240" s="330"/>
      <c r="F240" s="330"/>
      <c r="G240" s="330"/>
      <c r="H240" s="330"/>
      <c r="I240" s="330"/>
      <c r="J240" s="114"/>
      <c r="K240" s="114"/>
      <c r="L240" s="114"/>
      <c r="M240" s="114"/>
      <c r="N240" s="114"/>
      <c r="O240" s="114"/>
      <c r="P240" s="114"/>
      <c r="Q240" s="114"/>
    </row>
    <row r="241" spans="1:17" ht="15.75" customHeight="1">
      <c r="A241" s="364"/>
      <c r="B241" s="12"/>
      <c r="C241" s="364"/>
      <c r="D241" s="365"/>
      <c r="E241" s="330"/>
      <c r="F241" s="330"/>
      <c r="G241" s="330"/>
      <c r="H241" s="330"/>
      <c r="I241" s="330"/>
      <c r="J241" s="114"/>
      <c r="K241" s="114"/>
      <c r="L241" s="114"/>
      <c r="M241" s="114"/>
      <c r="N241" s="114"/>
      <c r="O241" s="114"/>
      <c r="P241" s="114"/>
      <c r="Q241" s="114"/>
    </row>
    <row r="242" spans="1:17" ht="15.75" customHeight="1">
      <c r="A242" s="364"/>
      <c r="B242" s="12"/>
      <c r="C242" s="364"/>
      <c r="D242" s="365"/>
      <c r="E242" s="330"/>
      <c r="F242" s="330"/>
      <c r="G242" s="330"/>
      <c r="H242" s="330"/>
      <c r="I242" s="330"/>
      <c r="J242" s="114"/>
      <c r="K242" s="114"/>
      <c r="L242" s="114"/>
      <c r="M242" s="114"/>
      <c r="N242" s="114"/>
      <c r="O242" s="114"/>
      <c r="P242" s="114"/>
      <c r="Q242" s="114"/>
    </row>
    <row r="243" spans="1:17" ht="15.75" customHeight="1">
      <c r="A243" s="364"/>
      <c r="B243" s="12"/>
      <c r="C243" s="364"/>
      <c r="D243" s="365"/>
      <c r="E243" s="330"/>
      <c r="F243" s="330"/>
      <c r="G243" s="330"/>
      <c r="H243" s="330"/>
      <c r="I243" s="330"/>
      <c r="J243" s="114"/>
      <c r="K243" s="114"/>
      <c r="L243" s="114"/>
      <c r="M243" s="114"/>
      <c r="N243" s="114"/>
      <c r="O243" s="114"/>
      <c r="P243" s="114"/>
      <c r="Q243" s="114"/>
    </row>
    <row r="244" spans="1:17" ht="15.75" customHeight="1">
      <c r="A244" s="364"/>
      <c r="B244" s="12"/>
      <c r="C244" s="364"/>
      <c r="D244" s="365"/>
      <c r="E244" s="330"/>
      <c r="F244" s="330"/>
      <c r="G244" s="330"/>
      <c r="H244" s="330"/>
      <c r="I244" s="330"/>
      <c r="J244" s="114"/>
      <c r="K244" s="114"/>
      <c r="L244" s="114"/>
      <c r="M244" s="114"/>
      <c r="N244" s="114"/>
      <c r="O244" s="114"/>
      <c r="P244" s="114"/>
      <c r="Q244" s="114"/>
    </row>
    <row r="245" spans="1:17" ht="15.75" customHeight="1">
      <c r="A245" s="364"/>
      <c r="B245" s="12"/>
      <c r="C245" s="364"/>
      <c r="D245" s="365"/>
      <c r="E245" s="330"/>
      <c r="F245" s="330"/>
      <c r="G245" s="330"/>
      <c r="H245" s="330"/>
      <c r="I245" s="330"/>
      <c r="J245" s="114"/>
      <c r="K245" s="114"/>
      <c r="L245" s="114"/>
      <c r="M245" s="114"/>
      <c r="N245" s="114"/>
      <c r="O245" s="114"/>
      <c r="P245" s="114"/>
      <c r="Q245" s="114"/>
    </row>
    <row r="246" spans="1:17" ht="15.75" customHeight="1">
      <c r="A246" s="364"/>
      <c r="B246" s="12"/>
      <c r="C246" s="364"/>
      <c r="D246" s="365"/>
      <c r="E246" s="330"/>
      <c r="F246" s="330"/>
      <c r="G246" s="330"/>
      <c r="H246" s="330"/>
      <c r="I246" s="330"/>
      <c r="J246" s="114"/>
      <c r="K246" s="114"/>
      <c r="L246" s="114"/>
      <c r="M246" s="114"/>
      <c r="N246" s="114"/>
      <c r="O246" s="114"/>
      <c r="P246" s="114"/>
      <c r="Q246" s="114"/>
    </row>
    <row r="247" spans="1:17" ht="15.75" customHeight="1">
      <c r="A247" s="364"/>
      <c r="B247" s="12"/>
      <c r="C247" s="364"/>
      <c r="D247" s="365"/>
      <c r="E247" s="330"/>
      <c r="F247" s="330"/>
      <c r="G247" s="330"/>
      <c r="H247" s="330"/>
      <c r="I247" s="330"/>
      <c r="J247" s="114"/>
      <c r="K247" s="114"/>
      <c r="L247" s="114"/>
      <c r="M247" s="114"/>
      <c r="N247" s="114"/>
      <c r="O247" s="114"/>
      <c r="P247" s="114"/>
      <c r="Q247" s="114"/>
    </row>
    <row r="248" spans="1:17" ht="15.75" customHeight="1">
      <c r="A248" s="364"/>
      <c r="B248" s="12"/>
      <c r="C248" s="364"/>
      <c r="D248" s="365"/>
      <c r="E248" s="330"/>
      <c r="F248" s="330"/>
      <c r="G248" s="330"/>
      <c r="H248" s="330"/>
      <c r="I248" s="330"/>
      <c r="J248" s="114"/>
      <c r="K248" s="114"/>
      <c r="L248" s="114"/>
      <c r="M248" s="114"/>
      <c r="N248" s="114"/>
      <c r="O248" s="114"/>
      <c r="P248" s="114"/>
      <c r="Q248" s="114"/>
    </row>
    <row r="249" spans="1:17" ht="15.75" customHeight="1">
      <c r="A249" s="364"/>
      <c r="B249" s="12"/>
      <c r="C249" s="364"/>
      <c r="D249" s="365"/>
      <c r="E249" s="330"/>
      <c r="F249" s="330"/>
      <c r="G249" s="330"/>
      <c r="H249" s="330"/>
      <c r="I249" s="330"/>
      <c r="J249" s="114"/>
      <c r="K249" s="114"/>
      <c r="L249" s="114"/>
      <c r="M249" s="114"/>
      <c r="N249" s="114"/>
      <c r="O249" s="114"/>
      <c r="P249" s="114"/>
      <c r="Q249" s="114"/>
    </row>
    <row r="250" spans="1:17" ht="15.75" customHeight="1">
      <c r="A250" s="364"/>
      <c r="B250" s="12"/>
      <c r="C250" s="364"/>
      <c r="D250" s="365"/>
      <c r="E250" s="330"/>
      <c r="F250" s="330"/>
      <c r="G250" s="330"/>
      <c r="H250" s="330"/>
      <c r="I250" s="330"/>
      <c r="J250" s="114"/>
      <c r="K250" s="114"/>
      <c r="L250" s="114"/>
      <c r="M250" s="114"/>
      <c r="N250" s="114"/>
      <c r="O250" s="114"/>
      <c r="P250" s="114"/>
      <c r="Q250" s="114"/>
    </row>
    <row r="251" spans="1:17" ht="15.75" customHeight="1">
      <c r="A251" s="364"/>
      <c r="B251" s="12"/>
      <c r="C251" s="364"/>
      <c r="D251" s="365"/>
      <c r="E251" s="330"/>
      <c r="F251" s="330"/>
      <c r="G251" s="330"/>
      <c r="H251" s="330"/>
      <c r="I251" s="330"/>
      <c r="J251" s="114"/>
      <c r="K251" s="114"/>
      <c r="L251" s="114"/>
      <c r="M251" s="114"/>
      <c r="N251" s="114"/>
      <c r="O251" s="114"/>
      <c r="P251" s="114"/>
      <c r="Q251" s="114"/>
    </row>
    <row r="252" spans="1:17" ht="15.75" customHeight="1">
      <c r="A252" s="364"/>
      <c r="B252" s="12"/>
      <c r="C252" s="364"/>
      <c r="D252" s="365"/>
      <c r="E252" s="330"/>
      <c r="F252" s="330"/>
      <c r="G252" s="330"/>
      <c r="H252" s="330"/>
      <c r="I252" s="330"/>
      <c r="J252" s="114"/>
      <c r="K252" s="114"/>
      <c r="L252" s="114"/>
      <c r="M252" s="114"/>
      <c r="N252" s="114"/>
      <c r="O252" s="114"/>
      <c r="P252" s="114"/>
      <c r="Q252" s="114"/>
    </row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sheetProtection algorithmName="SHA-512" hashValue="KS4YZZB6p3wwRxP9i1W0IBMD3YGVP1nalUB/sxc+CGHNkW6Me1vgj1ZlRYBiakiGKyogOG/IBhmvU/uNhpF5KA==" saltValue="QwR3gVky+/JOtUOWNRK/FA==" spinCount="100000" sheet="1" objects="1" scenarios="1" formatCells="0" formatColumns="0" formatRows="0"/>
  <mergeCells count="19">
    <mergeCell ref="R5:U5"/>
    <mergeCell ref="F41:F44"/>
    <mergeCell ref="O13:P13"/>
    <mergeCell ref="B14:H14"/>
    <mergeCell ref="K14:Q14"/>
    <mergeCell ref="F17:F20"/>
    <mergeCell ref="F23:F26"/>
    <mergeCell ref="F29:F32"/>
    <mergeCell ref="B13:C13"/>
    <mergeCell ref="D13:E13"/>
    <mergeCell ref="F13:H13"/>
    <mergeCell ref="K13:L13"/>
    <mergeCell ref="M13:N13"/>
    <mergeCell ref="K5:Q5"/>
    <mergeCell ref="B6:H6"/>
    <mergeCell ref="K6:Q6"/>
    <mergeCell ref="F8:F11"/>
    <mergeCell ref="E1:H1"/>
    <mergeCell ref="B5:H5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I1025"/>
  <sheetViews>
    <sheetView showGridLines="0" zoomScale="91" zoomScaleNormal="91" workbookViewId="0">
      <pane ySplit="6" topLeftCell="A7" activePane="bottomLeft" state="frozen"/>
      <selection pane="bottomLeft" activeCell="G8" sqref="G8"/>
    </sheetView>
  </sheetViews>
  <sheetFormatPr defaultColWidth="14.42578125" defaultRowHeight="15" customHeight="1"/>
  <cols>
    <col min="1" max="1" width="6.85546875" style="13" customWidth="1"/>
    <col min="2" max="8" width="15.5703125" style="13" customWidth="1"/>
    <col min="9" max="9" width="6" style="13" customWidth="1"/>
    <col min="10" max="10" width="8.140625" style="11" customWidth="1"/>
    <col min="11" max="17" width="15.42578125" style="11" customWidth="1"/>
    <col min="18" max="35" width="14.42578125" style="11"/>
    <col min="36" max="16384" width="14.42578125" style="13"/>
  </cols>
  <sheetData>
    <row r="1" spans="1:35" ht="6" customHeight="1" thickBot="1">
      <c r="A1" s="10"/>
      <c r="B1" s="10"/>
      <c r="C1" s="10"/>
      <c r="D1" s="10"/>
      <c r="E1" s="571"/>
      <c r="F1" s="571"/>
      <c r="G1" s="571"/>
      <c r="H1" s="571"/>
      <c r="I1" s="10"/>
      <c r="J1" s="10"/>
      <c r="K1" s="10"/>
      <c r="L1" s="10"/>
      <c r="M1" s="10"/>
      <c r="N1" s="10"/>
      <c r="O1" s="10"/>
      <c r="P1" s="10"/>
      <c r="Q1" s="10"/>
    </row>
    <row r="2" spans="1:35" ht="94.5" customHeight="1" thickBot="1">
      <c r="A2" s="129"/>
      <c r="B2" s="129"/>
      <c r="C2" s="129"/>
      <c r="D2" s="129"/>
      <c r="E2" s="167"/>
      <c r="F2" s="167"/>
      <c r="G2" s="167"/>
      <c r="H2" s="167"/>
      <c r="I2" s="129"/>
      <c r="J2" s="129"/>
      <c r="K2" s="129"/>
      <c r="L2" s="129"/>
      <c r="M2" s="129"/>
      <c r="N2" s="129"/>
      <c r="O2" s="129"/>
      <c r="P2" s="129"/>
      <c r="Q2" s="129"/>
    </row>
    <row r="3" spans="1:35" ht="6.75" customHeight="1">
      <c r="A3" s="163"/>
      <c r="B3" s="164"/>
      <c r="C3" s="165"/>
      <c r="D3" s="164"/>
      <c r="E3" s="164"/>
      <c r="F3" s="164"/>
      <c r="G3" s="164"/>
      <c r="H3" s="164"/>
      <c r="I3" s="164"/>
      <c r="J3" s="164"/>
      <c r="K3" s="166"/>
      <c r="L3" s="164"/>
      <c r="M3" s="164"/>
      <c r="N3" s="164"/>
      <c r="O3" s="164"/>
      <c r="P3" s="164"/>
      <c r="Q3" s="164"/>
    </row>
    <row r="4" spans="1:35" s="11" customFormat="1" ht="10.5" customHeight="1"/>
    <row r="5" spans="1:35" ht="40.5" customHeight="1">
      <c r="A5" s="51"/>
      <c r="B5" s="572" t="s">
        <v>137</v>
      </c>
      <c r="C5" s="565"/>
      <c r="D5" s="565"/>
      <c r="E5" s="565"/>
      <c r="F5" s="565"/>
      <c r="G5" s="565"/>
      <c r="H5" s="566"/>
      <c r="I5" s="52"/>
      <c r="J5" s="51"/>
      <c r="K5" s="564">
        <v>326487</v>
      </c>
      <c r="L5" s="565"/>
      <c r="M5" s="565"/>
      <c r="N5" s="565"/>
      <c r="O5" s="565"/>
      <c r="P5" s="565"/>
      <c r="Q5" s="566"/>
      <c r="R5" s="573"/>
      <c r="S5" s="573"/>
      <c r="T5" s="573"/>
      <c r="U5" s="573"/>
    </row>
    <row r="6" spans="1:35" ht="36" customHeight="1">
      <c r="A6" s="16"/>
      <c r="B6" s="567" t="s">
        <v>92</v>
      </c>
      <c r="C6" s="568"/>
      <c r="D6" s="568"/>
      <c r="E6" s="568"/>
      <c r="F6" s="568"/>
      <c r="G6" s="568"/>
      <c r="H6" s="569"/>
      <c r="I6" s="12"/>
      <c r="J6" s="16"/>
      <c r="K6" s="567" t="s">
        <v>111</v>
      </c>
      <c r="L6" s="568"/>
      <c r="M6" s="568"/>
      <c r="N6" s="568"/>
      <c r="O6" s="568"/>
      <c r="P6" s="568"/>
      <c r="Q6" s="569"/>
    </row>
    <row r="7" spans="1:35" ht="27.75" customHeight="1">
      <c r="A7" s="53" t="s">
        <v>94</v>
      </c>
      <c r="B7" s="54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5" t="s">
        <v>9</v>
      </c>
      <c r="H7" s="55" t="s">
        <v>10</v>
      </c>
      <c r="I7" s="12"/>
      <c r="J7" s="53" t="s">
        <v>94</v>
      </c>
      <c r="K7" s="54" t="s">
        <v>4</v>
      </c>
      <c r="L7" s="54" t="s">
        <v>5</v>
      </c>
      <c r="M7" s="54" t="s">
        <v>6</v>
      </c>
      <c r="N7" s="54" t="s">
        <v>7</v>
      </c>
      <c r="O7" s="54" t="s">
        <v>8</v>
      </c>
      <c r="P7" s="55" t="s">
        <v>9</v>
      </c>
      <c r="Q7" s="55" t="s">
        <v>10</v>
      </c>
    </row>
    <row r="8" spans="1:35" ht="32.25" customHeight="1">
      <c r="A8" s="327">
        <v>2.0833333333333332E-2</v>
      </c>
      <c r="B8" s="350" t="s">
        <v>165</v>
      </c>
      <c r="C8" s="350" t="s">
        <v>165</v>
      </c>
      <c r="D8" s="350" t="s">
        <v>165</v>
      </c>
      <c r="E8" s="350" t="s">
        <v>165</v>
      </c>
      <c r="F8" s="570" t="s">
        <v>95</v>
      </c>
      <c r="G8" s="350" t="s">
        <v>165</v>
      </c>
      <c r="H8" s="329" t="s">
        <v>98</v>
      </c>
      <c r="I8" s="330"/>
      <c r="J8" s="327">
        <v>2.0833333333333332E-2</v>
      </c>
      <c r="K8" s="350" t="s">
        <v>165</v>
      </c>
      <c r="L8" s="350" t="s">
        <v>165</v>
      </c>
      <c r="M8" s="331"/>
      <c r="N8" s="350" t="s">
        <v>165</v>
      </c>
      <c r="O8" s="350" t="s">
        <v>165</v>
      </c>
      <c r="P8" s="331"/>
      <c r="Q8" s="329" t="s">
        <v>98</v>
      </c>
    </row>
    <row r="9" spans="1:35" ht="35.1" customHeight="1">
      <c r="A9" s="327">
        <v>4.1666666666666664E-2</v>
      </c>
      <c r="B9" s="332" t="s">
        <v>144</v>
      </c>
      <c r="C9" s="332" t="s">
        <v>146</v>
      </c>
      <c r="D9" s="333" t="str">
        <f>B9</f>
        <v>DISCIPLINA 1</v>
      </c>
      <c r="E9" s="334" t="str">
        <f>C9</f>
        <v>DISCIPLINA 3</v>
      </c>
      <c r="F9" s="570"/>
      <c r="G9" s="333" t="str">
        <f>D9</f>
        <v>DISCIPLINA 1</v>
      </c>
      <c r="H9" s="329" t="s">
        <v>97</v>
      </c>
      <c r="I9" s="330"/>
      <c r="J9" s="327">
        <v>4.1666666666666664E-2</v>
      </c>
      <c r="K9" s="332" t="s">
        <v>148</v>
      </c>
      <c r="L9" s="333" t="str">
        <f>K9</f>
        <v>DISCIPLINA 5</v>
      </c>
      <c r="M9" s="335" t="s">
        <v>113</v>
      </c>
      <c r="N9" s="333" t="str">
        <f>L9</f>
        <v>DISCIPLINA 5</v>
      </c>
      <c r="O9" s="333" t="str">
        <f>N9</f>
        <v>DISCIPLINA 5</v>
      </c>
      <c r="P9" s="335" t="str">
        <f>M9</f>
        <v>Exerc DISC 1 2</v>
      </c>
      <c r="Q9" s="329" t="s">
        <v>97</v>
      </c>
    </row>
    <row r="10" spans="1:35" ht="35.1" customHeight="1">
      <c r="A10" s="327">
        <v>4.1666666666666664E-2</v>
      </c>
      <c r="B10" s="332" t="s">
        <v>145</v>
      </c>
      <c r="C10" s="332" t="s">
        <v>147</v>
      </c>
      <c r="D10" s="333" t="str">
        <f>B10</f>
        <v>DISCIPLINA 2</v>
      </c>
      <c r="E10" s="334" t="str">
        <f>C10</f>
        <v>DISCIPLINA 4</v>
      </c>
      <c r="F10" s="570"/>
      <c r="G10" s="333" t="str">
        <f>D10</f>
        <v>DISCIPLINA 2</v>
      </c>
      <c r="H10" s="329" t="s">
        <v>99</v>
      </c>
      <c r="I10" s="330"/>
      <c r="J10" s="327">
        <v>4.1666666666666664E-2</v>
      </c>
      <c r="K10" s="332" t="s">
        <v>149</v>
      </c>
      <c r="L10" s="333" t="str">
        <f>K10</f>
        <v>DISCIPLINA 6</v>
      </c>
      <c r="M10" s="335" t="s">
        <v>122</v>
      </c>
      <c r="N10" s="333" t="str">
        <f>L10</f>
        <v>DISCIPLINA 6</v>
      </c>
      <c r="O10" s="333" t="str">
        <f>N10</f>
        <v>DISCIPLINA 6</v>
      </c>
      <c r="P10" s="335" t="str">
        <f>M10</f>
        <v>Exerc DISC 3 4</v>
      </c>
      <c r="Q10" s="329" t="s">
        <v>116</v>
      </c>
    </row>
    <row r="11" spans="1:35" s="5" customFormat="1" ht="6.75" customHeight="1">
      <c r="A11" s="339"/>
      <c r="B11" s="340"/>
      <c r="C11" s="340"/>
      <c r="D11" s="340"/>
      <c r="E11" s="340"/>
      <c r="F11" s="341"/>
      <c r="G11" s="340"/>
      <c r="H11" s="342"/>
      <c r="I11" s="343"/>
      <c r="J11" s="339"/>
      <c r="K11" s="340"/>
      <c r="L11" s="340"/>
      <c r="M11" s="340"/>
      <c r="N11" s="340"/>
      <c r="O11" s="341"/>
      <c r="P11" s="340"/>
      <c r="Q11" s="342"/>
    </row>
    <row r="12" spans="1:35" s="338" customFormat="1" ht="60" customHeight="1">
      <c r="A12" s="16"/>
      <c r="B12" s="579" t="s">
        <v>117</v>
      </c>
      <c r="C12" s="579"/>
      <c r="D12" s="580" t="s">
        <v>143</v>
      </c>
      <c r="E12" s="580"/>
      <c r="F12" s="581" t="s">
        <v>118</v>
      </c>
      <c r="G12" s="582"/>
      <c r="H12" s="583"/>
      <c r="I12" s="337"/>
      <c r="J12" s="16"/>
      <c r="K12" s="579" t="s">
        <v>117</v>
      </c>
      <c r="L12" s="579"/>
      <c r="M12" s="580" t="s">
        <v>143</v>
      </c>
      <c r="N12" s="580"/>
      <c r="O12" s="577" t="s">
        <v>118</v>
      </c>
      <c r="P12" s="577"/>
      <c r="Q12" s="344" t="s">
        <v>119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68.25" customHeight="1">
      <c r="A13" s="16"/>
      <c r="B13" s="578" t="s">
        <v>121</v>
      </c>
      <c r="C13" s="578"/>
      <c r="D13" s="578"/>
      <c r="E13" s="578"/>
      <c r="F13" s="578"/>
      <c r="G13" s="578"/>
      <c r="H13" s="578"/>
      <c r="I13" s="345"/>
      <c r="J13" s="345"/>
      <c r="K13" s="578" t="s">
        <v>120</v>
      </c>
      <c r="L13" s="578"/>
      <c r="M13" s="578"/>
      <c r="N13" s="578"/>
      <c r="O13" s="578"/>
      <c r="P13" s="578"/>
      <c r="Q13" s="578"/>
    </row>
    <row r="14" spans="1:35" ht="35.1" customHeight="1" thickBot="1">
      <c r="A14" s="16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</row>
    <row r="15" spans="1:35" ht="30" customHeight="1" thickBot="1">
      <c r="A15" s="53" t="s">
        <v>94</v>
      </c>
      <c r="B15" s="346" t="s">
        <v>4</v>
      </c>
      <c r="C15" s="347" t="s">
        <v>5</v>
      </c>
      <c r="D15" s="347" t="s">
        <v>6</v>
      </c>
      <c r="E15" s="347" t="s">
        <v>7</v>
      </c>
      <c r="F15" s="347" t="s">
        <v>8</v>
      </c>
      <c r="G15" s="348" t="s">
        <v>9</v>
      </c>
      <c r="H15" s="349" t="s">
        <v>10</v>
      </c>
      <c r="I15" s="337"/>
      <c r="J15" s="53" t="s">
        <v>94</v>
      </c>
      <c r="K15" s="346" t="s">
        <v>4</v>
      </c>
      <c r="L15" s="347" t="s">
        <v>5</v>
      </c>
      <c r="M15" s="347" t="s">
        <v>6</v>
      </c>
      <c r="N15" s="347" t="s">
        <v>7</v>
      </c>
      <c r="O15" s="347" t="s">
        <v>8</v>
      </c>
      <c r="P15" s="348" t="s">
        <v>9</v>
      </c>
      <c r="Q15" s="349" t="s">
        <v>10</v>
      </c>
    </row>
    <row r="16" spans="1:35" ht="35.1" customHeight="1">
      <c r="A16" s="327">
        <v>3.125E-2</v>
      </c>
      <c r="B16" s="350" t="s">
        <v>165</v>
      </c>
      <c r="C16" s="350" t="s">
        <v>165</v>
      </c>
      <c r="D16" s="350" t="s">
        <v>165</v>
      </c>
      <c r="E16" s="350" t="s">
        <v>165</v>
      </c>
      <c r="F16" s="574" t="s">
        <v>95</v>
      </c>
      <c r="G16" s="350" t="s">
        <v>165</v>
      </c>
      <c r="H16" s="351" t="s">
        <v>98</v>
      </c>
      <c r="I16" s="337"/>
      <c r="J16" s="327">
        <v>2.0833333333333332E-2</v>
      </c>
      <c r="K16" s="350" t="s">
        <v>165</v>
      </c>
      <c r="L16" s="350" t="s">
        <v>165</v>
      </c>
      <c r="M16" s="331"/>
      <c r="N16" s="350" t="s">
        <v>165</v>
      </c>
      <c r="O16" s="350" t="s">
        <v>165</v>
      </c>
      <c r="P16" s="352"/>
      <c r="Q16" s="351" t="s">
        <v>98</v>
      </c>
    </row>
    <row r="17" spans="1:35" ht="35.1" customHeight="1">
      <c r="A17" s="327">
        <v>8.3333333333333329E-2</v>
      </c>
      <c r="B17" s="353" t="str">
        <f>E9</f>
        <v>DISCIPLINA 3</v>
      </c>
      <c r="C17" s="354" t="str">
        <f>G9</f>
        <v>DISCIPLINA 1</v>
      </c>
      <c r="D17" s="353" t="str">
        <f>B17</f>
        <v>DISCIPLINA 3</v>
      </c>
      <c r="E17" s="354" t="str">
        <f>C17</f>
        <v>DISCIPLINA 1</v>
      </c>
      <c r="F17" s="575"/>
      <c r="G17" s="353" t="str">
        <f>D17</f>
        <v>DISCIPLINA 3</v>
      </c>
      <c r="H17" s="351" t="s">
        <v>97</v>
      </c>
      <c r="I17" s="337"/>
      <c r="J17" s="327">
        <v>4.1666666666666664E-2</v>
      </c>
      <c r="K17" s="354" t="str">
        <f>K9</f>
        <v>DISCIPLINA 5</v>
      </c>
      <c r="L17" s="354" t="str">
        <f>K17</f>
        <v>DISCIPLINA 5</v>
      </c>
      <c r="M17" s="355" t="str">
        <f>P9</f>
        <v>Exerc DISC 1 2</v>
      </c>
      <c r="N17" s="354" t="str">
        <f>L17</f>
        <v>DISCIPLINA 5</v>
      </c>
      <c r="O17" s="354" t="str">
        <f>N17</f>
        <v>DISCIPLINA 5</v>
      </c>
      <c r="P17" s="355" t="str">
        <f>M17</f>
        <v>Exerc DISC 1 2</v>
      </c>
      <c r="Q17" s="351" t="s">
        <v>97</v>
      </c>
    </row>
    <row r="18" spans="1:35" ht="35.1" customHeight="1">
      <c r="A18" s="327">
        <v>8.3333333333333329E-2</v>
      </c>
      <c r="B18" s="353" t="str">
        <f>E10</f>
        <v>DISCIPLINA 4</v>
      </c>
      <c r="C18" s="354" t="str">
        <f>G10</f>
        <v>DISCIPLINA 2</v>
      </c>
      <c r="D18" s="353" t="str">
        <f>B18</f>
        <v>DISCIPLINA 4</v>
      </c>
      <c r="E18" s="354" t="str">
        <f>C18</f>
        <v>DISCIPLINA 2</v>
      </c>
      <c r="F18" s="575"/>
      <c r="G18" s="353" t="str">
        <f>D18</f>
        <v>DISCIPLINA 4</v>
      </c>
      <c r="H18" s="356" t="s">
        <v>99</v>
      </c>
      <c r="I18" s="337"/>
      <c r="J18" s="327">
        <v>4.1666666666666664E-2</v>
      </c>
      <c r="K18" s="354" t="str">
        <f>K10</f>
        <v>DISCIPLINA 6</v>
      </c>
      <c r="L18" s="354" t="str">
        <f>K18</f>
        <v>DISCIPLINA 6</v>
      </c>
      <c r="M18" s="355" t="str">
        <f>P10</f>
        <v>Exerc DISC 3 4</v>
      </c>
      <c r="N18" s="354" t="str">
        <f>L18</f>
        <v>DISCIPLINA 6</v>
      </c>
      <c r="O18" s="354" t="str">
        <f>N18</f>
        <v>DISCIPLINA 6</v>
      </c>
      <c r="P18" s="355" t="str">
        <f>M18</f>
        <v>Exerc DISC 3 4</v>
      </c>
      <c r="Q18" s="356" t="s">
        <v>116</v>
      </c>
    </row>
    <row r="19" spans="1:35" s="338" customFormat="1" ht="35.1" customHeight="1" thickBot="1">
      <c r="A19" s="16"/>
      <c r="B19" s="358"/>
      <c r="C19" s="358"/>
      <c r="D19" s="358"/>
      <c r="E19" s="358"/>
      <c r="F19" s="358"/>
      <c r="G19" s="358"/>
      <c r="H19" s="337"/>
      <c r="I19" s="337"/>
      <c r="J19" s="16"/>
      <c r="K19" s="358"/>
      <c r="L19" s="358"/>
      <c r="M19" s="358"/>
      <c r="N19" s="358"/>
      <c r="O19" s="358"/>
      <c r="P19" s="358"/>
      <c r="Q19" s="337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s="338" customFormat="1" ht="28.5" customHeight="1" thickBot="1">
      <c r="A20" s="53" t="s">
        <v>94</v>
      </c>
      <c r="B20" s="346" t="s">
        <v>4</v>
      </c>
      <c r="C20" s="347" t="s">
        <v>5</v>
      </c>
      <c r="D20" s="347" t="s">
        <v>6</v>
      </c>
      <c r="E20" s="347" t="s">
        <v>7</v>
      </c>
      <c r="F20" s="347" t="s">
        <v>8</v>
      </c>
      <c r="G20" s="348" t="s">
        <v>9</v>
      </c>
      <c r="H20" s="349" t="s">
        <v>10</v>
      </c>
      <c r="I20" s="337"/>
      <c r="J20" s="53" t="s">
        <v>94</v>
      </c>
      <c r="K20" s="346" t="s">
        <v>4</v>
      </c>
      <c r="L20" s="347" t="s">
        <v>5</v>
      </c>
      <c r="M20" s="347" t="s">
        <v>6</v>
      </c>
      <c r="N20" s="347" t="s">
        <v>7</v>
      </c>
      <c r="O20" s="347" t="s">
        <v>8</v>
      </c>
      <c r="P20" s="348" t="s">
        <v>9</v>
      </c>
      <c r="Q20" s="349" t="s">
        <v>10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35.1" customHeight="1">
      <c r="A21" s="327">
        <v>2.0833333333333332E-2</v>
      </c>
      <c r="B21" s="350" t="s">
        <v>165</v>
      </c>
      <c r="C21" s="350" t="s">
        <v>165</v>
      </c>
      <c r="D21" s="350" t="s">
        <v>165</v>
      </c>
      <c r="E21" s="350" t="s">
        <v>165</v>
      </c>
      <c r="F21" s="574" t="s">
        <v>95</v>
      </c>
      <c r="G21" s="350" t="s">
        <v>165</v>
      </c>
      <c r="H21" s="351" t="s">
        <v>98</v>
      </c>
      <c r="I21" s="330"/>
      <c r="J21" s="327">
        <v>2.0833333333333332E-2</v>
      </c>
      <c r="K21" s="350" t="s">
        <v>165</v>
      </c>
      <c r="L21" s="350" t="s">
        <v>165</v>
      </c>
      <c r="M21" s="331"/>
      <c r="N21" s="350" t="s">
        <v>165</v>
      </c>
      <c r="O21" s="350" t="s">
        <v>165</v>
      </c>
      <c r="P21" s="352"/>
      <c r="Q21" s="351" t="s">
        <v>98</v>
      </c>
    </row>
    <row r="22" spans="1:35" ht="35.1" customHeight="1">
      <c r="A22" s="327">
        <v>4.1666666666666664E-2</v>
      </c>
      <c r="B22" s="354" t="str">
        <f>E17</f>
        <v>DISCIPLINA 1</v>
      </c>
      <c r="C22" s="353" t="str">
        <f>G17</f>
        <v>DISCIPLINA 3</v>
      </c>
      <c r="D22" s="354" t="str">
        <f>B22</f>
        <v>DISCIPLINA 1</v>
      </c>
      <c r="E22" s="353" t="str">
        <f>C22</f>
        <v>DISCIPLINA 3</v>
      </c>
      <c r="F22" s="575"/>
      <c r="G22" s="354" t="str">
        <f>D22</f>
        <v>DISCIPLINA 1</v>
      </c>
      <c r="H22" s="351" t="s">
        <v>97</v>
      </c>
      <c r="I22" s="337"/>
      <c r="J22" s="327">
        <v>4.1666666666666664E-2</v>
      </c>
      <c r="K22" s="354" t="str">
        <f>K17</f>
        <v>DISCIPLINA 5</v>
      </c>
      <c r="L22" s="354" t="str">
        <f>K22</f>
        <v>DISCIPLINA 5</v>
      </c>
      <c r="M22" s="355" t="str">
        <f>P17</f>
        <v>Exerc DISC 1 2</v>
      </c>
      <c r="N22" s="354" t="str">
        <f>L22</f>
        <v>DISCIPLINA 5</v>
      </c>
      <c r="O22" s="354" t="str">
        <f>N22</f>
        <v>DISCIPLINA 5</v>
      </c>
      <c r="P22" s="355" t="str">
        <f>M22</f>
        <v>Exerc DISC 1 2</v>
      </c>
      <c r="Q22" s="351" t="s">
        <v>97</v>
      </c>
    </row>
    <row r="23" spans="1:35" ht="35.1" customHeight="1">
      <c r="A23" s="327">
        <v>4.1666666666666664E-2</v>
      </c>
      <c r="B23" s="354" t="str">
        <f>E18</f>
        <v>DISCIPLINA 2</v>
      </c>
      <c r="C23" s="353" t="str">
        <f>G18</f>
        <v>DISCIPLINA 4</v>
      </c>
      <c r="D23" s="354" t="str">
        <f>B23</f>
        <v>DISCIPLINA 2</v>
      </c>
      <c r="E23" s="353" t="str">
        <f>C23</f>
        <v>DISCIPLINA 4</v>
      </c>
      <c r="F23" s="575"/>
      <c r="G23" s="354" t="str">
        <f>D23</f>
        <v>DISCIPLINA 2</v>
      </c>
      <c r="H23" s="356" t="s">
        <v>99</v>
      </c>
      <c r="I23" s="337"/>
      <c r="J23" s="327">
        <v>4.1666666666666664E-2</v>
      </c>
      <c r="K23" s="354" t="str">
        <f>K18</f>
        <v>DISCIPLINA 6</v>
      </c>
      <c r="L23" s="354" t="str">
        <f>K23</f>
        <v>DISCIPLINA 6</v>
      </c>
      <c r="M23" s="355" t="str">
        <f>P18</f>
        <v>Exerc DISC 3 4</v>
      </c>
      <c r="N23" s="354" t="str">
        <f>L23</f>
        <v>DISCIPLINA 6</v>
      </c>
      <c r="O23" s="354" t="str">
        <f>N23</f>
        <v>DISCIPLINA 6</v>
      </c>
      <c r="P23" s="355" t="str">
        <f>M23</f>
        <v>Exerc DISC 3 4</v>
      </c>
      <c r="Q23" s="356" t="s">
        <v>116</v>
      </c>
    </row>
    <row r="24" spans="1:35" ht="36" customHeight="1" thickBot="1">
      <c r="A24" s="16"/>
      <c r="B24" s="358"/>
      <c r="C24" s="358"/>
      <c r="D24" s="358"/>
      <c r="E24" s="358"/>
      <c r="F24" s="358"/>
      <c r="G24" s="358"/>
      <c r="H24" s="337"/>
      <c r="I24" s="337"/>
      <c r="J24" s="16"/>
      <c r="K24" s="358"/>
      <c r="L24" s="358"/>
      <c r="M24" s="358"/>
      <c r="N24" s="358"/>
      <c r="O24" s="358"/>
      <c r="P24" s="358"/>
      <c r="Q24" s="337"/>
    </row>
    <row r="25" spans="1:35" s="338" customFormat="1" ht="28.5" customHeight="1" thickBot="1">
      <c r="A25" s="53" t="s">
        <v>94</v>
      </c>
      <c r="B25" s="346" t="s">
        <v>4</v>
      </c>
      <c r="C25" s="347" t="s">
        <v>5</v>
      </c>
      <c r="D25" s="347" t="s">
        <v>6</v>
      </c>
      <c r="E25" s="347" t="s">
        <v>7</v>
      </c>
      <c r="F25" s="347" t="s">
        <v>8</v>
      </c>
      <c r="G25" s="348" t="s">
        <v>9</v>
      </c>
      <c r="H25" s="349" t="s">
        <v>10</v>
      </c>
      <c r="I25" s="337"/>
      <c r="J25" s="53" t="s">
        <v>94</v>
      </c>
      <c r="K25" s="346" t="s">
        <v>4</v>
      </c>
      <c r="L25" s="347" t="s">
        <v>5</v>
      </c>
      <c r="M25" s="347" t="s">
        <v>6</v>
      </c>
      <c r="N25" s="347" t="s">
        <v>7</v>
      </c>
      <c r="O25" s="347" t="s">
        <v>8</v>
      </c>
      <c r="P25" s="348" t="s">
        <v>9</v>
      </c>
      <c r="Q25" s="349" t="s">
        <v>10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35.1" customHeight="1">
      <c r="A26" s="327">
        <v>2.0833333333333332E-2</v>
      </c>
      <c r="B26" s="350" t="s">
        <v>165</v>
      </c>
      <c r="C26" s="350" t="s">
        <v>165</v>
      </c>
      <c r="D26" s="350" t="s">
        <v>165</v>
      </c>
      <c r="E26" s="350" t="s">
        <v>165</v>
      </c>
      <c r="F26" s="574" t="s">
        <v>95</v>
      </c>
      <c r="G26" s="350" t="s">
        <v>165</v>
      </c>
      <c r="H26" s="351" t="s">
        <v>98</v>
      </c>
      <c r="I26" s="330"/>
      <c r="J26" s="327">
        <v>2.0833333333333332E-2</v>
      </c>
      <c r="K26" s="350" t="s">
        <v>165</v>
      </c>
      <c r="L26" s="350" t="s">
        <v>165</v>
      </c>
      <c r="M26" s="331"/>
      <c r="N26" s="350" t="s">
        <v>165</v>
      </c>
      <c r="O26" s="350" t="s">
        <v>165</v>
      </c>
      <c r="P26" s="352"/>
      <c r="Q26" s="351" t="s">
        <v>98</v>
      </c>
    </row>
    <row r="27" spans="1:35" ht="35.1" customHeight="1">
      <c r="A27" s="327">
        <v>4.1666666666666664E-2</v>
      </c>
      <c r="B27" s="353" t="str">
        <f>E22</f>
        <v>DISCIPLINA 3</v>
      </c>
      <c r="C27" s="354" t="str">
        <f>G22</f>
        <v>DISCIPLINA 1</v>
      </c>
      <c r="D27" s="353" t="str">
        <f>B27</f>
        <v>DISCIPLINA 3</v>
      </c>
      <c r="E27" s="354" t="str">
        <f>C27</f>
        <v>DISCIPLINA 1</v>
      </c>
      <c r="F27" s="575"/>
      <c r="G27" s="353" t="str">
        <f>D27</f>
        <v>DISCIPLINA 3</v>
      </c>
      <c r="H27" s="351" t="s">
        <v>97</v>
      </c>
      <c r="I27" s="337"/>
      <c r="J27" s="327">
        <v>4.1666666666666664E-2</v>
      </c>
      <c r="K27" s="354" t="str">
        <f>K22</f>
        <v>DISCIPLINA 5</v>
      </c>
      <c r="L27" s="354" t="str">
        <f>K27</f>
        <v>DISCIPLINA 5</v>
      </c>
      <c r="M27" s="355" t="str">
        <f>P22</f>
        <v>Exerc DISC 1 2</v>
      </c>
      <c r="N27" s="354" t="str">
        <f>L27</f>
        <v>DISCIPLINA 5</v>
      </c>
      <c r="O27" s="354" t="str">
        <f>N27</f>
        <v>DISCIPLINA 5</v>
      </c>
      <c r="P27" s="355" t="str">
        <f>M27</f>
        <v>Exerc DISC 1 2</v>
      </c>
      <c r="Q27" s="351" t="s">
        <v>97</v>
      </c>
    </row>
    <row r="28" spans="1:35" ht="35.1" customHeight="1">
      <c r="A28" s="327">
        <v>4.1666666666666664E-2</v>
      </c>
      <c r="B28" s="353" t="str">
        <f>E23</f>
        <v>DISCIPLINA 4</v>
      </c>
      <c r="C28" s="354" t="str">
        <f>G23</f>
        <v>DISCIPLINA 2</v>
      </c>
      <c r="D28" s="353" t="str">
        <f>B28</f>
        <v>DISCIPLINA 4</v>
      </c>
      <c r="E28" s="354" t="str">
        <f>C28</f>
        <v>DISCIPLINA 2</v>
      </c>
      <c r="F28" s="575"/>
      <c r="G28" s="353" t="str">
        <f>D28</f>
        <v>DISCIPLINA 4</v>
      </c>
      <c r="H28" s="356" t="s">
        <v>99</v>
      </c>
      <c r="I28" s="337"/>
      <c r="J28" s="327">
        <v>4.1666666666666664E-2</v>
      </c>
      <c r="K28" s="354" t="str">
        <f>K23</f>
        <v>DISCIPLINA 6</v>
      </c>
      <c r="L28" s="354" t="str">
        <f>K28</f>
        <v>DISCIPLINA 6</v>
      </c>
      <c r="M28" s="355" t="str">
        <f>P23</f>
        <v>Exerc DISC 3 4</v>
      </c>
      <c r="N28" s="354" t="str">
        <f>L28</f>
        <v>DISCIPLINA 6</v>
      </c>
      <c r="O28" s="354" t="str">
        <f>N28</f>
        <v>DISCIPLINA 6</v>
      </c>
      <c r="P28" s="355" t="str">
        <f>M28</f>
        <v>Exerc DISC 3 4</v>
      </c>
      <c r="Q28" s="356" t="s">
        <v>116</v>
      </c>
    </row>
    <row r="29" spans="1:35" ht="39" customHeight="1" thickBot="1">
      <c r="A29" s="12"/>
      <c r="B29" s="12"/>
      <c r="C29" s="12"/>
      <c r="D29" s="330"/>
      <c r="E29" s="330"/>
      <c r="F29" s="330"/>
      <c r="G29" s="330"/>
      <c r="H29" s="330"/>
      <c r="I29" s="330"/>
      <c r="J29" s="12"/>
      <c r="K29" s="12"/>
      <c r="L29" s="12"/>
      <c r="M29" s="330"/>
      <c r="N29" s="330"/>
      <c r="O29" s="330"/>
      <c r="P29" s="330"/>
      <c r="Q29" s="330"/>
    </row>
    <row r="30" spans="1:35" s="338" customFormat="1" ht="28.5" customHeight="1" thickBot="1">
      <c r="A30" s="53" t="s">
        <v>94</v>
      </c>
      <c r="B30" s="346" t="s">
        <v>4</v>
      </c>
      <c r="C30" s="347" t="s">
        <v>5</v>
      </c>
      <c r="D30" s="347" t="s">
        <v>6</v>
      </c>
      <c r="E30" s="347" t="s">
        <v>7</v>
      </c>
      <c r="F30" s="347" t="s">
        <v>8</v>
      </c>
      <c r="G30" s="348" t="s">
        <v>9</v>
      </c>
      <c r="H30" s="349" t="s">
        <v>10</v>
      </c>
      <c r="I30" s="337"/>
      <c r="J30" s="53" t="s">
        <v>94</v>
      </c>
      <c r="K30" s="346" t="s">
        <v>4</v>
      </c>
      <c r="L30" s="347" t="s">
        <v>5</v>
      </c>
      <c r="M30" s="347" t="s">
        <v>6</v>
      </c>
      <c r="N30" s="347" t="s">
        <v>7</v>
      </c>
      <c r="O30" s="347" t="s">
        <v>8</v>
      </c>
      <c r="P30" s="348" t="s">
        <v>9</v>
      </c>
      <c r="Q30" s="349" t="s">
        <v>10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35.1" customHeight="1">
      <c r="A31" s="327">
        <v>6.25E-2</v>
      </c>
      <c r="B31" s="359" t="s">
        <v>101</v>
      </c>
      <c r="C31" s="359" t="s">
        <v>102</v>
      </c>
      <c r="D31" s="359" t="s">
        <v>105</v>
      </c>
      <c r="E31" s="359" t="s">
        <v>107</v>
      </c>
      <c r="F31" s="355" t="s">
        <v>123</v>
      </c>
      <c r="G31" s="355" t="s">
        <v>123</v>
      </c>
      <c r="H31" s="351" t="s">
        <v>98</v>
      </c>
      <c r="I31" s="330"/>
      <c r="J31" s="327">
        <v>6.25E-2</v>
      </c>
      <c r="K31" s="359" t="s">
        <v>108</v>
      </c>
      <c r="L31" s="359" t="s">
        <v>110</v>
      </c>
      <c r="M31" s="359" t="s">
        <v>108</v>
      </c>
      <c r="N31" s="359" t="s">
        <v>110</v>
      </c>
      <c r="O31" s="359" t="s">
        <v>108</v>
      </c>
      <c r="P31" s="359" t="s">
        <v>110</v>
      </c>
      <c r="Q31" s="351" t="s">
        <v>98</v>
      </c>
    </row>
    <row r="32" spans="1:35" ht="35.1" customHeight="1">
      <c r="A32" s="327">
        <v>6.25E-2</v>
      </c>
      <c r="B32" s="355" t="s">
        <v>103</v>
      </c>
      <c r="C32" s="355" t="s">
        <v>104</v>
      </c>
      <c r="D32" s="355" t="s">
        <v>106</v>
      </c>
      <c r="E32" s="355" t="s">
        <v>109</v>
      </c>
      <c r="F32" s="355" t="s">
        <v>123</v>
      </c>
      <c r="G32" s="355" t="s">
        <v>123</v>
      </c>
      <c r="H32" s="356" t="s">
        <v>99</v>
      </c>
      <c r="I32" s="337"/>
      <c r="J32" s="327">
        <v>6.25E-2</v>
      </c>
      <c r="K32" s="355" t="s">
        <v>103</v>
      </c>
      <c r="L32" s="355" t="s">
        <v>104</v>
      </c>
      <c r="M32" s="355" t="s">
        <v>103</v>
      </c>
      <c r="N32" s="355" t="s">
        <v>104</v>
      </c>
      <c r="O32" s="355" t="s">
        <v>103</v>
      </c>
      <c r="P32" s="355" t="s">
        <v>104</v>
      </c>
      <c r="Q32" s="356" t="s">
        <v>99</v>
      </c>
    </row>
    <row r="33" spans="1:35" ht="24.75" customHeight="1" thickBot="1">
      <c r="A33" s="12"/>
      <c r="B33" s="12"/>
      <c r="C33" s="12"/>
      <c r="D33" s="330"/>
      <c r="E33" s="330"/>
      <c r="F33" s="330"/>
      <c r="G33" s="330"/>
      <c r="H33" s="330"/>
      <c r="I33" s="330"/>
      <c r="J33" s="12"/>
      <c r="K33" s="12"/>
      <c r="L33" s="12"/>
      <c r="M33" s="330"/>
      <c r="N33" s="330"/>
      <c r="O33" s="330"/>
      <c r="P33" s="330"/>
      <c r="Q33" s="330"/>
    </row>
    <row r="34" spans="1:35" s="338" customFormat="1" ht="28.5" customHeight="1" thickBot="1">
      <c r="A34" s="53" t="s">
        <v>94</v>
      </c>
      <c r="B34" s="346" t="s">
        <v>4</v>
      </c>
      <c r="C34" s="347" t="s">
        <v>5</v>
      </c>
      <c r="D34" s="347" t="s">
        <v>6</v>
      </c>
      <c r="E34" s="347" t="s">
        <v>7</v>
      </c>
      <c r="F34" s="347" t="s">
        <v>8</v>
      </c>
      <c r="G34" s="348" t="s">
        <v>9</v>
      </c>
      <c r="H34" s="349" t="s">
        <v>10</v>
      </c>
      <c r="I34" s="337"/>
      <c r="J34" s="53" t="s">
        <v>94</v>
      </c>
      <c r="K34" s="346" t="s">
        <v>4</v>
      </c>
      <c r="L34" s="347" t="s">
        <v>5</v>
      </c>
      <c r="M34" s="347" t="s">
        <v>6</v>
      </c>
      <c r="N34" s="347" t="s">
        <v>7</v>
      </c>
      <c r="O34" s="347" t="s">
        <v>8</v>
      </c>
      <c r="P34" s="348" t="s">
        <v>9</v>
      </c>
      <c r="Q34" s="349" t="s">
        <v>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35.1" customHeight="1">
      <c r="A35" s="327">
        <v>2.0833333333333332E-2</v>
      </c>
      <c r="B35" s="350" t="s">
        <v>165</v>
      </c>
      <c r="C35" s="350" t="s">
        <v>165</v>
      </c>
      <c r="D35" s="350" t="s">
        <v>165</v>
      </c>
      <c r="E35" s="350" t="s">
        <v>165</v>
      </c>
      <c r="F35" s="574" t="s">
        <v>95</v>
      </c>
      <c r="G35" s="350" t="s">
        <v>165</v>
      </c>
      <c r="H35" s="351" t="s">
        <v>98</v>
      </c>
      <c r="I35" s="330"/>
      <c r="J35" s="327">
        <v>2.0833333333333332E-2</v>
      </c>
      <c r="K35" s="350" t="s">
        <v>165</v>
      </c>
      <c r="L35" s="350" t="s">
        <v>165</v>
      </c>
      <c r="M35" s="331"/>
      <c r="N35" s="350" t="s">
        <v>165</v>
      </c>
      <c r="O35" s="350" t="s">
        <v>165</v>
      </c>
      <c r="P35" s="352"/>
      <c r="Q35" s="351" t="s">
        <v>98</v>
      </c>
    </row>
    <row r="36" spans="1:35" ht="35.1" customHeight="1">
      <c r="A36" s="327">
        <v>4.1666666666666664E-2</v>
      </c>
      <c r="B36" s="354" t="str">
        <f>B22</f>
        <v>DISCIPLINA 1</v>
      </c>
      <c r="C36" s="353" t="str">
        <f>C22</f>
        <v>DISCIPLINA 3</v>
      </c>
      <c r="D36" s="354" t="str">
        <f>B36</f>
        <v>DISCIPLINA 1</v>
      </c>
      <c r="E36" s="353" t="str">
        <f>C36</f>
        <v>DISCIPLINA 3</v>
      </c>
      <c r="F36" s="575"/>
      <c r="G36" s="354" t="str">
        <f>D36</f>
        <v>DISCIPLINA 1</v>
      </c>
      <c r="H36" s="351" t="s">
        <v>97</v>
      </c>
      <c r="I36" s="337"/>
      <c r="J36" s="327">
        <v>4.1666666666666664E-2</v>
      </c>
      <c r="K36" s="354" t="str">
        <f>O27</f>
        <v>DISCIPLINA 5</v>
      </c>
      <c r="L36" s="354" t="str">
        <f>K36</f>
        <v>DISCIPLINA 5</v>
      </c>
      <c r="M36" s="355" t="str">
        <f>P27</f>
        <v>Exerc DISC 1 2</v>
      </c>
      <c r="N36" s="354" t="str">
        <f>L36</f>
        <v>DISCIPLINA 5</v>
      </c>
      <c r="O36" s="354" t="str">
        <f>N36</f>
        <v>DISCIPLINA 5</v>
      </c>
      <c r="P36" s="355" t="str">
        <f>M36</f>
        <v>Exerc DISC 1 2</v>
      </c>
      <c r="Q36" s="351" t="s">
        <v>97</v>
      </c>
    </row>
    <row r="37" spans="1:35" ht="35.1" customHeight="1">
      <c r="A37" s="327">
        <v>4.1666666666666664E-2</v>
      </c>
      <c r="B37" s="354" t="str">
        <f>B23</f>
        <v>DISCIPLINA 2</v>
      </c>
      <c r="C37" s="353" t="str">
        <f>C23</f>
        <v>DISCIPLINA 4</v>
      </c>
      <c r="D37" s="354" t="str">
        <f>B37</f>
        <v>DISCIPLINA 2</v>
      </c>
      <c r="E37" s="353" t="str">
        <f>C37</f>
        <v>DISCIPLINA 4</v>
      </c>
      <c r="F37" s="575"/>
      <c r="G37" s="354" t="str">
        <f>D37</f>
        <v>DISCIPLINA 2</v>
      </c>
      <c r="H37" s="356" t="s">
        <v>99</v>
      </c>
      <c r="I37" s="337"/>
      <c r="J37" s="327">
        <v>4.1666666666666664E-2</v>
      </c>
      <c r="K37" s="354" t="str">
        <f>O28</f>
        <v>DISCIPLINA 6</v>
      </c>
      <c r="L37" s="354" t="str">
        <f>K37</f>
        <v>DISCIPLINA 6</v>
      </c>
      <c r="M37" s="355" t="str">
        <f>P28</f>
        <v>Exerc DISC 3 4</v>
      </c>
      <c r="N37" s="354" t="str">
        <f>L37</f>
        <v>DISCIPLINA 6</v>
      </c>
      <c r="O37" s="354" t="str">
        <f>N37</f>
        <v>DISCIPLINA 6</v>
      </c>
      <c r="P37" s="355" t="str">
        <f>M37</f>
        <v>Exerc DISC 3 4</v>
      </c>
      <c r="Q37" s="356" t="s">
        <v>116</v>
      </c>
    </row>
    <row r="38" spans="1:35">
      <c r="A38" s="16"/>
      <c r="B38" s="16"/>
      <c r="C38" s="16"/>
      <c r="D38" s="337"/>
      <c r="E38" s="337"/>
      <c r="F38" s="337"/>
      <c r="G38" s="337"/>
      <c r="H38" s="337"/>
      <c r="I38" s="337"/>
      <c r="J38" s="361"/>
      <c r="K38" s="361"/>
      <c r="L38" s="361"/>
      <c r="M38" s="361"/>
      <c r="N38" s="361"/>
      <c r="O38" s="361"/>
      <c r="P38" s="361"/>
      <c r="Q38" s="361"/>
    </row>
    <row r="39" spans="1:35">
      <c r="A39" s="16"/>
      <c r="B39" s="16"/>
      <c r="C39" s="16"/>
      <c r="D39" s="337"/>
      <c r="E39" s="337"/>
      <c r="F39" s="337"/>
      <c r="G39" s="337"/>
      <c r="H39" s="337"/>
      <c r="I39" s="337"/>
      <c r="J39" s="361"/>
      <c r="K39" s="361"/>
      <c r="L39" s="361"/>
      <c r="M39" s="361"/>
      <c r="N39" s="361"/>
      <c r="O39" s="361"/>
      <c r="P39" s="361"/>
      <c r="Q39" s="361"/>
    </row>
    <row r="40" spans="1:35">
      <c r="A40" s="16"/>
      <c r="B40" s="16"/>
      <c r="C40" s="16"/>
      <c r="D40" s="337"/>
      <c r="E40" s="337"/>
      <c r="F40" s="337"/>
      <c r="G40" s="337"/>
      <c r="H40" s="337"/>
      <c r="I40" s="337"/>
      <c r="J40" s="361"/>
      <c r="K40" s="361"/>
      <c r="L40" s="361"/>
      <c r="M40" s="361"/>
      <c r="N40" s="361"/>
      <c r="O40" s="361"/>
      <c r="P40" s="361"/>
      <c r="Q40" s="361"/>
    </row>
    <row r="41" spans="1:35">
      <c r="A41" s="16"/>
      <c r="B41" s="16"/>
      <c r="C41" s="16"/>
      <c r="D41" s="337"/>
      <c r="E41" s="337"/>
      <c r="F41" s="337"/>
      <c r="G41" s="337"/>
      <c r="H41" s="337"/>
      <c r="I41" s="337"/>
      <c r="J41" s="361"/>
      <c r="K41" s="361"/>
      <c r="L41" s="361"/>
      <c r="M41" s="361"/>
      <c r="N41" s="361"/>
      <c r="O41" s="361"/>
      <c r="P41" s="361"/>
      <c r="Q41" s="361"/>
    </row>
    <row r="42" spans="1:35">
      <c r="A42" s="12"/>
      <c r="B42" s="12"/>
      <c r="C42" s="12"/>
      <c r="D42" s="330"/>
      <c r="E42" s="330"/>
      <c r="F42" s="330"/>
      <c r="G42" s="330"/>
      <c r="H42" s="330"/>
      <c r="I42" s="330"/>
      <c r="J42" s="114"/>
      <c r="K42" s="114"/>
      <c r="L42" s="114"/>
      <c r="M42" s="114"/>
      <c r="N42" s="114"/>
      <c r="O42" s="114"/>
      <c r="P42" s="114"/>
      <c r="Q42" s="114"/>
    </row>
    <row r="43" spans="1:35">
      <c r="A43" s="12"/>
      <c r="B43" s="12"/>
      <c r="C43" s="12"/>
      <c r="D43" s="330"/>
      <c r="E43" s="330"/>
      <c r="F43" s="330"/>
      <c r="G43" s="330"/>
      <c r="H43" s="330"/>
      <c r="I43" s="330"/>
      <c r="J43" s="114"/>
      <c r="K43" s="114"/>
      <c r="L43" s="114"/>
      <c r="M43" s="114"/>
      <c r="N43" s="114"/>
      <c r="O43" s="114"/>
      <c r="P43" s="114"/>
      <c r="Q43" s="114"/>
    </row>
    <row r="44" spans="1:35">
      <c r="A44" s="12"/>
      <c r="B44" s="362"/>
      <c r="C44" s="362"/>
      <c r="D44" s="330"/>
      <c r="E44" s="330"/>
      <c r="F44" s="330"/>
      <c r="G44" s="330"/>
      <c r="H44" s="330"/>
      <c r="I44" s="330"/>
      <c r="J44" s="114"/>
      <c r="K44" s="114"/>
      <c r="L44" s="114"/>
      <c r="M44" s="114"/>
      <c r="N44" s="114"/>
      <c r="O44" s="114"/>
      <c r="P44" s="114"/>
      <c r="Q44" s="114"/>
    </row>
    <row r="45" spans="1:35">
      <c r="A45" s="12"/>
      <c r="B45" s="12"/>
      <c r="C45" s="12"/>
      <c r="D45" s="363"/>
      <c r="E45" s="330"/>
      <c r="F45" s="330"/>
      <c r="G45" s="330"/>
      <c r="H45" s="330"/>
      <c r="I45" s="330"/>
      <c r="J45" s="114"/>
      <c r="K45" s="114"/>
      <c r="L45" s="114"/>
      <c r="M45" s="114"/>
      <c r="N45" s="114"/>
      <c r="O45" s="114"/>
      <c r="P45" s="114"/>
      <c r="Q45" s="114"/>
    </row>
    <row r="46" spans="1:35" ht="18" customHeight="1">
      <c r="A46" s="12"/>
      <c r="B46" s="12"/>
      <c r="C46" s="12"/>
      <c r="D46" s="363"/>
      <c r="E46" s="330"/>
      <c r="F46" s="330"/>
      <c r="G46" s="330"/>
      <c r="H46" s="330"/>
      <c r="I46" s="330"/>
      <c r="J46" s="114"/>
      <c r="K46" s="114"/>
      <c r="L46" s="114"/>
      <c r="M46" s="114"/>
      <c r="N46" s="114"/>
      <c r="O46" s="114"/>
      <c r="P46" s="114"/>
      <c r="Q46" s="114"/>
    </row>
    <row r="47" spans="1:35" ht="18" customHeight="1">
      <c r="A47" s="12"/>
      <c r="B47" s="12"/>
      <c r="C47" s="12"/>
      <c r="D47" s="363"/>
      <c r="E47" s="330"/>
      <c r="F47" s="330"/>
      <c r="G47" s="330"/>
      <c r="H47" s="330"/>
      <c r="I47" s="330"/>
      <c r="J47" s="114"/>
      <c r="K47" s="114"/>
      <c r="L47" s="114"/>
      <c r="M47" s="114"/>
      <c r="N47" s="114"/>
      <c r="O47" s="114"/>
      <c r="P47" s="114"/>
      <c r="Q47" s="114"/>
    </row>
    <row r="48" spans="1:35" ht="18" customHeight="1">
      <c r="A48" s="12"/>
      <c r="B48" s="12"/>
      <c r="C48" s="12"/>
      <c r="D48" s="363"/>
      <c r="E48" s="330"/>
      <c r="F48" s="330"/>
      <c r="G48" s="330"/>
      <c r="H48" s="330"/>
      <c r="I48" s="330"/>
      <c r="J48" s="114"/>
      <c r="K48" s="114"/>
      <c r="L48" s="114"/>
      <c r="M48" s="114"/>
      <c r="N48" s="114"/>
      <c r="O48" s="114"/>
      <c r="P48" s="114"/>
      <c r="Q48" s="114"/>
    </row>
    <row r="49" spans="1:17" ht="18" customHeight="1">
      <c r="A49" s="12"/>
      <c r="B49" s="12"/>
      <c r="C49" s="12"/>
      <c r="D49" s="363"/>
      <c r="E49" s="330"/>
      <c r="F49" s="330"/>
      <c r="G49" s="330"/>
      <c r="H49" s="330"/>
      <c r="I49" s="330"/>
      <c r="J49" s="114"/>
      <c r="K49" s="114"/>
      <c r="L49" s="114"/>
      <c r="M49" s="114"/>
      <c r="N49" s="114"/>
      <c r="O49" s="114"/>
      <c r="P49" s="114"/>
      <c r="Q49" s="114"/>
    </row>
    <row r="50" spans="1:17" ht="18" customHeight="1">
      <c r="A50" s="12"/>
      <c r="B50" s="12"/>
      <c r="C50" s="12"/>
      <c r="D50" s="363"/>
      <c r="E50" s="330"/>
      <c r="F50" s="330"/>
      <c r="G50" s="330"/>
      <c r="H50" s="330"/>
      <c r="I50" s="330"/>
      <c r="J50" s="114"/>
      <c r="K50" s="114"/>
      <c r="L50" s="114"/>
      <c r="M50" s="114"/>
      <c r="N50" s="114"/>
      <c r="O50" s="114"/>
      <c r="P50" s="114"/>
      <c r="Q50" s="114"/>
    </row>
    <row r="51" spans="1:17" ht="18" customHeight="1">
      <c r="A51" s="12"/>
      <c r="B51" s="12"/>
      <c r="C51" s="12"/>
      <c r="D51" s="363"/>
      <c r="E51" s="330"/>
      <c r="F51" s="330"/>
      <c r="G51" s="330"/>
      <c r="H51" s="330"/>
      <c r="I51" s="330"/>
      <c r="J51" s="114"/>
      <c r="K51" s="114"/>
      <c r="L51" s="114"/>
      <c r="M51" s="114"/>
      <c r="N51" s="114"/>
      <c r="O51" s="114"/>
      <c r="P51" s="114"/>
      <c r="Q51" s="114"/>
    </row>
    <row r="52" spans="1:17" ht="18" customHeight="1">
      <c r="A52" s="12"/>
      <c r="B52" s="12"/>
      <c r="C52" s="12"/>
      <c r="D52" s="363"/>
      <c r="E52" s="330"/>
      <c r="F52" s="330"/>
      <c r="G52" s="330"/>
      <c r="H52" s="330"/>
      <c r="I52" s="330"/>
      <c r="J52" s="114"/>
      <c r="K52" s="114"/>
      <c r="L52" s="114"/>
      <c r="M52" s="114"/>
      <c r="N52" s="114"/>
      <c r="O52" s="114"/>
      <c r="P52" s="114"/>
      <c r="Q52" s="114"/>
    </row>
    <row r="53" spans="1:17" ht="18" customHeight="1">
      <c r="A53" s="12"/>
      <c r="B53" s="12"/>
      <c r="C53" s="12"/>
      <c r="D53" s="363"/>
      <c r="E53" s="330"/>
      <c r="F53" s="330"/>
      <c r="G53" s="330"/>
      <c r="H53" s="330"/>
      <c r="I53" s="330"/>
      <c r="J53" s="114"/>
      <c r="K53" s="114"/>
      <c r="L53" s="114"/>
      <c r="M53" s="114"/>
      <c r="N53" s="114"/>
      <c r="O53" s="114"/>
      <c r="P53" s="114"/>
      <c r="Q53" s="114"/>
    </row>
    <row r="54" spans="1:17" ht="18" customHeight="1">
      <c r="A54" s="12"/>
      <c r="B54" s="12"/>
      <c r="C54" s="12"/>
      <c r="D54" s="363"/>
      <c r="E54" s="330"/>
      <c r="F54" s="330"/>
      <c r="G54" s="330"/>
      <c r="H54" s="330"/>
      <c r="I54" s="330"/>
      <c r="J54" s="114"/>
      <c r="K54" s="114"/>
      <c r="L54" s="114"/>
      <c r="M54" s="114"/>
      <c r="N54" s="114"/>
      <c r="O54" s="114"/>
      <c r="P54" s="114"/>
      <c r="Q54" s="114"/>
    </row>
    <row r="55" spans="1:17" ht="18" customHeight="1">
      <c r="A55" s="12"/>
      <c r="B55" s="12"/>
      <c r="C55" s="12"/>
      <c r="D55" s="363"/>
      <c r="E55" s="330"/>
      <c r="F55" s="330"/>
      <c r="G55" s="330"/>
      <c r="H55" s="330"/>
      <c r="I55" s="330"/>
      <c r="J55" s="114"/>
      <c r="K55" s="114"/>
      <c r="L55" s="114"/>
      <c r="M55" s="114"/>
      <c r="N55" s="114"/>
      <c r="O55" s="114"/>
      <c r="P55" s="114"/>
      <c r="Q55" s="114"/>
    </row>
    <row r="56" spans="1:17" ht="18" customHeight="1">
      <c r="A56" s="12"/>
      <c r="B56" s="12"/>
      <c r="C56" s="12"/>
      <c r="D56" s="330"/>
      <c r="E56" s="330"/>
      <c r="F56" s="330"/>
      <c r="G56" s="330"/>
      <c r="H56" s="330"/>
      <c r="I56" s="330"/>
      <c r="J56" s="114"/>
      <c r="K56" s="114"/>
      <c r="L56" s="114"/>
      <c r="M56" s="114"/>
      <c r="N56" s="114"/>
      <c r="O56" s="114"/>
      <c r="P56" s="114"/>
      <c r="Q56" s="114"/>
    </row>
    <row r="57" spans="1:17" ht="18" customHeight="1">
      <c r="A57" s="12"/>
      <c r="B57" s="12"/>
      <c r="C57" s="12"/>
      <c r="D57" s="330"/>
      <c r="E57" s="330"/>
      <c r="F57" s="330"/>
      <c r="G57" s="330"/>
      <c r="H57" s="330"/>
      <c r="I57" s="330"/>
      <c r="J57" s="114"/>
      <c r="K57" s="114"/>
      <c r="L57" s="114"/>
      <c r="M57" s="114"/>
      <c r="N57" s="114"/>
      <c r="O57" s="114"/>
      <c r="P57" s="114"/>
      <c r="Q57" s="114"/>
    </row>
    <row r="58" spans="1:17" ht="18" customHeight="1">
      <c r="A58" s="12"/>
      <c r="B58" s="12"/>
      <c r="C58" s="12"/>
      <c r="D58" s="330"/>
      <c r="E58" s="330"/>
      <c r="F58" s="330"/>
      <c r="G58" s="330"/>
      <c r="H58" s="330"/>
      <c r="I58" s="330"/>
      <c r="J58" s="114"/>
      <c r="K58" s="114"/>
      <c r="L58" s="114"/>
      <c r="M58" s="114"/>
      <c r="N58" s="114"/>
      <c r="O58" s="114"/>
      <c r="P58" s="114"/>
      <c r="Q58" s="114"/>
    </row>
    <row r="59" spans="1:17" ht="18" customHeight="1">
      <c r="A59" s="12"/>
      <c r="B59" s="12"/>
      <c r="C59" s="12"/>
      <c r="D59" s="330"/>
      <c r="E59" s="330"/>
      <c r="F59" s="330"/>
      <c r="G59" s="330"/>
      <c r="H59" s="330"/>
      <c r="I59" s="330"/>
      <c r="J59" s="114"/>
      <c r="K59" s="114"/>
      <c r="L59" s="114"/>
      <c r="M59" s="114"/>
      <c r="N59" s="114"/>
      <c r="O59" s="114"/>
      <c r="P59" s="114"/>
      <c r="Q59" s="114"/>
    </row>
    <row r="60" spans="1:17" ht="18" customHeight="1">
      <c r="A60" s="12"/>
      <c r="B60" s="12"/>
      <c r="C60" s="12"/>
      <c r="D60" s="330"/>
      <c r="E60" s="330"/>
      <c r="F60" s="330"/>
      <c r="G60" s="330"/>
      <c r="H60" s="330"/>
      <c r="I60" s="330"/>
      <c r="J60" s="114"/>
      <c r="K60" s="114"/>
      <c r="L60" s="114"/>
      <c r="M60" s="114"/>
      <c r="N60" s="114"/>
      <c r="O60" s="114"/>
      <c r="P60" s="114"/>
      <c r="Q60" s="114"/>
    </row>
    <row r="61" spans="1:17" ht="15.75" customHeight="1">
      <c r="A61" s="12"/>
      <c r="B61" s="12"/>
      <c r="C61" s="12"/>
      <c r="D61" s="330"/>
      <c r="E61" s="330"/>
      <c r="F61" s="330"/>
      <c r="G61" s="330"/>
      <c r="H61" s="330"/>
      <c r="I61" s="330"/>
      <c r="J61" s="114"/>
      <c r="K61" s="114"/>
      <c r="L61" s="114"/>
      <c r="M61" s="114"/>
      <c r="N61" s="114"/>
      <c r="O61" s="114"/>
      <c r="P61" s="114"/>
      <c r="Q61" s="114"/>
    </row>
    <row r="62" spans="1:17" ht="15.75" customHeight="1">
      <c r="A62" s="12"/>
      <c r="B62" s="12"/>
      <c r="C62" s="12"/>
      <c r="D62" s="330"/>
      <c r="E62" s="330"/>
      <c r="F62" s="330"/>
      <c r="G62" s="330"/>
      <c r="H62" s="330"/>
      <c r="I62" s="330"/>
      <c r="J62" s="114"/>
      <c r="K62" s="114"/>
      <c r="L62" s="114"/>
      <c r="M62" s="114"/>
      <c r="N62" s="114"/>
      <c r="O62" s="114"/>
      <c r="P62" s="114"/>
      <c r="Q62" s="114"/>
    </row>
    <row r="63" spans="1:17" ht="15.75" customHeight="1">
      <c r="A63" s="12"/>
      <c r="B63" s="12"/>
      <c r="C63" s="12"/>
      <c r="D63" s="330"/>
      <c r="E63" s="330"/>
      <c r="F63" s="330"/>
      <c r="G63" s="330"/>
      <c r="H63" s="330"/>
      <c r="I63" s="330"/>
      <c r="J63" s="114"/>
      <c r="K63" s="114"/>
      <c r="L63" s="114"/>
      <c r="M63" s="114"/>
      <c r="N63" s="114"/>
      <c r="O63" s="114"/>
      <c r="P63" s="114"/>
      <c r="Q63" s="114"/>
    </row>
    <row r="64" spans="1:17" ht="15.75" customHeight="1">
      <c r="A64" s="12"/>
      <c r="B64" s="12"/>
      <c r="C64" s="12"/>
      <c r="D64" s="330"/>
      <c r="E64" s="330"/>
      <c r="F64" s="330"/>
      <c r="G64" s="330"/>
      <c r="H64" s="330"/>
      <c r="I64" s="330"/>
      <c r="J64" s="114"/>
      <c r="K64" s="114"/>
      <c r="L64" s="114"/>
      <c r="M64" s="114"/>
      <c r="N64" s="114"/>
      <c r="O64" s="114"/>
      <c r="P64" s="114"/>
      <c r="Q64" s="114"/>
    </row>
    <row r="65" spans="1:17" ht="15.75" customHeight="1">
      <c r="A65" s="12"/>
      <c r="B65" s="12"/>
      <c r="C65" s="12"/>
      <c r="D65" s="330"/>
      <c r="E65" s="330"/>
      <c r="F65" s="330"/>
      <c r="G65" s="330"/>
      <c r="H65" s="330"/>
      <c r="I65" s="330"/>
      <c r="J65" s="114"/>
      <c r="K65" s="114"/>
      <c r="L65" s="114"/>
      <c r="M65" s="114"/>
      <c r="N65" s="114"/>
      <c r="O65" s="114"/>
      <c r="P65" s="114"/>
      <c r="Q65" s="114"/>
    </row>
    <row r="66" spans="1:17" ht="15.75" customHeight="1">
      <c r="A66" s="12"/>
      <c r="B66" s="12"/>
      <c r="C66" s="12"/>
      <c r="D66" s="330"/>
      <c r="E66" s="330"/>
      <c r="F66" s="330"/>
      <c r="G66" s="330"/>
      <c r="H66" s="330"/>
      <c r="I66" s="330"/>
      <c r="J66" s="114"/>
      <c r="K66" s="114"/>
      <c r="L66" s="114"/>
      <c r="M66" s="114"/>
      <c r="N66" s="114"/>
      <c r="O66" s="114"/>
      <c r="P66" s="114"/>
      <c r="Q66" s="114"/>
    </row>
    <row r="67" spans="1:17" ht="15.75" customHeight="1">
      <c r="A67" s="12"/>
      <c r="B67" s="12"/>
      <c r="C67" s="12"/>
      <c r="D67" s="330"/>
      <c r="E67" s="330"/>
      <c r="F67" s="330"/>
      <c r="G67" s="330"/>
      <c r="H67" s="330"/>
      <c r="I67" s="330"/>
      <c r="J67" s="114"/>
      <c r="K67" s="114"/>
      <c r="L67" s="114"/>
      <c r="M67" s="114"/>
      <c r="N67" s="114"/>
      <c r="O67" s="114"/>
      <c r="P67" s="114"/>
      <c r="Q67" s="114"/>
    </row>
    <row r="68" spans="1:17" ht="15.75" customHeight="1">
      <c r="A68" s="12"/>
      <c r="B68" s="12"/>
      <c r="C68" s="12"/>
      <c r="D68" s="330"/>
      <c r="E68" s="330"/>
      <c r="F68" s="330"/>
      <c r="G68" s="330"/>
      <c r="H68" s="330"/>
      <c r="I68" s="330"/>
      <c r="J68" s="114"/>
      <c r="K68" s="114"/>
      <c r="L68" s="114"/>
      <c r="M68" s="114"/>
      <c r="N68" s="114"/>
      <c r="O68" s="114"/>
      <c r="P68" s="114"/>
      <c r="Q68" s="114"/>
    </row>
    <row r="69" spans="1:17" ht="15.75" customHeight="1">
      <c r="A69" s="12"/>
      <c r="B69" s="12"/>
      <c r="C69" s="12"/>
      <c r="D69" s="330"/>
      <c r="E69" s="330"/>
      <c r="F69" s="330"/>
      <c r="G69" s="330"/>
      <c r="H69" s="330"/>
      <c r="I69" s="330"/>
      <c r="J69" s="114"/>
      <c r="K69" s="114"/>
      <c r="L69" s="114"/>
      <c r="M69" s="114"/>
      <c r="N69" s="114"/>
      <c r="O69" s="114"/>
      <c r="P69" s="114"/>
      <c r="Q69" s="114"/>
    </row>
    <row r="70" spans="1:17" ht="15.75" customHeight="1">
      <c r="A70" s="12"/>
      <c r="B70" s="12"/>
      <c r="C70" s="12"/>
      <c r="D70" s="330"/>
      <c r="E70" s="330"/>
      <c r="F70" s="330"/>
      <c r="G70" s="330"/>
      <c r="H70" s="330"/>
      <c r="I70" s="330"/>
      <c r="J70" s="114"/>
      <c r="K70" s="114"/>
      <c r="L70" s="114"/>
      <c r="M70" s="114"/>
      <c r="N70" s="114"/>
      <c r="O70" s="114"/>
      <c r="P70" s="114"/>
      <c r="Q70" s="114"/>
    </row>
    <row r="71" spans="1:17" ht="15.75" customHeight="1">
      <c r="A71" s="12"/>
      <c r="B71" s="12"/>
      <c r="C71" s="12"/>
      <c r="D71" s="330"/>
      <c r="E71" s="330"/>
      <c r="F71" s="330"/>
      <c r="G71" s="330"/>
      <c r="H71" s="330"/>
      <c r="I71" s="330"/>
      <c r="J71" s="114"/>
      <c r="K71" s="114"/>
      <c r="L71" s="114"/>
      <c r="M71" s="114"/>
      <c r="N71" s="114"/>
      <c r="O71" s="114"/>
      <c r="P71" s="114"/>
      <c r="Q71" s="114"/>
    </row>
    <row r="72" spans="1:17" ht="15.75" customHeight="1">
      <c r="A72" s="12"/>
      <c r="B72" s="12"/>
      <c r="C72" s="12"/>
      <c r="D72" s="330"/>
      <c r="E72" s="330"/>
      <c r="F72" s="330"/>
      <c r="G72" s="330"/>
      <c r="H72" s="330"/>
      <c r="I72" s="330"/>
      <c r="J72" s="114"/>
      <c r="K72" s="114"/>
      <c r="L72" s="114"/>
      <c r="M72" s="114"/>
      <c r="N72" s="114"/>
      <c r="O72" s="114"/>
      <c r="P72" s="114"/>
      <c r="Q72" s="114"/>
    </row>
    <row r="73" spans="1:17" ht="15.75" customHeight="1">
      <c r="A73" s="12"/>
      <c r="B73" s="12"/>
      <c r="C73" s="12"/>
      <c r="D73" s="330"/>
      <c r="E73" s="330"/>
      <c r="F73" s="330"/>
      <c r="G73" s="330"/>
      <c r="H73" s="330"/>
      <c r="I73" s="330"/>
      <c r="J73" s="114"/>
      <c r="K73" s="114"/>
      <c r="L73" s="114"/>
      <c r="M73" s="114"/>
      <c r="N73" s="114"/>
      <c r="O73" s="114"/>
      <c r="P73" s="114"/>
      <c r="Q73" s="114"/>
    </row>
    <row r="74" spans="1:17" ht="15.75" customHeight="1">
      <c r="A74" s="12"/>
      <c r="B74" s="12"/>
      <c r="C74" s="12"/>
      <c r="D74" s="330"/>
      <c r="E74" s="330"/>
      <c r="F74" s="330"/>
      <c r="G74" s="330"/>
      <c r="H74" s="330"/>
      <c r="I74" s="330"/>
      <c r="J74" s="114"/>
      <c r="K74" s="114"/>
      <c r="L74" s="114"/>
      <c r="M74" s="114"/>
      <c r="N74" s="114"/>
      <c r="O74" s="114"/>
      <c r="P74" s="114"/>
      <c r="Q74" s="114"/>
    </row>
    <row r="75" spans="1:17" ht="15.75" customHeight="1">
      <c r="A75" s="12"/>
      <c r="B75" s="12"/>
      <c r="C75" s="12"/>
      <c r="D75" s="330"/>
      <c r="E75" s="330"/>
      <c r="F75" s="330"/>
      <c r="G75" s="330"/>
      <c r="H75" s="330"/>
      <c r="I75" s="330"/>
      <c r="J75" s="114"/>
      <c r="K75" s="114"/>
      <c r="L75" s="114"/>
      <c r="M75" s="114"/>
      <c r="N75" s="114"/>
      <c r="O75" s="114"/>
      <c r="P75" s="114"/>
      <c r="Q75" s="114"/>
    </row>
    <row r="76" spans="1:17" ht="15.75" customHeight="1">
      <c r="A76" s="12"/>
      <c r="B76" s="12"/>
      <c r="C76" s="12"/>
      <c r="D76" s="330"/>
      <c r="E76" s="330"/>
      <c r="F76" s="330"/>
      <c r="G76" s="330"/>
      <c r="H76" s="330"/>
      <c r="I76" s="330"/>
      <c r="J76" s="114"/>
      <c r="K76" s="114"/>
      <c r="L76" s="114"/>
      <c r="M76" s="114"/>
      <c r="N76" s="114"/>
      <c r="O76" s="114"/>
      <c r="P76" s="114"/>
      <c r="Q76" s="114"/>
    </row>
    <row r="77" spans="1:17" ht="15.75" customHeight="1">
      <c r="A77" s="12"/>
      <c r="B77" s="12"/>
      <c r="C77" s="12"/>
      <c r="D77" s="330"/>
      <c r="E77" s="330"/>
      <c r="F77" s="330"/>
      <c r="G77" s="330"/>
      <c r="H77" s="330"/>
      <c r="I77" s="330"/>
      <c r="J77" s="114"/>
      <c r="K77" s="114"/>
      <c r="L77" s="114"/>
      <c r="M77" s="114"/>
      <c r="N77" s="114"/>
      <c r="O77" s="114"/>
      <c r="P77" s="114"/>
      <c r="Q77" s="114"/>
    </row>
    <row r="78" spans="1:17" ht="15.75" customHeight="1">
      <c r="A78" s="12"/>
      <c r="B78" s="12"/>
      <c r="C78" s="12"/>
      <c r="D78" s="330"/>
      <c r="E78" s="330"/>
      <c r="F78" s="330"/>
      <c r="G78" s="330"/>
      <c r="H78" s="330"/>
      <c r="I78" s="330"/>
      <c r="J78" s="114"/>
      <c r="K78" s="114"/>
      <c r="L78" s="114"/>
      <c r="M78" s="114"/>
      <c r="N78" s="114"/>
      <c r="O78" s="114"/>
      <c r="P78" s="114"/>
      <c r="Q78" s="114"/>
    </row>
    <row r="79" spans="1:17" ht="15.75" customHeight="1">
      <c r="A79" s="12"/>
      <c r="B79" s="12"/>
      <c r="C79" s="12"/>
      <c r="D79" s="330"/>
      <c r="E79" s="330"/>
      <c r="F79" s="330"/>
      <c r="G79" s="330"/>
      <c r="H79" s="330"/>
      <c r="I79" s="330"/>
      <c r="J79" s="114"/>
      <c r="K79" s="114"/>
      <c r="L79" s="114"/>
      <c r="M79" s="114"/>
      <c r="N79" s="114"/>
      <c r="O79" s="114"/>
      <c r="P79" s="114"/>
      <c r="Q79" s="114"/>
    </row>
    <row r="80" spans="1:17" ht="15.75" customHeight="1">
      <c r="A80" s="12"/>
      <c r="B80" s="12"/>
      <c r="C80" s="12"/>
      <c r="D80" s="330"/>
      <c r="E80" s="330"/>
      <c r="F80" s="330"/>
      <c r="G80" s="330"/>
      <c r="H80" s="330"/>
      <c r="I80" s="330"/>
      <c r="J80" s="114"/>
      <c r="K80" s="114"/>
      <c r="L80" s="114"/>
      <c r="M80" s="114"/>
      <c r="N80" s="114"/>
      <c r="O80" s="114"/>
      <c r="P80" s="114"/>
      <c r="Q80" s="114"/>
    </row>
    <row r="81" spans="1:17" ht="15.75" customHeight="1">
      <c r="A81" s="12"/>
      <c r="B81" s="12"/>
      <c r="C81" s="12"/>
      <c r="D81" s="330"/>
      <c r="E81" s="330"/>
      <c r="F81" s="330"/>
      <c r="G81" s="330"/>
      <c r="H81" s="330"/>
      <c r="I81" s="330"/>
      <c r="J81" s="114"/>
      <c r="K81" s="114"/>
      <c r="L81" s="114"/>
      <c r="M81" s="114"/>
      <c r="N81" s="114"/>
      <c r="O81" s="114"/>
      <c r="P81" s="114"/>
      <c r="Q81" s="114"/>
    </row>
    <row r="82" spans="1:17" ht="15.75" customHeight="1">
      <c r="A82" s="12"/>
      <c r="B82" s="12"/>
      <c r="C82" s="12"/>
      <c r="D82" s="330"/>
      <c r="E82" s="330"/>
      <c r="F82" s="330"/>
      <c r="G82" s="330"/>
      <c r="H82" s="330"/>
      <c r="I82" s="330"/>
      <c r="J82" s="114"/>
      <c r="K82" s="114"/>
      <c r="L82" s="114"/>
      <c r="M82" s="114"/>
      <c r="N82" s="114"/>
      <c r="O82" s="114"/>
      <c r="P82" s="114"/>
      <c r="Q82" s="114"/>
    </row>
    <row r="83" spans="1:17" ht="15.75" customHeight="1">
      <c r="A83" s="12"/>
      <c r="B83" s="12"/>
      <c r="C83" s="12"/>
      <c r="D83" s="330"/>
      <c r="E83" s="330"/>
      <c r="F83" s="330"/>
      <c r="G83" s="330"/>
      <c r="H83" s="330"/>
      <c r="I83" s="330"/>
      <c r="J83" s="114"/>
      <c r="K83" s="114"/>
      <c r="L83" s="114"/>
      <c r="M83" s="114"/>
      <c r="N83" s="114"/>
      <c r="O83" s="114"/>
      <c r="P83" s="114"/>
      <c r="Q83" s="114"/>
    </row>
    <row r="84" spans="1:17" ht="15.75" customHeight="1">
      <c r="A84" s="12"/>
      <c r="B84" s="12"/>
      <c r="C84" s="12"/>
      <c r="D84" s="330"/>
      <c r="E84" s="330"/>
      <c r="F84" s="330"/>
      <c r="G84" s="330"/>
      <c r="H84" s="330"/>
      <c r="I84" s="330"/>
      <c r="J84" s="114"/>
      <c r="K84" s="114"/>
      <c r="L84" s="114"/>
      <c r="M84" s="114"/>
      <c r="N84" s="114"/>
      <c r="O84" s="114"/>
      <c r="P84" s="114"/>
      <c r="Q84" s="114"/>
    </row>
    <row r="85" spans="1:17" ht="15.75" customHeight="1">
      <c r="A85" s="12"/>
      <c r="B85" s="12"/>
      <c r="C85" s="12"/>
      <c r="D85" s="330"/>
      <c r="E85" s="330"/>
      <c r="F85" s="330"/>
      <c r="G85" s="330"/>
      <c r="H85" s="330"/>
      <c r="I85" s="330"/>
      <c r="J85" s="114"/>
      <c r="K85" s="114"/>
      <c r="L85" s="114"/>
      <c r="M85" s="114"/>
      <c r="N85" s="114"/>
      <c r="O85" s="114"/>
      <c r="P85" s="114"/>
      <c r="Q85" s="114"/>
    </row>
    <row r="86" spans="1:17" ht="15.75" customHeight="1">
      <c r="A86" s="12"/>
      <c r="B86" s="12"/>
      <c r="C86" s="12"/>
      <c r="D86" s="330"/>
      <c r="E86" s="330"/>
      <c r="F86" s="330"/>
      <c r="G86" s="330"/>
      <c r="H86" s="330"/>
      <c r="I86" s="330"/>
      <c r="J86" s="114"/>
      <c r="K86" s="114"/>
      <c r="L86" s="114"/>
      <c r="M86" s="114"/>
      <c r="N86" s="114"/>
      <c r="O86" s="114"/>
      <c r="P86" s="114"/>
      <c r="Q86" s="114"/>
    </row>
    <row r="87" spans="1:17" ht="15.75" customHeight="1">
      <c r="A87" s="12"/>
      <c r="B87" s="12"/>
      <c r="C87" s="12"/>
      <c r="D87" s="330"/>
      <c r="E87" s="330"/>
      <c r="F87" s="330"/>
      <c r="G87" s="330"/>
      <c r="H87" s="330"/>
      <c r="I87" s="330"/>
      <c r="J87" s="114"/>
      <c r="K87" s="114"/>
      <c r="L87" s="114"/>
      <c r="M87" s="114"/>
      <c r="N87" s="114"/>
      <c r="O87" s="114"/>
      <c r="P87" s="114"/>
      <c r="Q87" s="114"/>
    </row>
    <row r="88" spans="1:17" ht="15.75" customHeight="1">
      <c r="A88" s="12"/>
      <c r="B88" s="12"/>
      <c r="C88" s="12"/>
      <c r="D88" s="330"/>
      <c r="E88" s="330"/>
      <c r="F88" s="330"/>
      <c r="G88" s="330"/>
      <c r="H88" s="330"/>
      <c r="I88" s="330"/>
      <c r="J88" s="114"/>
      <c r="K88" s="114"/>
      <c r="L88" s="114"/>
      <c r="M88" s="114"/>
      <c r="N88" s="114"/>
      <c r="O88" s="114"/>
      <c r="P88" s="114"/>
      <c r="Q88" s="114"/>
    </row>
    <row r="89" spans="1:17" ht="15.75" customHeight="1">
      <c r="A89" s="12"/>
      <c r="B89" s="12"/>
      <c r="C89" s="12"/>
      <c r="D89" s="330"/>
      <c r="E89" s="330"/>
      <c r="F89" s="330"/>
      <c r="G89" s="330"/>
      <c r="H89" s="330"/>
      <c r="I89" s="330"/>
      <c r="J89" s="114"/>
      <c r="K89" s="114"/>
      <c r="L89" s="114"/>
      <c r="M89" s="114"/>
      <c r="N89" s="114"/>
      <c r="O89" s="114"/>
      <c r="P89" s="114"/>
      <c r="Q89" s="114"/>
    </row>
    <row r="90" spans="1:17" ht="15.75" customHeight="1">
      <c r="A90" s="12"/>
      <c r="B90" s="12"/>
      <c r="C90" s="12"/>
      <c r="D90" s="330"/>
      <c r="E90" s="330"/>
      <c r="F90" s="330"/>
      <c r="G90" s="330"/>
      <c r="H90" s="330"/>
      <c r="I90" s="330"/>
      <c r="J90" s="114"/>
      <c r="K90" s="114"/>
      <c r="L90" s="114"/>
      <c r="M90" s="114"/>
      <c r="N90" s="114"/>
      <c r="O90" s="114"/>
      <c r="P90" s="114"/>
      <c r="Q90" s="114"/>
    </row>
    <row r="91" spans="1:17" ht="15.75" customHeight="1">
      <c r="A91" s="12"/>
      <c r="B91" s="12"/>
      <c r="C91" s="12"/>
      <c r="D91" s="330"/>
      <c r="E91" s="330"/>
      <c r="F91" s="330"/>
      <c r="G91" s="330"/>
      <c r="H91" s="330"/>
      <c r="I91" s="330"/>
      <c r="J91" s="114"/>
      <c r="K91" s="114"/>
      <c r="L91" s="114"/>
      <c r="M91" s="114"/>
      <c r="N91" s="114"/>
      <c r="O91" s="114"/>
      <c r="P91" s="114"/>
      <c r="Q91" s="114"/>
    </row>
    <row r="92" spans="1:17" ht="15.75" customHeight="1">
      <c r="A92" s="12"/>
      <c r="B92" s="12"/>
      <c r="C92" s="12"/>
      <c r="D92" s="330"/>
      <c r="E92" s="330"/>
      <c r="F92" s="330"/>
      <c r="G92" s="330"/>
      <c r="H92" s="330"/>
      <c r="I92" s="330"/>
      <c r="J92" s="114"/>
      <c r="K92" s="114"/>
      <c r="L92" s="114"/>
      <c r="M92" s="114"/>
      <c r="N92" s="114"/>
      <c r="O92" s="114"/>
      <c r="P92" s="114"/>
      <c r="Q92" s="114"/>
    </row>
    <row r="93" spans="1:17" ht="15.75" customHeight="1">
      <c r="A93" s="12"/>
      <c r="B93" s="12"/>
      <c r="C93" s="12"/>
      <c r="D93" s="330"/>
      <c r="E93" s="330"/>
      <c r="F93" s="330"/>
      <c r="G93" s="330"/>
      <c r="H93" s="330"/>
      <c r="I93" s="330"/>
      <c r="J93" s="114"/>
      <c r="K93" s="114"/>
      <c r="L93" s="114"/>
      <c r="M93" s="114"/>
      <c r="N93" s="114"/>
      <c r="O93" s="114"/>
      <c r="P93" s="114"/>
      <c r="Q93" s="114"/>
    </row>
    <row r="94" spans="1:17" ht="15.75" customHeight="1">
      <c r="A94" s="12"/>
      <c r="B94" s="12"/>
      <c r="C94" s="12"/>
      <c r="D94" s="330"/>
      <c r="E94" s="330"/>
      <c r="F94" s="330"/>
      <c r="G94" s="330"/>
      <c r="H94" s="330"/>
      <c r="I94" s="330"/>
      <c r="J94" s="114"/>
      <c r="K94" s="114"/>
      <c r="L94" s="114"/>
      <c r="M94" s="114"/>
      <c r="N94" s="114"/>
      <c r="O94" s="114"/>
      <c r="P94" s="114"/>
      <c r="Q94" s="114"/>
    </row>
    <row r="95" spans="1:17" ht="15.75" customHeight="1">
      <c r="A95" s="12"/>
      <c r="B95" s="12"/>
      <c r="C95" s="12"/>
      <c r="D95" s="330"/>
      <c r="E95" s="330"/>
      <c r="F95" s="330"/>
      <c r="G95" s="330"/>
      <c r="H95" s="330"/>
      <c r="I95" s="330"/>
      <c r="J95" s="114"/>
      <c r="K95" s="114"/>
      <c r="L95" s="114"/>
      <c r="M95" s="114"/>
      <c r="N95" s="114"/>
      <c r="O95" s="114"/>
      <c r="P95" s="114"/>
      <c r="Q95" s="114"/>
    </row>
    <row r="96" spans="1:17" ht="15.75" customHeight="1">
      <c r="A96" s="12"/>
      <c r="B96" s="12"/>
      <c r="C96" s="12"/>
      <c r="D96" s="330"/>
      <c r="E96" s="330"/>
      <c r="F96" s="330"/>
      <c r="G96" s="330"/>
      <c r="H96" s="330"/>
      <c r="I96" s="330"/>
      <c r="J96" s="114"/>
      <c r="K96" s="114"/>
      <c r="L96" s="114"/>
      <c r="M96" s="114"/>
      <c r="N96" s="114"/>
      <c r="O96" s="114"/>
      <c r="P96" s="114"/>
      <c r="Q96" s="114"/>
    </row>
    <row r="97" spans="1:17" ht="15.75" customHeight="1">
      <c r="A97" s="364"/>
      <c r="B97" s="12"/>
      <c r="C97" s="364"/>
      <c r="D97" s="365"/>
      <c r="E97" s="330"/>
      <c r="F97" s="330"/>
      <c r="G97" s="330"/>
      <c r="H97" s="330"/>
      <c r="I97" s="330"/>
      <c r="J97" s="114"/>
      <c r="K97" s="114"/>
      <c r="L97" s="114"/>
      <c r="M97" s="114"/>
      <c r="N97" s="114"/>
      <c r="O97" s="114"/>
      <c r="P97" s="114"/>
      <c r="Q97" s="114"/>
    </row>
    <row r="98" spans="1:17" ht="15.75" customHeight="1">
      <c r="A98" s="364"/>
      <c r="B98" s="12"/>
      <c r="C98" s="364"/>
      <c r="D98" s="365"/>
      <c r="E98" s="330"/>
      <c r="F98" s="330"/>
      <c r="G98" s="330"/>
      <c r="H98" s="330"/>
      <c r="I98" s="330"/>
      <c r="J98" s="114"/>
      <c r="K98" s="114"/>
      <c r="L98" s="114"/>
      <c r="M98" s="114"/>
      <c r="N98" s="114"/>
      <c r="O98" s="114"/>
      <c r="P98" s="114"/>
      <c r="Q98" s="114"/>
    </row>
    <row r="99" spans="1:17" ht="15.75" customHeight="1">
      <c r="A99" s="364"/>
      <c r="B99" s="12"/>
      <c r="C99" s="364"/>
      <c r="D99" s="365"/>
      <c r="E99" s="330"/>
      <c r="F99" s="330"/>
      <c r="G99" s="330"/>
      <c r="H99" s="330"/>
      <c r="I99" s="330"/>
      <c r="J99" s="114"/>
      <c r="K99" s="114"/>
      <c r="L99" s="114"/>
      <c r="M99" s="114"/>
      <c r="N99" s="114"/>
      <c r="O99" s="114"/>
      <c r="P99" s="114"/>
      <c r="Q99" s="114"/>
    </row>
    <row r="100" spans="1:17" ht="15.75" customHeight="1">
      <c r="A100" s="364"/>
      <c r="B100" s="12"/>
      <c r="C100" s="364"/>
      <c r="D100" s="365"/>
      <c r="E100" s="330"/>
      <c r="F100" s="330"/>
      <c r="G100" s="330"/>
      <c r="H100" s="330"/>
      <c r="I100" s="330"/>
      <c r="J100" s="114"/>
      <c r="K100" s="114"/>
      <c r="L100" s="114"/>
      <c r="M100" s="114"/>
      <c r="N100" s="114"/>
      <c r="O100" s="114"/>
      <c r="P100" s="114"/>
      <c r="Q100" s="114"/>
    </row>
    <row r="101" spans="1:17" ht="15.75" customHeight="1">
      <c r="A101" s="364"/>
      <c r="B101" s="12"/>
      <c r="C101" s="364"/>
      <c r="D101" s="365"/>
      <c r="E101" s="330"/>
      <c r="F101" s="330"/>
      <c r="G101" s="330"/>
      <c r="H101" s="330"/>
      <c r="I101" s="330"/>
      <c r="J101" s="114"/>
      <c r="K101" s="114"/>
      <c r="L101" s="114"/>
      <c r="M101" s="114"/>
      <c r="N101" s="114"/>
      <c r="O101" s="114"/>
      <c r="P101" s="114"/>
      <c r="Q101" s="114"/>
    </row>
    <row r="102" spans="1:17" ht="15.75" customHeight="1">
      <c r="A102" s="364"/>
      <c r="B102" s="12"/>
      <c r="C102" s="364"/>
      <c r="D102" s="365"/>
      <c r="E102" s="330"/>
      <c r="F102" s="330"/>
      <c r="G102" s="330"/>
      <c r="H102" s="330"/>
      <c r="I102" s="330"/>
      <c r="J102" s="114"/>
      <c r="K102" s="114"/>
      <c r="L102" s="114"/>
      <c r="M102" s="114"/>
      <c r="N102" s="114"/>
      <c r="O102" s="114"/>
      <c r="P102" s="114"/>
      <c r="Q102" s="114"/>
    </row>
    <row r="103" spans="1:17" ht="15.75" customHeight="1">
      <c r="A103" s="364"/>
      <c r="B103" s="12"/>
      <c r="C103" s="364"/>
      <c r="D103" s="365"/>
      <c r="E103" s="330"/>
      <c r="F103" s="330"/>
      <c r="G103" s="330"/>
      <c r="H103" s="330"/>
      <c r="I103" s="330"/>
      <c r="J103" s="114"/>
      <c r="K103" s="114"/>
      <c r="L103" s="114"/>
      <c r="M103" s="114"/>
      <c r="N103" s="114"/>
      <c r="O103" s="114"/>
      <c r="P103" s="114"/>
      <c r="Q103" s="114"/>
    </row>
    <row r="104" spans="1:17" ht="15.75" customHeight="1">
      <c r="A104" s="364"/>
      <c r="B104" s="12"/>
      <c r="C104" s="364"/>
      <c r="D104" s="365"/>
      <c r="E104" s="330"/>
      <c r="F104" s="330"/>
      <c r="G104" s="330"/>
      <c r="H104" s="330"/>
      <c r="I104" s="330"/>
      <c r="J104" s="114"/>
      <c r="K104" s="114"/>
      <c r="L104" s="114"/>
      <c r="M104" s="114"/>
      <c r="N104" s="114"/>
      <c r="O104" s="114"/>
      <c r="P104" s="114"/>
      <c r="Q104" s="114"/>
    </row>
    <row r="105" spans="1:17" ht="15.75" customHeight="1">
      <c r="A105" s="364"/>
      <c r="B105" s="12"/>
      <c r="C105" s="364"/>
      <c r="D105" s="365"/>
      <c r="E105" s="330"/>
      <c r="F105" s="330"/>
      <c r="G105" s="330"/>
      <c r="H105" s="330"/>
      <c r="I105" s="330"/>
      <c r="J105" s="114"/>
      <c r="K105" s="114"/>
      <c r="L105" s="114"/>
      <c r="M105" s="114"/>
      <c r="N105" s="114"/>
      <c r="O105" s="114"/>
      <c r="P105" s="114"/>
      <c r="Q105" s="114"/>
    </row>
    <row r="106" spans="1:17" ht="15.75" customHeight="1">
      <c r="A106" s="364"/>
      <c r="B106" s="12"/>
      <c r="C106" s="364"/>
      <c r="D106" s="365"/>
      <c r="E106" s="330"/>
      <c r="F106" s="330"/>
      <c r="G106" s="330"/>
      <c r="H106" s="330"/>
      <c r="I106" s="330"/>
      <c r="J106" s="114"/>
      <c r="K106" s="114"/>
      <c r="L106" s="114"/>
      <c r="M106" s="114"/>
      <c r="N106" s="114"/>
      <c r="O106" s="114"/>
      <c r="P106" s="114"/>
      <c r="Q106" s="114"/>
    </row>
    <row r="107" spans="1:17" ht="15.75" customHeight="1">
      <c r="A107" s="364"/>
      <c r="B107" s="12"/>
      <c r="C107" s="364"/>
      <c r="D107" s="365"/>
      <c r="E107" s="330"/>
      <c r="F107" s="330"/>
      <c r="G107" s="330"/>
      <c r="H107" s="330"/>
      <c r="I107" s="330"/>
      <c r="J107" s="114"/>
      <c r="K107" s="114"/>
      <c r="L107" s="114"/>
      <c r="M107" s="114"/>
      <c r="N107" s="114"/>
      <c r="O107" s="114"/>
      <c r="P107" s="114"/>
      <c r="Q107" s="114"/>
    </row>
    <row r="108" spans="1:17" ht="15.75" customHeight="1">
      <c r="A108" s="364"/>
      <c r="B108" s="12"/>
      <c r="C108" s="364"/>
      <c r="D108" s="365"/>
      <c r="E108" s="330"/>
      <c r="F108" s="330"/>
      <c r="G108" s="330"/>
      <c r="H108" s="330"/>
      <c r="I108" s="330"/>
      <c r="J108" s="114"/>
      <c r="K108" s="114"/>
      <c r="L108" s="114"/>
      <c r="M108" s="114"/>
      <c r="N108" s="114"/>
      <c r="O108" s="114"/>
      <c r="P108" s="114"/>
      <c r="Q108" s="114"/>
    </row>
    <row r="109" spans="1:17" ht="15.75" customHeight="1">
      <c r="A109" s="364"/>
      <c r="B109" s="12"/>
      <c r="C109" s="364"/>
      <c r="D109" s="365"/>
      <c r="E109" s="330"/>
      <c r="F109" s="330"/>
      <c r="G109" s="330"/>
      <c r="H109" s="330"/>
      <c r="I109" s="330"/>
      <c r="J109" s="114"/>
      <c r="K109" s="114"/>
      <c r="L109" s="114"/>
      <c r="M109" s="114"/>
      <c r="N109" s="114"/>
      <c r="O109" s="114"/>
      <c r="P109" s="114"/>
      <c r="Q109" s="114"/>
    </row>
    <row r="110" spans="1:17" ht="15.75" customHeight="1">
      <c r="A110" s="364"/>
      <c r="B110" s="12"/>
      <c r="C110" s="364"/>
      <c r="D110" s="365"/>
      <c r="E110" s="330"/>
      <c r="F110" s="330"/>
      <c r="G110" s="330"/>
      <c r="H110" s="330"/>
      <c r="I110" s="330"/>
      <c r="J110" s="114"/>
      <c r="K110" s="114"/>
      <c r="L110" s="114"/>
      <c r="M110" s="114"/>
      <c r="N110" s="114"/>
      <c r="O110" s="114"/>
      <c r="P110" s="114"/>
      <c r="Q110" s="114"/>
    </row>
    <row r="111" spans="1:17" ht="15.75" customHeight="1">
      <c r="A111" s="364"/>
      <c r="B111" s="12"/>
      <c r="C111" s="364"/>
      <c r="D111" s="365"/>
      <c r="E111" s="330"/>
      <c r="F111" s="330"/>
      <c r="G111" s="330"/>
      <c r="H111" s="330"/>
      <c r="I111" s="330"/>
      <c r="J111" s="114"/>
      <c r="K111" s="114"/>
      <c r="L111" s="114"/>
      <c r="M111" s="114"/>
      <c r="N111" s="114"/>
      <c r="O111" s="114"/>
      <c r="P111" s="114"/>
      <c r="Q111" s="114"/>
    </row>
    <row r="112" spans="1:17" ht="15.75" customHeight="1">
      <c r="A112" s="364"/>
      <c r="B112" s="12"/>
      <c r="C112" s="364"/>
      <c r="D112" s="365"/>
      <c r="E112" s="330"/>
      <c r="F112" s="330"/>
      <c r="G112" s="330"/>
      <c r="H112" s="330"/>
      <c r="I112" s="330"/>
      <c r="J112" s="114"/>
      <c r="K112" s="114"/>
      <c r="L112" s="114"/>
      <c r="M112" s="114"/>
      <c r="N112" s="114"/>
      <c r="O112" s="114"/>
      <c r="P112" s="114"/>
      <c r="Q112" s="114"/>
    </row>
    <row r="113" spans="1:17" ht="15.75" customHeight="1">
      <c r="A113" s="364"/>
      <c r="B113" s="12"/>
      <c r="C113" s="364"/>
      <c r="D113" s="365"/>
      <c r="E113" s="330"/>
      <c r="F113" s="330"/>
      <c r="G113" s="330"/>
      <c r="H113" s="330"/>
      <c r="I113" s="330"/>
      <c r="J113" s="114"/>
      <c r="K113" s="114"/>
      <c r="L113" s="114"/>
      <c r="M113" s="114"/>
      <c r="N113" s="114"/>
      <c r="O113" s="114"/>
      <c r="P113" s="114"/>
      <c r="Q113" s="114"/>
    </row>
    <row r="114" spans="1:17" ht="15.75" customHeight="1">
      <c r="A114" s="364"/>
      <c r="B114" s="12"/>
      <c r="C114" s="364"/>
      <c r="D114" s="365"/>
      <c r="E114" s="330"/>
      <c r="F114" s="330"/>
      <c r="G114" s="330"/>
      <c r="H114" s="330"/>
      <c r="I114" s="330"/>
      <c r="J114" s="114"/>
      <c r="K114" s="114"/>
      <c r="L114" s="114"/>
      <c r="M114" s="114"/>
      <c r="N114" s="114"/>
      <c r="O114" s="114"/>
      <c r="P114" s="114"/>
      <c r="Q114" s="114"/>
    </row>
    <row r="115" spans="1:17" ht="15.75" customHeight="1">
      <c r="A115" s="364"/>
      <c r="B115" s="12"/>
      <c r="C115" s="364"/>
      <c r="D115" s="365"/>
      <c r="E115" s="330"/>
      <c r="F115" s="330"/>
      <c r="G115" s="330"/>
      <c r="H115" s="330"/>
      <c r="I115" s="330"/>
      <c r="J115" s="114"/>
      <c r="K115" s="114"/>
      <c r="L115" s="114"/>
      <c r="M115" s="114"/>
      <c r="N115" s="114"/>
      <c r="O115" s="114"/>
      <c r="P115" s="114"/>
      <c r="Q115" s="114"/>
    </row>
    <row r="116" spans="1:17" ht="15.75" customHeight="1">
      <c r="A116" s="364"/>
      <c r="B116" s="12"/>
      <c r="C116" s="364"/>
      <c r="D116" s="365"/>
      <c r="E116" s="330"/>
      <c r="F116" s="330"/>
      <c r="G116" s="330"/>
      <c r="H116" s="330"/>
      <c r="I116" s="330"/>
      <c r="J116" s="114"/>
      <c r="K116" s="114"/>
      <c r="L116" s="114"/>
      <c r="M116" s="114"/>
      <c r="N116" s="114"/>
      <c r="O116" s="114"/>
      <c r="P116" s="114"/>
      <c r="Q116" s="114"/>
    </row>
    <row r="117" spans="1:17" ht="15.75" customHeight="1">
      <c r="A117" s="364"/>
      <c r="B117" s="12"/>
      <c r="C117" s="364"/>
      <c r="D117" s="365"/>
      <c r="E117" s="330"/>
      <c r="F117" s="330"/>
      <c r="G117" s="330"/>
      <c r="H117" s="330"/>
      <c r="I117" s="330"/>
      <c r="J117" s="114"/>
      <c r="K117" s="114"/>
      <c r="L117" s="114"/>
      <c r="M117" s="114"/>
      <c r="N117" s="114"/>
      <c r="O117" s="114"/>
      <c r="P117" s="114"/>
      <c r="Q117" s="114"/>
    </row>
    <row r="118" spans="1:17" ht="15.75" customHeight="1">
      <c r="A118" s="364"/>
      <c r="B118" s="12"/>
      <c r="C118" s="364"/>
      <c r="D118" s="365"/>
      <c r="E118" s="330"/>
      <c r="F118" s="330"/>
      <c r="G118" s="330"/>
      <c r="H118" s="330"/>
      <c r="I118" s="330"/>
      <c r="J118" s="114"/>
      <c r="K118" s="114"/>
      <c r="L118" s="114"/>
      <c r="M118" s="114"/>
      <c r="N118" s="114"/>
      <c r="O118" s="114"/>
      <c r="P118" s="114"/>
      <c r="Q118" s="114"/>
    </row>
    <row r="119" spans="1:17" ht="15.75" customHeight="1">
      <c r="A119" s="364"/>
      <c r="B119" s="12"/>
      <c r="C119" s="364"/>
      <c r="D119" s="365"/>
      <c r="E119" s="330"/>
      <c r="F119" s="330"/>
      <c r="G119" s="330"/>
      <c r="H119" s="330"/>
      <c r="I119" s="330"/>
      <c r="J119" s="114"/>
      <c r="K119" s="114"/>
      <c r="L119" s="114"/>
      <c r="M119" s="114"/>
      <c r="N119" s="114"/>
      <c r="O119" s="114"/>
      <c r="P119" s="114"/>
      <c r="Q119" s="114"/>
    </row>
    <row r="120" spans="1:17" ht="15.75" customHeight="1">
      <c r="A120" s="364"/>
      <c r="B120" s="12"/>
      <c r="C120" s="364"/>
      <c r="D120" s="365"/>
      <c r="E120" s="330"/>
      <c r="F120" s="330"/>
      <c r="G120" s="330"/>
      <c r="H120" s="330"/>
      <c r="I120" s="330"/>
      <c r="J120" s="114"/>
      <c r="K120" s="114"/>
      <c r="L120" s="114"/>
      <c r="M120" s="114"/>
      <c r="N120" s="114"/>
      <c r="O120" s="114"/>
      <c r="P120" s="114"/>
      <c r="Q120" s="114"/>
    </row>
    <row r="121" spans="1:17" ht="15.75" customHeight="1">
      <c r="A121" s="364"/>
      <c r="B121" s="12"/>
      <c r="C121" s="364"/>
      <c r="D121" s="365"/>
      <c r="E121" s="330"/>
      <c r="F121" s="330"/>
      <c r="G121" s="330"/>
      <c r="H121" s="330"/>
      <c r="I121" s="330"/>
      <c r="J121" s="114"/>
      <c r="K121" s="114"/>
      <c r="L121" s="114"/>
      <c r="M121" s="114"/>
      <c r="N121" s="114"/>
      <c r="O121" s="114"/>
      <c r="P121" s="114"/>
      <c r="Q121" s="114"/>
    </row>
    <row r="122" spans="1:17" ht="15.75" customHeight="1">
      <c r="A122" s="364"/>
      <c r="B122" s="12"/>
      <c r="C122" s="364"/>
      <c r="D122" s="365"/>
      <c r="E122" s="330"/>
      <c r="F122" s="330"/>
      <c r="G122" s="330"/>
      <c r="H122" s="330"/>
      <c r="I122" s="330"/>
      <c r="J122" s="114"/>
      <c r="K122" s="114"/>
      <c r="L122" s="114"/>
      <c r="M122" s="114"/>
      <c r="N122" s="114"/>
      <c r="O122" s="114"/>
      <c r="P122" s="114"/>
      <c r="Q122" s="114"/>
    </row>
    <row r="123" spans="1:17" ht="15.75" customHeight="1">
      <c r="A123" s="364"/>
      <c r="B123" s="12"/>
      <c r="C123" s="364"/>
      <c r="D123" s="365"/>
      <c r="E123" s="330"/>
      <c r="F123" s="330"/>
      <c r="G123" s="330"/>
      <c r="H123" s="330"/>
      <c r="I123" s="330"/>
      <c r="J123" s="114"/>
      <c r="K123" s="114"/>
      <c r="L123" s="114"/>
      <c r="M123" s="114"/>
      <c r="N123" s="114"/>
      <c r="O123" s="114"/>
      <c r="P123" s="114"/>
      <c r="Q123" s="114"/>
    </row>
    <row r="124" spans="1:17" ht="15.75" customHeight="1">
      <c r="A124" s="364"/>
      <c r="B124" s="12"/>
      <c r="C124" s="364"/>
      <c r="D124" s="365"/>
      <c r="E124" s="330"/>
      <c r="F124" s="330"/>
      <c r="G124" s="330"/>
      <c r="H124" s="330"/>
      <c r="I124" s="330"/>
      <c r="J124" s="114"/>
      <c r="K124" s="114"/>
      <c r="L124" s="114"/>
      <c r="M124" s="114"/>
      <c r="N124" s="114"/>
      <c r="O124" s="114"/>
      <c r="P124" s="114"/>
      <c r="Q124" s="114"/>
    </row>
    <row r="125" spans="1:17" ht="15.75" customHeight="1">
      <c r="A125" s="364"/>
      <c r="B125" s="12"/>
      <c r="C125" s="364"/>
      <c r="D125" s="365"/>
      <c r="E125" s="330"/>
      <c r="F125" s="330"/>
      <c r="G125" s="330"/>
      <c r="H125" s="330"/>
      <c r="I125" s="330"/>
      <c r="J125" s="114"/>
      <c r="K125" s="114"/>
      <c r="L125" s="114"/>
      <c r="M125" s="114"/>
      <c r="N125" s="114"/>
      <c r="O125" s="114"/>
      <c r="P125" s="114"/>
      <c r="Q125" s="114"/>
    </row>
    <row r="126" spans="1:17" ht="15.75" customHeight="1">
      <c r="A126" s="364"/>
      <c r="B126" s="12"/>
      <c r="C126" s="364"/>
      <c r="D126" s="365"/>
      <c r="E126" s="330"/>
      <c r="F126" s="330"/>
      <c r="G126" s="330"/>
      <c r="H126" s="330"/>
      <c r="I126" s="330"/>
      <c r="J126" s="114"/>
      <c r="K126" s="114"/>
      <c r="L126" s="114"/>
      <c r="M126" s="114"/>
      <c r="N126" s="114"/>
      <c r="O126" s="114"/>
      <c r="P126" s="114"/>
      <c r="Q126" s="114"/>
    </row>
    <row r="127" spans="1:17" ht="15.75" customHeight="1">
      <c r="A127" s="364"/>
      <c r="B127" s="12"/>
      <c r="C127" s="364"/>
      <c r="D127" s="365"/>
      <c r="E127" s="330"/>
      <c r="F127" s="330"/>
      <c r="G127" s="330"/>
      <c r="H127" s="330"/>
      <c r="I127" s="330"/>
      <c r="J127" s="114"/>
      <c r="K127" s="114"/>
      <c r="L127" s="114"/>
      <c r="M127" s="114"/>
      <c r="N127" s="114"/>
      <c r="O127" s="114"/>
      <c r="P127" s="114"/>
      <c r="Q127" s="114"/>
    </row>
    <row r="128" spans="1:17" ht="15.75" customHeight="1">
      <c r="A128" s="364"/>
      <c r="B128" s="12"/>
      <c r="C128" s="364"/>
      <c r="D128" s="365"/>
      <c r="E128" s="330"/>
      <c r="F128" s="330"/>
      <c r="G128" s="330"/>
      <c r="H128" s="330"/>
      <c r="I128" s="330"/>
      <c r="J128" s="114"/>
      <c r="K128" s="114"/>
      <c r="L128" s="114"/>
      <c r="M128" s="114"/>
      <c r="N128" s="114"/>
      <c r="O128" s="114"/>
      <c r="P128" s="114"/>
      <c r="Q128" s="114"/>
    </row>
    <row r="129" spans="1:17" ht="15.75" customHeight="1">
      <c r="A129" s="364"/>
      <c r="B129" s="12"/>
      <c r="C129" s="364"/>
      <c r="D129" s="365"/>
      <c r="E129" s="330"/>
      <c r="F129" s="330"/>
      <c r="G129" s="330"/>
      <c r="H129" s="330"/>
      <c r="I129" s="330"/>
      <c r="J129" s="114"/>
      <c r="K129" s="114"/>
      <c r="L129" s="114"/>
      <c r="M129" s="114"/>
      <c r="N129" s="114"/>
      <c r="O129" s="114"/>
      <c r="P129" s="114"/>
      <c r="Q129" s="114"/>
    </row>
    <row r="130" spans="1:17" ht="15.75" customHeight="1">
      <c r="A130" s="364"/>
      <c r="B130" s="12"/>
      <c r="C130" s="364"/>
      <c r="D130" s="365"/>
      <c r="E130" s="330"/>
      <c r="F130" s="330"/>
      <c r="G130" s="330"/>
      <c r="H130" s="330"/>
      <c r="I130" s="330"/>
      <c r="J130" s="114"/>
      <c r="K130" s="114"/>
      <c r="L130" s="114"/>
      <c r="M130" s="114"/>
      <c r="N130" s="114"/>
      <c r="O130" s="114"/>
      <c r="P130" s="114"/>
      <c r="Q130" s="114"/>
    </row>
    <row r="131" spans="1:17" ht="15.75" customHeight="1">
      <c r="A131" s="364"/>
      <c r="B131" s="12"/>
      <c r="C131" s="364"/>
      <c r="D131" s="365"/>
      <c r="E131" s="330"/>
      <c r="F131" s="330"/>
      <c r="G131" s="330"/>
      <c r="H131" s="330"/>
      <c r="I131" s="330"/>
      <c r="J131" s="114"/>
      <c r="K131" s="114"/>
      <c r="L131" s="114"/>
      <c r="M131" s="114"/>
      <c r="N131" s="114"/>
      <c r="O131" s="114"/>
      <c r="P131" s="114"/>
      <c r="Q131" s="114"/>
    </row>
    <row r="132" spans="1:17" ht="15.75" customHeight="1">
      <c r="A132" s="364"/>
      <c r="B132" s="12"/>
      <c r="C132" s="364"/>
      <c r="D132" s="365"/>
      <c r="E132" s="330"/>
      <c r="F132" s="330"/>
      <c r="G132" s="330"/>
      <c r="H132" s="330"/>
      <c r="I132" s="330"/>
      <c r="J132" s="114"/>
      <c r="K132" s="114"/>
      <c r="L132" s="114"/>
      <c r="M132" s="114"/>
      <c r="N132" s="114"/>
      <c r="O132" s="114"/>
      <c r="P132" s="114"/>
      <c r="Q132" s="114"/>
    </row>
    <row r="133" spans="1:17" ht="15.75" customHeight="1">
      <c r="A133" s="364"/>
      <c r="B133" s="12"/>
      <c r="C133" s="364"/>
      <c r="D133" s="365"/>
      <c r="E133" s="330"/>
      <c r="F133" s="330"/>
      <c r="G133" s="330"/>
      <c r="H133" s="330"/>
      <c r="I133" s="330"/>
      <c r="J133" s="114"/>
      <c r="K133" s="114"/>
      <c r="L133" s="114"/>
      <c r="M133" s="114"/>
      <c r="N133" s="114"/>
      <c r="O133" s="114"/>
      <c r="P133" s="114"/>
      <c r="Q133" s="114"/>
    </row>
    <row r="134" spans="1:17" ht="15.75" customHeight="1">
      <c r="A134" s="364"/>
      <c r="B134" s="12"/>
      <c r="C134" s="364"/>
      <c r="D134" s="365"/>
      <c r="E134" s="330"/>
      <c r="F134" s="330"/>
      <c r="G134" s="330"/>
      <c r="H134" s="330"/>
      <c r="I134" s="330"/>
      <c r="J134" s="114"/>
      <c r="K134" s="114"/>
      <c r="L134" s="114"/>
      <c r="M134" s="114"/>
      <c r="N134" s="114"/>
      <c r="O134" s="114"/>
      <c r="P134" s="114"/>
      <c r="Q134" s="114"/>
    </row>
    <row r="135" spans="1:17" ht="15.75" customHeight="1">
      <c r="A135" s="364"/>
      <c r="B135" s="12"/>
      <c r="C135" s="364"/>
      <c r="D135" s="365"/>
      <c r="E135" s="330"/>
      <c r="F135" s="330"/>
      <c r="G135" s="330"/>
      <c r="H135" s="330"/>
      <c r="I135" s="330"/>
      <c r="J135" s="114"/>
      <c r="K135" s="114"/>
      <c r="L135" s="114"/>
      <c r="M135" s="114"/>
      <c r="N135" s="114"/>
      <c r="O135" s="114"/>
      <c r="P135" s="114"/>
      <c r="Q135" s="114"/>
    </row>
    <row r="136" spans="1:17" ht="15.75" customHeight="1">
      <c r="A136" s="364"/>
      <c r="B136" s="12"/>
      <c r="C136" s="364"/>
      <c r="D136" s="365"/>
      <c r="E136" s="330"/>
      <c r="F136" s="330"/>
      <c r="G136" s="330"/>
      <c r="H136" s="330"/>
      <c r="I136" s="330"/>
      <c r="J136" s="114"/>
      <c r="K136" s="114"/>
      <c r="L136" s="114"/>
      <c r="M136" s="114"/>
      <c r="N136" s="114"/>
      <c r="O136" s="114"/>
      <c r="P136" s="114"/>
      <c r="Q136" s="114"/>
    </row>
    <row r="137" spans="1:17" ht="15.75" customHeight="1">
      <c r="A137" s="364"/>
      <c r="B137" s="12"/>
      <c r="C137" s="364"/>
      <c r="D137" s="365"/>
      <c r="E137" s="330"/>
      <c r="F137" s="330"/>
      <c r="G137" s="330"/>
      <c r="H137" s="330"/>
      <c r="I137" s="330"/>
      <c r="J137" s="114"/>
      <c r="K137" s="114"/>
      <c r="L137" s="114"/>
      <c r="M137" s="114"/>
      <c r="N137" s="114"/>
      <c r="O137" s="114"/>
      <c r="P137" s="114"/>
      <c r="Q137" s="114"/>
    </row>
    <row r="138" spans="1:17" ht="15.75" customHeight="1">
      <c r="A138" s="364"/>
      <c r="B138" s="12"/>
      <c r="C138" s="364"/>
      <c r="D138" s="365"/>
      <c r="E138" s="330"/>
      <c r="F138" s="330"/>
      <c r="G138" s="330"/>
      <c r="H138" s="330"/>
      <c r="I138" s="330"/>
      <c r="J138" s="114"/>
      <c r="K138" s="114"/>
      <c r="L138" s="114"/>
      <c r="M138" s="114"/>
      <c r="N138" s="114"/>
      <c r="O138" s="114"/>
      <c r="P138" s="114"/>
      <c r="Q138" s="114"/>
    </row>
    <row r="139" spans="1:17" ht="15.75" customHeight="1">
      <c r="A139" s="364"/>
      <c r="B139" s="12"/>
      <c r="C139" s="364"/>
      <c r="D139" s="365"/>
      <c r="E139" s="330"/>
      <c r="F139" s="330"/>
      <c r="G139" s="330"/>
      <c r="H139" s="330"/>
      <c r="I139" s="330"/>
      <c r="J139" s="114"/>
      <c r="K139" s="114"/>
      <c r="L139" s="114"/>
      <c r="M139" s="114"/>
      <c r="N139" s="114"/>
      <c r="O139" s="114"/>
      <c r="P139" s="114"/>
      <c r="Q139" s="114"/>
    </row>
    <row r="140" spans="1:17" ht="15.75" customHeight="1">
      <c r="A140" s="364"/>
      <c r="B140" s="12"/>
      <c r="C140" s="364"/>
      <c r="D140" s="365"/>
      <c r="E140" s="330"/>
      <c r="F140" s="330"/>
      <c r="G140" s="330"/>
      <c r="H140" s="330"/>
      <c r="I140" s="330"/>
      <c r="J140" s="114"/>
      <c r="K140" s="114"/>
      <c r="L140" s="114"/>
      <c r="M140" s="114"/>
      <c r="N140" s="114"/>
      <c r="O140" s="114"/>
      <c r="P140" s="114"/>
      <c r="Q140" s="114"/>
    </row>
    <row r="141" spans="1:17" ht="15.75" customHeight="1">
      <c r="A141" s="364"/>
      <c r="B141" s="12"/>
      <c r="C141" s="364"/>
      <c r="D141" s="365"/>
      <c r="E141" s="330"/>
      <c r="F141" s="330"/>
      <c r="G141" s="330"/>
      <c r="H141" s="330"/>
      <c r="I141" s="330"/>
      <c r="J141" s="114"/>
      <c r="K141" s="114"/>
      <c r="L141" s="114"/>
      <c r="M141" s="114"/>
      <c r="N141" s="114"/>
      <c r="O141" s="114"/>
      <c r="P141" s="114"/>
      <c r="Q141" s="114"/>
    </row>
    <row r="142" spans="1:17" ht="15.75" customHeight="1">
      <c r="A142" s="364"/>
      <c r="B142" s="12"/>
      <c r="C142" s="364"/>
      <c r="D142" s="365"/>
      <c r="E142" s="330"/>
      <c r="F142" s="330"/>
      <c r="G142" s="330"/>
      <c r="H142" s="330"/>
      <c r="I142" s="330"/>
      <c r="J142" s="114"/>
      <c r="K142" s="114"/>
      <c r="L142" s="114"/>
      <c r="M142" s="114"/>
      <c r="N142" s="114"/>
      <c r="O142" s="114"/>
      <c r="P142" s="114"/>
      <c r="Q142" s="114"/>
    </row>
    <row r="143" spans="1:17" ht="15.75" customHeight="1">
      <c r="A143" s="364"/>
      <c r="B143" s="12"/>
      <c r="C143" s="364"/>
      <c r="D143" s="365"/>
      <c r="E143" s="330"/>
      <c r="F143" s="330"/>
      <c r="G143" s="330"/>
      <c r="H143" s="330"/>
      <c r="I143" s="330"/>
      <c r="J143" s="114"/>
      <c r="K143" s="114"/>
      <c r="L143" s="114"/>
      <c r="M143" s="114"/>
      <c r="N143" s="114"/>
      <c r="O143" s="114"/>
      <c r="P143" s="114"/>
      <c r="Q143" s="114"/>
    </row>
    <row r="144" spans="1:17" ht="15.75" customHeight="1">
      <c r="A144" s="364"/>
      <c r="B144" s="12"/>
      <c r="C144" s="364"/>
      <c r="D144" s="365"/>
      <c r="E144" s="330"/>
      <c r="F144" s="330"/>
      <c r="G144" s="330"/>
      <c r="H144" s="330"/>
      <c r="I144" s="330"/>
      <c r="J144" s="114"/>
      <c r="K144" s="114"/>
      <c r="L144" s="114"/>
      <c r="M144" s="114"/>
      <c r="N144" s="114"/>
      <c r="O144" s="114"/>
      <c r="P144" s="114"/>
      <c r="Q144" s="114"/>
    </row>
    <row r="145" spans="1:17" ht="15.75" customHeight="1">
      <c r="A145" s="364"/>
      <c r="B145" s="12"/>
      <c r="C145" s="364"/>
      <c r="D145" s="365"/>
      <c r="E145" s="330"/>
      <c r="F145" s="330"/>
      <c r="G145" s="330"/>
      <c r="H145" s="330"/>
      <c r="I145" s="330"/>
      <c r="J145" s="114"/>
      <c r="K145" s="114"/>
      <c r="L145" s="114"/>
      <c r="M145" s="114"/>
      <c r="N145" s="114"/>
      <c r="O145" s="114"/>
      <c r="P145" s="114"/>
      <c r="Q145" s="114"/>
    </row>
    <row r="146" spans="1:17" ht="15.75" customHeight="1">
      <c r="A146" s="364"/>
      <c r="B146" s="12"/>
      <c r="C146" s="364"/>
      <c r="D146" s="365"/>
      <c r="E146" s="330"/>
      <c r="F146" s="330"/>
      <c r="G146" s="330"/>
      <c r="H146" s="330"/>
      <c r="I146" s="330"/>
      <c r="J146" s="114"/>
      <c r="K146" s="114"/>
      <c r="L146" s="114"/>
      <c r="M146" s="114"/>
      <c r="N146" s="114"/>
      <c r="O146" s="114"/>
      <c r="P146" s="114"/>
      <c r="Q146" s="114"/>
    </row>
    <row r="147" spans="1:17" ht="15.75" customHeight="1">
      <c r="A147" s="364"/>
      <c r="B147" s="12"/>
      <c r="C147" s="364"/>
      <c r="D147" s="365"/>
      <c r="E147" s="330"/>
      <c r="F147" s="330"/>
      <c r="G147" s="330"/>
      <c r="H147" s="330"/>
      <c r="I147" s="330"/>
      <c r="J147" s="114"/>
      <c r="K147" s="114"/>
      <c r="L147" s="114"/>
      <c r="M147" s="114"/>
      <c r="N147" s="114"/>
      <c r="O147" s="114"/>
      <c r="P147" s="114"/>
      <c r="Q147" s="114"/>
    </row>
    <row r="148" spans="1:17" ht="15.75" customHeight="1">
      <c r="A148" s="364"/>
      <c r="B148" s="12"/>
      <c r="C148" s="364"/>
      <c r="D148" s="365"/>
      <c r="E148" s="330"/>
      <c r="F148" s="330"/>
      <c r="G148" s="330"/>
      <c r="H148" s="330"/>
      <c r="I148" s="330"/>
      <c r="J148" s="114"/>
      <c r="K148" s="114"/>
      <c r="L148" s="114"/>
      <c r="M148" s="114"/>
      <c r="N148" s="114"/>
      <c r="O148" s="114"/>
      <c r="P148" s="114"/>
      <c r="Q148" s="114"/>
    </row>
    <row r="149" spans="1:17" ht="15.75" customHeight="1">
      <c r="A149" s="364"/>
      <c r="B149" s="12"/>
      <c r="C149" s="364"/>
      <c r="D149" s="365"/>
      <c r="E149" s="330"/>
      <c r="F149" s="330"/>
      <c r="G149" s="330"/>
      <c r="H149" s="330"/>
      <c r="I149" s="330"/>
      <c r="J149" s="114"/>
      <c r="K149" s="114"/>
      <c r="L149" s="114"/>
      <c r="M149" s="114"/>
      <c r="N149" s="114"/>
      <c r="O149" s="114"/>
      <c r="P149" s="114"/>
      <c r="Q149" s="114"/>
    </row>
    <row r="150" spans="1:17" ht="15.75" customHeight="1">
      <c r="A150" s="364"/>
      <c r="B150" s="12"/>
      <c r="C150" s="364"/>
      <c r="D150" s="365"/>
      <c r="E150" s="330"/>
      <c r="F150" s="330"/>
      <c r="G150" s="330"/>
      <c r="H150" s="330"/>
      <c r="I150" s="330"/>
      <c r="J150" s="114"/>
      <c r="K150" s="114"/>
      <c r="L150" s="114"/>
      <c r="M150" s="114"/>
      <c r="N150" s="114"/>
      <c r="O150" s="114"/>
      <c r="P150" s="114"/>
      <c r="Q150" s="114"/>
    </row>
    <row r="151" spans="1:17" ht="15.75" customHeight="1">
      <c r="A151" s="364"/>
      <c r="B151" s="12"/>
      <c r="C151" s="364"/>
      <c r="D151" s="365"/>
      <c r="E151" s="330"/>
      <c r="F151" s="330"/>
      <c r="G151" s="330"/>
      <c r="H151" s="330"/>
      <c r="I151" s="330"/>
      <c r="J151" s="114"/>
      <c r="K151" s="114"/>
      <c r="L151" s="114"/>
      <c r="M151" s="114"/>
      <c r="N151" s="114"/>
      <c r="O151" s="114"/>
      <c r="P151" s="114"/>
      <c r="Q151" s="114"/>
    </row>
    <row r="152" spans="1:17" ht="15.75" customHeight="1">
      <c r="A152" s="364"/>
      <c r="B152" s="12"/>
      <c r="C152" s="364"/>
      <c r="D152" s="365"/>
      <c r="E152" s="330"/>
      <c r="F152" s="330"/>
      <c r="G152" s="330"/>
      <c r="H152" s="330"/>
      <c r="I152" s="330"/>
      <c r="J152" s="114"/>
      <c r="K152" s="114"/>
      <c r="L152" s="114"/>
      <c r="M152" s="114"/>
      <c r="N152" s="114"/>
      <c r="O152" s="114"/>
      <c r="P152" s="114"/>
      <c r="Q152" s="114"/>
    </row>
    <row r="153" spans="1:17" ht="15.75" customHeight="1">
      <c r="A153" s="364"/>
      <c r="B153" s="12"/>
      <c r="C153" s="364"/>
      <c r="D153" s="365"/>
      <c r="E153" s="330"/>
      <c r="F153" s="330"/>
      <c r="G153" s="330"/>
      <c r="H153" s="330"/>
      <c r="I153" s="330"/>
      <c r="J153" s="114"/>
      <c r="K153" s="114"/>
      <c r="L153" s="114"/>
      <c r="M153" s="114"/>
      <c r="N153" s="114"/>
      <c r="O153" s="114"/>
      <c r="P153" s="114"/>
      <c r="Q153" s="114"/>
    </row>
    <row r="154" spans="1:17" ht="15.75" customHeight="1">
      <c r="A154" s="364"/>
      <c r="B154" s="12"/>
      <c r="C154" s="364"/>
      <c r="D154" s="365"/>
      <c r="E154" s="330"/>
      <c r="F154" s="330"/>
      <c r="G154" s="330"/>
      <c r="H154" s="330"/>
      <c r="I154" s="330"/>
      <c r="J154" s="114"/>
      <c r="K154" s="114"/>
      <c r="L154" s="114"/>
      <c r="M154" s="114"/>
      <c r="N154" s="114"/>
      <c r="O154" s="114"/>
      <c r="P154" s="114"/>
      <c r="Q154" s="114"/>
    </row>
    <row r="155" spans="1:17" ht="15.75" customHeight="1">
      <c r="A155" s="364"/>
      <c r="B155" s="12"/>
      <c r="C155" s="364"/>
      <c r="D155" s="365"/>
      <c r="E155" s="330"/>
      <c r="F155" s="330"/>
      <c r="G155" s="330"/>
      <c r="H155" s="330"/>
      <c r="I155" s="330"/>
      <c r="J155" s="114"/>
      <c r="K155" s="114"/>
      <c r="L155" s="114"/>
      <c r="M155" s="114"/>
      <c r="N155" s="114"/>
      <c r="O155" s="114"/>
      <c r="P155" s="114"/>
      <c r="Q155" s="114"/>
    </row>
    <row r="156" spans="1:17" ht="15.75" customHeight="1">
      <c r="A156" s="364"/>
      <c r="B156" s="12"/>
      <c r="C156" s="364"/>
      <c r="D156" s="365"/>
      <c r="E156" s="330"/>
      <c r="F156" s="330"/>
      <c r="G156" s="330"/>
      <c r="H156" s="330"/>
      <c r="I156" s="330"/>
      <c r="J156" s="114"/>
      <c r="K156" s="114"/>
      <c r="L156" s="114"/>
      <c r="M156" s="114"/>
      <c r="N156" s="114"/>
      <c r="O156" s="114"/>
      <c r="P156" s="114"/>
      <c r="Q156" s="114"/>
    </row>
    <row r="157" spans="1:17" ht="15.75" customHeight="1">
      <c r="A157" s="364"/>
      <c r="B157" s="12"/>
      <c r="C157" s="364"/>
      <c r="D157" s="365"/>
      <c r="E157" s="330"/>
      <c r="F157" s="330"/>
      <c r="G157" s="330"/>
      <c r="H157" s="330"/>
      <c r="I157" s="330"/>
      <c r="J157" s="114"/>
      <c r="K157" s="114"/>
      <c r="L157" s="114"/>
      <c r="M157" s="114"/>
      <c r="N157" s="114"/>
      <c r="O157" s="114"/>
      <c r="P157" s="114"/>
      <c r="Q157" s="114"/>
    </row>
    <row r="158" spans="1:17" ht="15.75" customHeight="1">
      <c r="A158" s="364"/>
      <c r="B158" s="12"/>
      <c r="C158" s="364"/>
      <c r="D158" s="365"/>
      <c r="E158" s="330"/>
      <c r="F158" s="330"/>
      <c r="G158" s="330"/>
      <c r="H158" s="330"/>
      <c r="I158" s="330"/>
      <c r="J158" s="114"/>
      <c r="K158" s="114"/>
      <c r="L158" s="114"/>
      <c r="M158" s="114"/>
      <c r="N158" s="114"/>
      <c r="O158" s="114"/>
      <c r="P158" s="114"/>
      <c r="Q158" s="114"/>
    </row>
    <row r="159" spans="1:17" ht="15.75" customHeight="1">
      <c r="A159" s="364"/>
      <c r="B159" s="12"/>
      <c r="C159" s="364"/>
      <c r="D159" s="365"/>
      <c r="E159" s="330"/>
      <c r="F159" s="330"/>
      <c r="G159" s="330"/>
      <c r="H159" s="330"/>
      <c r="I159" s="330"/>
      <c r="J159" s="114"/>
      <c r="K159" s="114"/>
      <c r="L159" s="114"/>
      <c r="M159" s="114"/>
      <c r="N159" s="114"/>
      <c r="O159" s="114"/>
      <c r="P159" s="114"/>
      <c r="Q159" s="114"/>
    </row>
    <row r="160" spans="1:17" ht="15.75" customHeight="1">
      <c r="A160" s="364"/>
      <c r="B160" s="12"/>
      <c r="C160" s="364"/>
      <c r="D160" s="365"/>
      <c r="E160" s="330"/>
      <c r="F160" s="330"/>
      <c r="G160" s="330"/>
      <c r="H160" s="330"/>
      <c r="I160" s="330"/>
      <c r="J160" s="114"/>
      <c r="K160" s="114"/>
      <c r="L160" s="114"/>
      <c r="M160" s="114"/>
      <c r="N160" s="114"/>
      <c r="O160" s="114"/>
      <c r="P160" s="114"/>
      <c r="Q160" s="114"/>
    </row>
    <row r="161" spans="1:17" ht="15.75" customHeight="1">
      <c r="A161" s="364"/>
      <c r="B161" s="12"/>
      <c r="C161" s="364"/>
      <c r="D161" s="365"/>
      <c r="E161" s="330"/>
      <c r="F161" s="330"/>
      <c r="G161" s="330"/>
      <c r="H161" s="330"/>
      <c r="I161" s="330"/>
      <c r="J161" s="114"/>
      <c r="K161" s="114"/>
      <c r="L161" s="114"/>
      <c r="M161" s="114"/>
      <c r="N161" s="114"/>
      <c r="O161" s="114"/>
      <c r="P161" s="114"/>
      <c r="Q161" s="114"/>
    </row>
    <row r="162" spans="1:17" ht="15.75" customHeight="1">
      <c r="A162" s="364"/>
      <c r="B162" s="12"/>
      <c r="C162" s="364"/>
      <c r="D162" s="365"/>
      <c r="E162" s="330"/>
      <c r="F162" s="330"/>
      <c r="G162" s="330"/>
      <c r="H162" s="330"/>
      <c r="I162" s="330"/>
      <c r="J162" s="114"/>
      <c r="K162" s="114"/>
      <c r="L162" s="114"/>
      <c r="M162" s="114"/>
      <c r="N162" s="114"/>
      <c r="O162" s="114"/>
      <c r="P162" s="114"/>
      <c r="Q162" s="114"/>
    </row>
    <row r="163" spans="1:17" ht="15.75" customHeight="1">
      <c r="A163" s="364"/>
      <c r="B163" s="12"/>
      <c r="C163" s="364"/>
      <c r="D163" s="365"/>
      <c r="E163" s="330"/>
      <c r="F163" s="330"/>
      <c r="G163" s="330"/>
      <c r="H163" s="330"/>
      <c r="I163" s="330"/>
      <c r="J163" s="114"/>
      <c r="K163" s="114"/>
      <c r="L163" s="114"/>
      <c r="M163" s="114"/>
      <c r="N163" s="114"/>
      <c r="O163" s="114"/>
      <c r="P163" s="114"/>
      <c r="Q163" s="114"/>
    </row>
    <row r="164" spans="1:17" ht="15.75" customHeight="1">
      <c r="A164" s="364"/>
      <c r="B164" s="12"/>
      <c r="C164" s="364"/>
      <c r="D164" s="365"/>
      <c r="E164" s="330"/>
      <c r="F164" s="330"/>
      <c r="G164" s="330"/>
      <c r="H164" s="330"/>
      <c r="I164" s="330"/>
      <c r="J164" s="114"/>
      <c r="K164" s="114"/>
      <c r="L164" s="114"/>
      <c r="M164" s="114"/>
      <c r="N164" s="114"/>
      <c r="O164" s="114"/>
      <c r="P164" s="114"/>
      <c r="Q164" s="114"/>
    </row>
    <row r="165" spans="1:17" ht="15.75" customHeight="1">
      <c r="A165" s="364"/>
      <c r="B165" s="12"/>
      <c r="C165" s="364"/>
      <c r="D165" s="365"/>
      <c r="E165" s="330"/>
      <c r="F165" s="330"/>
      <c r="G165" s="330"/>
      <c r="H165" s="330"/>
      <c r="I165" s="330"/>
      <c r="J165" s="114"/>
      <c r="K165" s="114"/>
      <c r="L165" s="114"/>
      <c r="M165" s="114"/>
      <c r="N165" s="114"/>
      <c r="O165" s="114"/>
      <c r="P165" s="114"/>
      <c r="Q165" s="114"/>
    </row>
    <row r="166" spans="1:17" ht="15.75" customHeight="1">
      <c r="A166" s="364"/>
      <c r="B166" s="12"/>
      <c r="C166" s="364"/>
      <c r="D166" s="365"/>
      <c r="E166" s="330"/>
      <c r="F166" s="330"/>
      <c r="G166" s="330"/>
      <c r="H166" s="330"/>
      <c r="I166" s="330"/>
      <c r="J166" s="114"/>
      <c r="K166" s="114"/>
      <c r="L166" s="114"/>
      <c r="M166" s="114"/>
      <c r="N166" s="114"/>
      <c r="O166" s="114"/>
      <c r="P166" s="114"/>
      <c r="Q166" s="114"/>
    </row>
    <row r="167" spans="1:17" ht="15.75" customHeight="1">
      <c r="A167" s="364"/>
      <c r="B167" s="12"/>
      <c r="C167" s="364"/>
      <c r="D167" s="365"/>
      <c r="E167" s="330"/>
      <c r="F167" s="330"/>
      <c r="G167" s="330"/>
      <c r="H167" s="330"/>
      <c r="I167" s="330"/>
      <c r="J167" s="114"/>
      <c r="K167" s="114"/>
      <c r="L167" s="114"/>
      <c r="M167" s="114"/>
      <c r="N167" s="114"/>
      <c r="O167" s="114"/>
      <c r="P167" s="114"/>
      <c r="Q167" s="114"/>
    </row>
    <row r="168" spans="1:17" ht="15.75" customHeight="1">
      <c r="A168" s="364"/>
      <c r="B168" s="12"/>
      <c r="C168" s="364"/>
      <c r="D168" s="365"/>
      <c r="E168" s="330"/>
      <c r="F168" s="330"/>
      <c r="G168" s="330"/>
      <c r="H168" s="330"/>
      <c r="I168" s="330"/>
      <c r="J168" s="114"/>
      <c r="K168" s="114"/>
      <c r="L168" s="114"/>
      <c r="M168" s="114"/>
      <c r="N168" s="114"/>
      <c r="O168" s="114"/>
      <c r="P168" s="114"/>
      <c r="Q168" s="114"/>
    </row>
    <row r="169" spans="1:17" ht="15.75" customHeight="1">
      <c r="A169" s="364"/>
      <c r="B169" s="12"/>
      <c r="C169" s="364"/>
      <c r="D169" s="365"/>
      <c r="E169" s="330"/>
      <c r="F169" s="330"/>
      <c r="G169" s="330"/>
      <c r="H169" s="330"/>
      <c r="I169" s="330"/>
      <c r="J169" s="114"/>
      <c r="K169" s="114"/>
      <c r="L169" s="114"/>
      <c r="M169" s="114"/>
      <c r="N169" s="114"/>
      <c r="O169" s="114"/>
      <c r="P169" s="114"/>
      <c r="Q169" s="114"/>
    </row>
    <row r="170" spans="1:17" ht="15.75" customHeight="1">
      <c r="A170" s="364"/>
      <c r="B170" s="12"/>
      <c r="C170" s="364"/>
      <c r="D170" s="365"/>
      <c r="E170" s="330"/>
      <c r="F170" s="330"/>
      <c r="G170" s="330"/>
      <c r="H170" s="330"/>
      <c r="I170" s="330"/>
      <c r="J170" s="114"/>
      <c r="K170" s="114"/>
      <c r="L170" s="114"/>
      <c r="M170" s="114"/>
      <c r="N170" s="114"/>
      <c r="O170" s="114"/>
      <c r="P170" s="114"/>
      <c r="Q170" s="114"/>
    </row>
    <row r="171" spans="1:17" ht="15.75" customHeight="1">
      <c r="A171" s="364"/>
      <c r="B171" s="12"/>
      <c r="C171" s="364"/>
      <c r="D171" s="365"/>
      <c r="E171" s="330"/>
      <c r="F171" s="330"/>
      <c r="G171" s="330"/>
      <c r="H171" s="330"/>
      <c r="I171" s="330"/>
      <c r="J171" s="114"/>
      <c r="K171" s="114"/>
      <c r="L171" s="114"/>
      <c r="M171" s="114"/>
      <c r="N171" s="114"/>
      <c r="O171" s="114"/>
      <c r="P171" s="114"/>
      <c r="Q171" s="114"/>
    </row>
    <row r="172" spans="1:17" ht="15.75" customHeight="1">
      <c r="A172" s="364"/>
      <c r="B172" s="12"/>
      <c r="C172" s="364"/>
      <c r="D172" s="365"/>
      <c r="E172" s="330"/>
      <c r="F172" s="330"/>
      <c r="G172" s="330"/>
      <c r="H172" s="330"/>
      <c r="I172" s="330"/>
      <c r="J172" s="114"/>
      <c r="K172" s="114"/>
      <c r="L172" s="114"/>
      <c r="M172" s="114"/>
      <c r="N172" s="114"/>
      <c r="O172" s="114"/>
      <c r="P172" s="114"/>
      <c r="Q172" s="114"/>
    </row>
    <row r="173" spans="1:17" ht="15.75" customHeight="1">
      <c r="A173" s="364"/>
      <c r="B173" s="12"/>
      <c r="C173" s="364"/>
      <c r="D173" s="365"/>
      <c r="E173" s="330"/>
      <c r="F173" s="330"/>
      <c r="G173" s="330"/>
      <c r="H173" s="330"/>
      <c r="I173" s="330"/>
      <c r="J173" s="114"/>
      <c r="K173" s="114"/>
      <c r="L173" s="114"/>
      <c r="M173" s="114"/>
      <c r="N173" s="114"/>
      <c r="O173" s="114"/>
      <c r="P173" s="114"/>
      <c r="Q173" s="114"/>
    </row>
    <row r="174" spans="1:17" ht="15.75" customHeight="1">
      <c r="A174" s="364"/>
      <c r="B174" s="12"/>
      <c r="C174" s="364"/>
      <c r="D174" s="365"/>
      <c r="E174" s="330"/>
      <c r="F174" s="330"/>
      <c r="G174" s="330"/>
      <c r="H174" s="330"/>
      <c r="I174" s="330"/>
      <c r="J174" s="114"/>
      <c r="K174" s="114"/>
      <c r="L174" s="114"/>
      <c r="M174" s="114"/>
      <c r="N174" s="114"/>
      <c r="O174" s="114"/>
      <c r="P174" s="114"/>
      <c r="Q174" s="114"/>
    </row>
    <row r="175" spans="1:17" ht="15.75" customHeight="1">
      <c r="A175" s="364"/>
      <c r="B175" s="12"/>
      <c r="C175" s="364"/>
      <c r="D175" s="365"/>
      <c r="E175" s="330"/>
      <c r="F175" s="330"/>
      <c r="G175" s="330"/>
      <c r="H175" s="330"/>
      <c r="I175" s="330"/>
      <c r="J175" s="114"/>
      <c r="K175" s="114"/>
      <c r="L175" s="114"/>
      <c r="M175" s="114"/>
      <c r="N175" s="114"/>
      <c r="O175" s="114"/>
      <c r="P175" s="114"/>
      <c r="Q175" s="114"/>
    </row>
    <row r="176" spans="1:17" ht="15.75" customHeight="1">
      <c r="A176" s="364"/>
      <c r="B176" s="12"/>
      <c r="C176" s="364"/>
      <c r="D176" s="365"/>
      <c r="E176" s="330"/>
      <c r="F176" s="330"/>
      <c r="G176" s="330"/>
      <c r="H176" s="330"/>
      <c r="I176" s="330"/>
      <c r="J176" s="114"/>
      <c r="K176" s="114"/>
      <c r="L176" s="114"/>
      <c r="M176" s="114"/>
      <c r="N176" s="114"/>
      <c r="O176" s="114"/>
      <c r="P176" s="114"/>
      <c r="Q176" s="114"/>
    </row>
    <row r="177" spans="1:17" ht="15.75" customHeight="1">
      <c r="A177" s="364"/>
      <c r="B177" s="12"/>
      <c r="C177" s="364"/>
      <c r="D177" s="365"/>
      <c r="E177" s="330"/>
      <c r="F177" s="330"/>
      <c r="G177" s="330"/>
      <c r="H177" s="330"/>
      <c r="I177" s="330"/>
      <c r="J177" s="114"/>
      <c r="K177" s="114"/>
      <c r="L177" s="114"/>
      <c r="M177" s="114"/>
      <c r="N177" s="114"/>
      <c r="O177" s="114"/>
      <c r="P177" s="114"/>
      <c r="Q177" s="114"/>
    </row>
    <row r="178" spans="1:17" ht="15.75" customHeight="1">
      <c r="A178" s="364"/>
      <c r="B178" s="12"/>
      <c r="C178" s="364"/>
      <c r="D178" s="365"/>
      <c r="E178" s="330"/>
      <c r="F178" s="330"/>
      <c r="G178" s="330"/>
      <c r="H178" s="330"/>
      <c r="I178" s="330"/>
      <c r="J178" s="114"/>
      <c r="K178" s="114"/>
      <c r="L178" s="114"/>
      <c r="M178" s="114"/>
      <c r="N178" s="114"/>
      <c r="O178" s="114"/>
      <c r="P178" s="114"/>
      <c r="Q178" s="114"/>
    </row>
    <row r="179" spans="1:17" ht="15.75" customHeight="1">
      <c r="A179" s="364"/>
      <c r="B179" s="12"/>
      <c r="C179" s="364"/>
      <c r="D179" s="365"/>
      <c r="E179" s="330"/>
      <c r="F179" s="330"/>
      <c r="G179" s="330"/>
      <c r="H179" s="330"/>
      <c r="I179" s="330"/>
      <c r="J179" s="114"/>
      <c r="K179" s="114"/>
      <c r="L179" s="114"/>
      <c r="M179" s="114"/>
      <c r="N179" s="114"/>
      <c r="O179" s="114"/>
      <c r="P179" s="114"/>
      <c r="Q179" s="114"/>
    </row>
    <row r="180" spans="1:17" ht="15.75" customHeight="1">
      <c r="A180" s="364"/>
      <c r="B180" s="12"/>
      <c r="C180" s="364"/>
      <c r="D180" s="365"/>
      <c r="E180" s="330"/>
      <c r="F180" s="330"/>
      <c r="G180" s="330"/>
      <c r="H180" s="330"/>
      <c r="I180" s="330"/>
      <c r="J180" s="114"/>
      <c r="K180" s="114"/>
      <c r="L180" s="114"/>
      <c r="M180" s="114"/>
      <c r="N180" s="114"/>
      <c r="O180" s="114"/>
      <c r="P180" s="114"/>
      <c r="Q180" s="114"/>
    </row>
    <row r="181" spans="1:17" ht="15.75" customHeight="1">
      <c r="A181" s="364"/>
      <c r="B181" s="12"/>
      <c r="C181" s="364"/>
      <c r="D181" s="365"/>
      <c r="E181" s="330"/>
      <c r="F181" s="330"/>
      <c r="G181" s="330"/>
      <c r="H181" s="330"/>
      <c r="I181" s="330"/>
      <c r="J181" s="114"/>
      <c r="K181" s="114"/>
      <c r="L181" s="114"/>
      <c r="M181" s="114"/>
      <c r="N181" s="114"/>
      <c r="O181" s="114"/>
      <c r="P181" s="114"/>
      <c r="Q181" s="114"/>
    </row>
    <row r="182" spans="1:17" ht="15.75" customHeight="1">
      <c r="A182" s="364"/>
      <c r="B182" s="12"/>
      <c r="C182" s="364"/>
      <c r="D182" s="365"/>
      <c r="E182" s="330"/>
      <c r="F182" s="330"/>
      <c r="G182" s="330"/>
      <c r="H182" s="330"/>
      <c r="I182" s="330"/>
      <c r="J182" s="114"/>
      <c r="K182" s="114"/>
      <c r="L182" s="114"/>
      <c r="M182" s="114"/>
      <c r="N182" s="114"/>
      <c r="O182" s="114"/>
      <c r="P182" s="114"/>
      <c r="Q182" s="114"/>
    </row>
    <row r="183" spans="1:17" ht="15.75" customHeight="1">
      <c r="A183" s="364"/>
      <c r="B183" s="12"/>
      <c r="C183" s="364"/>
      <c r="D183" s="365"/>
      <c r="E183" s="330"/>
      <c r="F183" s="330"/>
      <c r="G183" s="330"/>
      <c r="H183" s="330"/>
      <c r="I183" s="330"/>
      <c r="J183" s="114"/>
      <c r="K183" s="114"/>
      <c r="L183" s="114"/>
      <c r="M183" s="114"/>
      <c r="N183" s="114"/>
      <c r="O183" s="114"/>
      <c r="P183" s="114"/>
      <c r="Q183" s="114"/>
    </row>
    <row r="184" spans="1:17" ht="15.75" customHeight="1">
      <c r="A184" s="364"/>
      <c r="B184" s="12"/>
      <c r="C184" s="364"/>
      <c r="D184" s="365"/>
      <c r="E184" s="330"/>
      <c r="F184" s="330"/>
      <c r="G184" s="330"/>
      <c r="H184" s="330"/>
      <c r="I184" s="330"/>
      <c r="J184" s="114"/>
      <c r="K184" s="114"/>
      <c r="L184" s="114"/>
      <c r="M184" s="114"/>
      <c r="N184" s="114"/>
      <c r="O184" s="114"/>
      <c r="P184" s="114"/>
      <c r="Q184" s="114"/>
    </row>
    <row r="185" spans="1:17" ht="15.75" customHeight="1">
      <c r="A185" s="364"/>
      <c r="B185" s="12"/>
      <c r="C185" s="364"/>
      <c r="D185" s="365"/>
      <c r="E185" s="330"/>
      <c r="F185" s="330"/>
      <c r="G185" s="330"/>
      <c r="H185" s="330"/>
      <c r="I185" s="330"/>
      <c r="J185" s="114"/>
      <c r="K185" s="114"/>
      <c r="L185" s="114"/>
      <c r="M185" s="114"/>
      <c r="N185" s="114"/>
      <c r="O185" s="114"/>
      <c r="P185" s="114"/>
      <c r="Q185" s="114"/>
    </row>
    <row r="186" spans="1:17" ht="15.75" customHeight="1">
      <c r="A186" s="364"/>
      <c r="B186" s="12"/>
      <c r="C186" s="364"/>
      <c r="D186" s="365"/>
      <c r="E186" s="330"/>
      <c r="F186" s="330"/>
      <c r="G186" s="330"/>
      <c r="H186" s="330"/>
      <c r="I186" s="330"/>
      <c r="J186" s="114"/>
      <c r="K186" s="114"/>
      <c r="L186" s="114"/>
      <c r="M186" s="114"/>
      <c r="N186" s="114"/>
      <c r="O186" s="114"/>
      <c r="P186" s="114"/>
      <c r="Q186" s="114"/>
    </row>
    <row r="187" spans="1:17" ht="15.75" customHeight="1">
      <c r="A187" s="364"/>
      <c r="B187" s="12"/>
      <c r="C187" s="364"/>
      <c r="D187" s="365"/>
      <c r="E187" s="330"/>
      <c r="F187" s="330"/>
      <c r="G187" s="330"/>
      <c r="H187" s="330"/>
      <c r="I187" s="330"/>
      <c r="J187" s="114"/>
      <c r="K187" s="114"/>
      <c r="L187" s="114"/>
      <c r="M187" s="114"/>
      <c r="N187" s="114"/>
      <c r="O187" s="114"/>
      <c r="P187" s="114"/>
      <c r="Q187" s="114"/>
    </row>
    <row r="188" spans="1:17" ht="15.75" customHeight="1">
      <c r="A188" s="364"/>
      <c r="B188" s="12"/>
      <c r="C188" s="364"/>
      <c r="D188" s="365"/>
      <c r="E188" s="330"/>
      <c r="F188" s="330"/>
      <c r="G188" s="330"/>
      <c r="H188" s="330"/>
      <c r="I188" s="330"/>
      <c r="J188" s="114"/>
      <c r="K188" s="114"/>
      <c r="L188" s="114"/>
      <c r="M188" s="114"/>
      <c r="N188" s="114"/>
      <c r="O188" s="114"/>
      <c r="P188" s="114"/>
      <c r="Q188" s="114"/>
    </row>
    <row r="189" spans="1:17" ht="15.75" customHeight="1">
      <c r="A189" s="364"/>
      <c r="B189" s="12"/>
      <c r="C189" s="364"/>
      <c r="D189" s="365"/>
      <c r="E189" s="330"/>
      <c r="F189" s="330"/>
      <c r="G189" s="330"/>
      <c r="H189" s="330"/>
      <c r="I189" s="330"/>
      <c r="J189" s="114"/>
      <c r="K189" s="114"/>
      <c r="L189" s="114"/>
      <c r="M189" s="114"/>
      <c r="N189" s="114"/>
      <c r="O189" s="114"/>
      <c r="P189" s="114"/>
      <c r="Q189" s="114"/>
    </row>
    <row r="190" spans="1:17" ht="15.75" customHeight="1">
      <c r="A190" s="364"/>
      <c r="B190" s="12"/>
      <c r="C190" s="364"/>
      <c r="D190" s="365"/>
      <c r="E190" s="330"/>
      <c r="F190" s="330"/>
      <c r="G190" s="330"/>
      <c r="H190" s="330"/>
      <c r="I190" s="330"/>
      <c r="J190" s="114"/>
      <c r="K190" s="114"/>
      <c r="L190" s="114"/>
      <c r="M190" s="114"/>
      <c r="N190" s="114"/>
      <c r="O190" s="114"/>
      <c r="P190" s="114"/>
      <c r="Q190" s="114"/>
    </row>
    <row r="191" spans="1:17" ht="15.75" customHeight="1">
      <c r="A191" s="364"/>
      <c r="B191" s="12"/>
      <c r="C191" s="364"/>
      <c r="D191" s="365"/>
      <c r="E191" s="330"/>
      <c r="F191" s="330"/>
      <c r="G191" s="330"/>
      <c r="H191" s="330"/>
      <c r="I191" s="330"/>
      <c r="J191" s="114"/>
      <c r="K191" s="114"/>
      <c r="L191" s="114"/>
      <c r="M191" s="114"/>
      <c r="N191" s="114"/>
      <c r="O191" s="114"/>
      <c r="P191" s="114"/>
      <c r="Q191" s="114"/>
    </row>
    <row r="192" spans="1:17" ht="15.75" customHeight="1">
      <c r="A192" s="364"/>
      <c r="B192" s="12"/>
      <c r="C192" s="364"/>
      <c r="D192" s="365"/>
      <c r="E192" s="330"/>
      <c r="F192" s="330"/>
      <c r="G192" s="330"/>
      <c r="H192" s="330"/>
      <c r="I192" s="330"/>
      <c r="J192" s="114"/>
      <c r="K192" s="114"/>
      <c r="L192" s="114"/>
      <c r="M192" s="114"/>
      <c r="N192" s="114"/>
      <c r="O192" s="114"/>
      <c r="P192" s="114"/>
      <c r="Q192" s="114"/>
    </row>
    <row r="193" spans="1:17" ht="15.75" customHeight="1">
      <c r="A193" s="364"/>
      <c r="B193" s="12"/>
      <c r="C193" s="364"/>
      <c r="D193" s="365"/>
      <c r="E193" s="330"/>
      <c r="F193" s="330"/>
      <c r="G193" s="330"/>
      <c r="H193" s="330"/>
      <c r="I193" s="330"/>
      <c r="J193" s="114"/>
      <c r="K193" s="114"/>
      <c r="L193" s="114"/>
      <c r="M193" s="114"/>
      <c r="N193" s="114"/>
      <c r="O193" s="114"/>
      <c r="P193" s="114"/>
      <c r="Q193" s="114"/>
    </row>
    <row r="194" spans="1:17" ht="15.75" customHeight="1">
      <c r="A194" s="364"/>
      <c r="B194" s="12"/>
      <c r="C194" s="364"/>
      <c r="D194" s="365"/>
      <c r="E194" s="330"/>
      <c r="F194" s="330"/>
      <c r="G194" s="330"/>
      <c r="H194" s="330"/>
      <c r="I194" s="330"/>
      <c r="J194" s="114"/>
      <c r="K194" s="114"/>
      <c r="L194" s="114"/>
      <c r="M194" s="114"/>
      <c r="N194" s="114"/>
      <c r="O194" s="114"/>
      <c r="P194" s="114"/>
      <c r="Q194" s="114"/>
    </row>
    <row r="195" spans="1:17" ht="15.75" customHeight="1">
      <c r="A195" s="364"/>
      <c r="B195" s="12"/>
      <c r="C195" s="364"/>
      <c r="D195" s="365"/>
      <c r="E195" s="330"/>
      <c r="F195" s="330"/>
      <c r="G195" s="330"/>
      <c r="H195" s="330"/>
      <c r="I195" s="330"/>
      <c r="J195" s="114"/>
      <c r="K195" s="114"/>
      <c r="L195" s="114"/>
      <c r="M195" s="114"/>
      <c r="N195" s="114"/>
      <c r="O195" s="114"/>
      <c r="P195" s="114"/>
      <c r="Q195" s="114"/>
    </row>
    <row r="196" spans="1:17" ht="15.75" customHeight="1">
      <c r="A196" s="364"/>
      <c r="B196" s="12"/>
      <c r="C196" s="364"/>
      <c r="D196" s="365"/>
      <c r="E196" s="330"/>
      <c r="F196" s="330"/>
      <c r="G196" s="330"/>
      <c r="H196" s="330"/>
      <c r="I196" s="330"/>
      <c r="J196" s="114"/>
      <c r="K196" s="114"/>
      <c r="L196" s="114"/>
      <c r="M196" s="114"/>
      <c r="N196" s="114"/>
      <c r="O196" s="114"/>
      <c r="P196" s="114"/>
      <c r="Q196" s="114"/>
    </row>
    <row r="197" spans="1:17" ht="15.75" customHeight="1">
      <c r="A197" s="364"/>
      <c r="B197" s="12"/>
      <c r="C197" s="364"/>
      <c r="D197" s="365"/>
      <c r="E197" s="330"/>
      <c r="F197" s="330"/>
      <c r="G197" s="330"/>
      <c r="H197" s="330"/>
      <c r="I197" s="330"/>
      <c r="J197" s="114"/>
      <c r="K197" s="114"/>
      <c r="L197" s="114"/>
      <c r="M197" s="114"/>
      <c r="N197" s="114"/>
      <c r="O197" s="114"/>
      <c r="P197" s="114"/>
      <c r="Q197" s="114"/>
    </row>
    <row r="198" spans="1:17" ht="15.75" customHeight="1">
      <c r="A198" s="364"/>
      <c r="B198" s="12"/>
      <c r="C198" s="364"/>
      <c r="D198" s="365"/>
      <c r="E198" s="330"/>
      <c r="F198" s="330"/>
      <c r="G198" s="330"/>
      <c r="H198" s="330"/>
      <c r="I198" s="330"/>
      <c r="J198" s="114"/>
      <c r="K198" s="114"/>
      <c r="L198" s="114"/>
      <c r="M198" s="114"/>
      <c r="N198" s="114"/>
      <c r="O198" s="114"/>
      <c r="P198" s="114"/>
      <c r="Q198" s="114"/>
    </row>
    <row r="199" spans="1:17" ht="15.75" customHeight="1">
      <c r="A199" s="364"/>
      <c r="B199" s="12"/>
      <c r="C199" s="364"/>
      <c r="D199" s="365"/>
      <c r="E199" s="330"/>
      <c r="F199" s="330"/>
      <c r="G199" s="330"/>
      <c r="H199" s="330"/>
      <c r="I199" s="330"/>
      <c r="J199" s="114"/>
      <c r="K199" s="114"/>
      <c r="L199" s="114"/>
      <c r="M199" s="114"/>
      <c r="N199" s="114"/>
      <c r="O199" s="114"/>
      <c r="P199" s="114"/>
      <c r="Q199" s="114"/>
    </row>
    <row r="200" spans="1:17" ht="15.75" customHeight="1">
      <c r="A200" s="364"/>
      <c r="B200" s="12"/>
      <c r="C200" s="364"/>
      <c r="D200" s="365"/>
      <c r="E200" s="330"/>
      <c r="F200" s="330"/>
      <c r="G200" s="330"/>
      <c r="H200" s="330"/>
      <c r="I200" s="330"/>
      <c r="J200" s="114"/>
      <c r="K200" s="114"/>
      <c r="L200" s="114"/>
      <c r="M200" s="114"/>
      <c r="N200" s="114"/>
      <c r="O200" s="114"/>
      <c r="P200" s="114"/>
      <c r="Q200" s="114"/>
    </row>
    <row r="201" spans="1:17" ht="15.75" customHeight="1">
      <c r="A201" s="364"/>
      <c r="B201" s="12"/>
      <c r="C201" s="364"/>
      <c r="D201" s="365"/>
      <c r="E201" s="330"/>
      <c r="F201" s="330"/>
      <c r="G201" s="330"/>
      <c r="H201" s="330"/>
      <c r="I201" s="330"/>
      <c r="J201" s="114"/>
      <c r="K201" s="114"/>
      <c r="L201" s="114"/>
      <c r="M201" s="114"/>
      <c r="N201" s="114"/>
      <c r="O201" s="114"/>
      <c r="P201" s="114"/>
      <c r="Q201" s="114"/>
    </row>
    <row r="202" spans="1:17" ht="15.75" customHeight="1">
      <c r="A202" s="364"/>
      <c r="B202" s="12"/>
      <c r="C202" s="364"/>
      <c r="D202" s="365"/>
      <c r="E202" s="330"/>
      <c r="F202" s="330"/>
      <c r="G202" s="330"/>
      <c r="H202" s="330"/>
      <c r="I202" s="330"/>
      <c r="J202" s="114"/>
      <c r="K202" s="114"/>
      <c r="L202" s="114"/>
      <c r="M202" s="114"/>
      <c r="N202" s="114"/>
      <c r="O202" s="114"/>
      <c r="P202" s="114"/>
      <c r="Q202" s="114"/>
    </row>
    <row r="203" spans="1:17" ht="15.75" customHeight="1">
      <c r="A203" s="364"/>
      <c r="B203" s="12"/>
      <c r="C203" s="364"/>
      <c r="D203" s="365"/>
      <c r="E203" s="330"/>
      <c r="F203" s="330"/>
      <c r="G203" s="330"/>
      <c r="H203" s="330"/>
      <c r="I203" s="330"/>
      <c r="J203" s="114"/>
      <c r="K203" s="114"/>
      <c r="L203" s="114"/>
      <c r="M203" s="114"/>
      <c r="N203" s="114"/>
      <c r="O203" s="114"/>
      <c r="P203" s="114"/>
      <c r="Q203" s="114"/>
    </row>
    <row r="204" spans="1:17" ht="15.75" customHeight="1">
      <c r="A204" s="364"/>
      <c r="B204" s="12"/>
      <c r="C204" s="364"/>
      <c r="D204" s="365"/>
      <c r="E204" s="330"/>
      <c r="F204" s="330"/>
      <c r="G204" s="330"/>
      <c r="H204" s="330"/>
      <c r="I204" s="330"/>
      <c r="J204" s="114"/>
      <c r="K204" s="114"/>
      <c r="L204" s="114"/>
      <c r="M204" s="114"/>
      <c r="N204" s="114"/>
      <c r="O204" s="114"/>
      <c r="P204" s="114"/>
      <c r="Q204" s="114"/>
    </row>
    <row r="205" spans="1:17" ht="15.75" customHeight="1">
      <c r="A205" s="364"/>
      <c r="B205" s="12"/>
      <c r="C205" s="364"/>
      <c r="D205" s="365"/>
      <c r="E205" s="330"/>
      <c r="F205" s="330"/>
      <c r="G205" s="330"/>
      <c r="H205" s="330"/>
      <c r="I205" s="330"/>
      <c r="J205" s="114"/>
      <c r="K205" s="114"/>
      <c r="L205" s="114"/>
      <c r="M205" s="114"/>
      <c r="N205" s="114"/>
      <c r="O205" s="114"/>
      <c r="P205" s="114"/>
      <c r="Q205" s="114"/>
    </row>
    <row r="206" spans="1:17" ht="15.75" customHeight="1">
      <c r="A206" s="364"/>
      <c r="B206" s="12"/>
      <c r="C206" s="364"/>
      <c r="D206" s="365"/>
      <c r="E206" s="330"/>
      <c r="F206" s="330"/>
      <c r="G206" s="330"/>
      <c r="H206" s="330"/>
      <c r="I206" s="330"/>
      <c r="J206" s="114"/>
      <c r="K206" s="114"/>
      <c r="L206" s="114"/>
      <c r="M206" s="114"/>
      <c r="N206" s="114"/>
      <c r="O206" s="114"/>
      <c r="P206" s="114"/>
      <c r="Q206" s="114"/>
    </row>
    <row r="207" spans="1:17" ht="15.75" customHeight="1">
      <c r="A207" s="364"/>
      <c r="B207" s="12"/>
      <c r="C207" s="364"/>
      <c r="D207" s="365"/>
      <c r="E207" s="330"/>
      <c r="F207" s="330"/>
      <c r="G207" s="330"/>
      <c r="H207" s="330"/>
      <c r="I207" s="330"/>
      <c r="J207" s="114"/>
      <c r="K207" s="114"/>
      <c r="L207" s="114"/>
      <c r="M207" s="114"/>
      <c r="N207" s="114"/>
      <c r="O207" s="114"/>
      <c r="P207" s="114"/>
      <c r="Q207" s="114"/>
    </row>
    <row r="208" spans="1:17" ht="15.75" customHeight="1">
      <c r="A208" s="364"/>
      <c r="B208" s="12"/>
      <c r="C208" s="364"/>
      <c r="D208" s="365"/>
      <c r="E208" s="330"/>
      <c r="F208" s="330"/>
      <c r="G208" s="330"/>
      <c r="H208" s="330"/>
      <c r="I208" s="330"/>
      <c r="J208" s="114"/>
      <c r="K208" s="114"/>
      <c r="L208" s="114"/>
      <c r="M208" s="114"/>
      <c r="N208" s="114"/>
      <c r="O208" s="114"/>
      <c r="P208" s="114"/>
      <c r="Q208" s="114"/>
    </row>
    <row r="209" spans="1:17" ht="15.75" customHeight="1">
      <c r="A209" s="364"/>
      <c r="B209" s="12"/>
      <c r="C209" s="364"/>
      <c r="D209" s="365"/>
      <c r="E209" s="330"/>
      <c r="F209" s="330"/>
      <c r="G209" s="330"/>
      <c r="H209" s="330"/>
      <c r="I209" s="330"/>
      <c r="J209" s="114"/>
      <c r="K209" s="114"/>
      <c r="L209" s="114"/>
      <c r="M209" s="114"/>
      <c r="N209" s="114"/>
      <c r="O209" s="114"/>
      <c r="P209" s="114"/>
      <c r="Q209" s="114"/>
    </row>
    <row r="210" spans="1:17" ht="15.75" customHeight="1">
      <c r="A210" s="364"/>
      <c r="B210" s="12"/>
      <c r="C210" s="364"/>
      <c r="D210" s="365"/>
      <c r="E210" s="330"/>
      <c r="F210" s="330"/>
      <c r="G210" s="330"/>
      <c r="H210" s="330"/>
      <c r="I210" s="330"/>
      <c r="J210" s="114"/>
      <c r="K210" s="114"/>
      <c r="L210" s="114"/>
      <c r="M210" s="114"/>
      <c r="N210" s="114"/>
      <c r="O210" s="114"/>
      <c r="P210" s="114"/>
      <c r="Q210" s="114"/>
    </row>
    <row r="211" spans="1:17" ht="15.75" customHeight="1">
      <c r="A211" s="364"/>
      <c r="B211" s="12"/>
      <c r="C211" s="364"/>
      <c r="D211" s="365"/>
      <c r="E211" s="330"/>
      <c r="F211" s="330"/>
      <c r="G211" s="330"/>
      <c r="H211" s="330"/>
      <c r="I211" s="330"/>
      <c r="J211" s="114"/>
      <c r="K211" s="114"/>
      <c r="L211" s="114"/>
      <c r="M211" s="114"/>
      <c r="N211" s="114"/>
      <c r="O211" s="114"/>
      <c r="P211" s="114"/>
      <c r="Q211" s="114"/>
    </row>
    <row r="212" spans="1:17" ht="15.75" customHeight="1">
      <c r="A212" s="364"/>
      <c r="B212" s="12"/>
      <c r="C212" s="364"/>
      <c r="D212" s="365"/>
      <c r="E212" s="330"/>
      <c r="F212" s="330"/>
      <c r="G212" s="330"/>
      <c r="H212" s="330"/>
      <c r="I212" s="330"/>
      <c r="J212" s="114"/>
      <c r="K212" s="114"/>
      <c r="L212" s="114"/>
      <c r="M212" s="114"/>
      <c r="N212" s="114"/>
      <c r="O212" s="114"/>
      <c r="P212" s="114"/>
      <c r="Q212" s="114"/>
    </row>
    <row r="213" spans="1:17" ht="15.75" customHeight="1">
      <c r="A213" s="364"/>
      <c r="B213" s="12"/>
      <c r="C213" s="364"/>
      <c r="D213" s="365"/>
      <c r="E213" s="330"/>
      <c r="F213" s="330"/>
      <c r="G213" s="330"/>
      <c r="H213" s="330"/>
      <c r="I213" s="330"/>
      <c r="J213" s="114"/>
      <c r="K213" s="114"/>
      <c r="L213" s="114"/>
      <c r="M213" s="114"/>
      <c r="N213" s="114"/>
      <c r="O213" s="114"/>
      <c r="P213" s="114"/>
      <c r="Q213" s="114"/>
    </row>
    <row r="214" spans="1:17" ht="15.75" customHeight="1">
      <c r="A214" s="364"/>
      <c r="B214" s="12"/>
      <c r="C214" s="364"/>
      <c r="D214" s="365"/>
      <c r="E214" s="330"/>
      <c r="F214" s="330"/>
      <c r="G214" s="330"/>
      <c r="H214" s="330"/>
      <c r="I214" s="330"/>
      <c r="J214" s="114"/>
      <c r="K214" s="114"/>
      <c r="L214" s="114"/>
      <c r="M214" s="114"/>
      <c r="N214" s="114"/>
      <c r="O214" s="114"/>
      <c r="P214" s="114"/>
      <c r="Q214" s="114"/>
    </row>
    <row r="215" spans="1:17" ht="15.75" customHeight="1">
      <c r="A215" s="364"/>
      <c r="B215" s="12"/>
      <c r="C215" s="364"/>
      <c r="D215" s="365"/>
      <c r="E215" s="330"/>
      <c r="F215" s="330"/>
      <c r="G215" s="330"/>
      <c r="H215" s="330"/>
      <c r="I215" s="330"/>
      <c r="J215" s="114"/>
      <c r="K215" s="114"/>
      <c r="L215" s="114"/>
      <c r="M215" s="114"/>
      <c r="N215" s="114"/>
      <c r="O215" s="114"/>
      <c r="P215" s="114"/>
      <c r="Q215" s="114"/>
    </row>
    <row r="216" spans="1:17" ht="15.75" customHeight="1">
      <c r="A216" s="364"/>
      <c r="B216" s="12"/>
      <c r="C216" s="364"/>
      <c r="D216" s="365"/>
      <c r="E216" s="330"/>
      <c r="F216" s="330"/>
      <c r="G216" s="330"/>
      <c r="H216" s="330"/>
      <c r="I216" s="330"/>
      <c r="J216" s="114"/>
      <c r="K216" s="114"/>
      <c r="L216" s="114"/>
      <c r="M216" s="114"/>
      <c r="N216" s="114"/>
      <c r="O216" s="114"/>
      <c r="P216" s="114"/>
      <c r="Q216" s="114"/>
    </row>
    <row r="217" spans="1:17" ht="15.75" customHeight="1">
      <c r="A217" s="364"/>
      <c r="B217" s="12"/>
      <c r="C217" s="364"/>
      <c r="D217" s="365"/>
      <c r="E217" s="330"/>
      <c r="F217" s="330"/>
      <c r="G217" s="330"/>
      <c r="H217" s="330"/>
      <c r="I217" s="330"/>
      <c r="J217" s="114"/>
      <c r="K217" s="114"/>
      <c r="L217" s="114"/>
      <c r="M217" s="114"/>
      <c r="N217" s="114"/>
      <c r="O217" s="114"/>
      <c r="P217" s="114"/>
      <c r="Q217" s="114"/>
    </row>
    <row r="218" spans="1:17" ht="15.75" customHeight="1">
      <c r="A218" s="364"/>
      <c r="B218" s="12"/>
      <c r="C218" s="364"/>
      <c r="D218" s="365"/>
      <c r="E218" s="330"/>
      <c r="F218" s="330"/>
      <c r="G218" s="330"/>
      <c r="H218" s="330"/>
      <c r="I218" s="330"/>
      <c r="J218" s="114"/>
      <c r="K218" s="114"/>
      <c r="L218" s="114"/>
      <c r="M218" s="114"/>
      <c r="N218" s="114"/>
      <c r="O218" s="114"/>
      <c r="P218" s="114"/>
      <c r="Q218" s="114"/>
    </row>
    <row r="219" spans="1:17" ht="15.75" customHeight="1">
      <c r="A219" s="364"/>
      <c r="B219" s="12"/>
      <c r="C219" s="364"/>
      <c r="D219" s="365"/>
      <c r="E219" s="330"/>
      <c r="F219" s="330"/>
      <c r="G219" s="330"/>
      <c r="H219" s="330"/>
      <c r="I219" s="330"/>
      <c r="J219" s="114"/>
      <c r="K219" s="114"/>
      <c r="L219" s="114"/>
      <c r="M219" s="114"/>
      <c r="N219" s="114"/>
      <c r="O219" s="114"/>
      <c r="P219" s="114"/>
      <c r="Q219" s="114"/>
    </row>
    <row r="220" spans="1:17" ht="15.75" customHeight="1">
      <c r="A220" s="364"/>
      <c r="B220" s="12"/>
      <c r="C220" s="364"/>
      <c r="D220" s="365"/>
      <c r="E220" s="330"/>
      <c r="F220" s="330"/>
      <c r="G220" s="330"/>
      <c r="H220" s="330"/>
      <c r="I220" s="330"/>
      <c r="J220" s="114"/>
      <c r="K220" s="114"/>
      <c r="L220" s="114"/>
      <c r="M220" s="114"/>
      <c r="N220" s="114"/>
      <c r="O220" s="114"/>
      <c r="P220" s="114"/>
      <c r="Q220" s="114"/>
    </row>
    <row r="221" spans="1:17" ht="15.75" customHeight="1">
      <c r="A221" s="364"/>
      <c r="B221" s="12"/>
      <c r="C221" s="364"/>
      <c r="D221" s="365"/>
      <c r="E221" s="330"/>
      <c r="F221" s="330"/>
      <c r="G221" s="330"/>
      <c r="H221" s="330"/>
      <c r="I221" s="330"/>
      <c r="J221" s="114"/>
      <c r="K221" s="114"/>
      <c r="L221" s="114"/>
      <c r="M221" s="114"/>
      <c r="N221" s="114"/>
      <c r="O221" s="114"/>
      <c r="P221" s="114"/>
      <c r="Q221" s="114"/>
    </row>
    <row r="222" spans="1:17" ht="15.75" customHeight="1">
      <c r="A222" s="364"/>
      <c r="B222" s="12"/>
      <c r="C222" s="364"/>
      <c r="D222" s="365"/>
      <c r="E222" s="330"/>
      <c r="F222" s="330"/>
      <c r="G222" s="330"/>
      <c r="H222" s="330"/>
      <c r="I222" s="330"/>
      <c r="J222" s="114"/>
      <c r="K222" s="114"/>
      <c r="L222" s="114"/>
      <c r="M222" s="114"/>
      <c r="N222" s="114"/>
      <c r="O222" s="114"/>
      <c r="P222" s="114"/>
      <c r="Q222" s="114"/>
    </row>
    <row r="223" spans="1:17" ht="15.75" customHeight="1">
      <c r="A223" s="364"/>
      <c r="B223" s="12"/>
      <c r="C223" s="364"/>
      <c r="D223" s="365"/>
      <c r="E223" s="330"/>
      <c r="F223" s="330"/>
      <c r="G223" s="330"/>
      <c r="H223" s="330"/>
      <c r="I223" s="330"/>
      <c r="J223" s="114"/>
      <c r="K223" s="114"/>
      <c r="L223" s="114"/>
      <c r="M223" s="114"/>
      <c r="N223" s="114"/>
      <c r="O223" s="114"/>
      <c r="P223" s="114"/>
      <c r="Q223" s="114"/>
    </row>
    <row r="224" spans="1:17" ht="15.75" customHeight="1">
      <c r="A224" s="364"/>
      <c r="B224" s="12"/>
      <c r="C224" s="364"/>
      <c r="D224" s="365"/>
      <c r="E224" s="330"/>
      <c r="F224" s="330"/>
      <c r="G224" s="330"/>
      <c r="H224" s="330"/>
      <c r="I224" s="330"/>
      <c r="J224" s="114"/>
      <c r="K224" s="114"/>
      <c r="L224" s="114"/>
      <c r="M224" s="114"/>
      <c r="N224" s="114"/>
      <c r="O224" s="114"/>
      <c r="P224" s="114"/>
      <c r="Q224" s="114"/>
    </row>
    <row r="225" spans="1:17" ht="15.75" customHeight="1">
      <c r="A225" s="364"/>
      <c r="B225" s="12"/>
      <c r="C225" s="364"/>
      <c r="D225" s="365"/>
      <c r="E225" s="330"/>
      <c r="F225" s="330"/>
      <c r="G225" s="330"/>
      <c r="H225" s="330"/>
      <c r="I225" s="330"/>
      <c r="J225" s="114"/>
      <c r="K225" s="114"/>
      <c r="L225" s="114"/>
      <c r="M225" s="114"/>
      <c r="N225" s="114"/>
      <c r="O225" s="114"/>
      <c r="P225" s="114"/>
      <c r="Q225" s="114"/>
    </row>
    <row r="226" spans="1:17" ht="15.75" customHeight="1">
      <c r="A226" s="364"/>
      <c r="B226" s="12"/>
      <c r="C226" s="364"/>
      <c r="D226" s="365"/>
      <c r="E226" s="330"/>
      <c r="F226" s="330"/>
      <c r="G226" s="330"/>
      <c r="H226" s="330"/>
      <c r="I226" s="330"/>
      <c r="J226" s="114"/>
      <c r="K226" s="114"/>
      <c r="L226" s="114"/>
      <c r="M226" s="114"/>
      <c r="N226" s="114"/>
      <c r="O226" s="114"/>
      <c r="P226" s="114"/>
      <c r="Q226" s="114"/>
    </row>
    <row r="227" spans="1:17" ht="15.75" customHeight="1">
      <c r="A227" s="364"/>
      <c r="B227" s="12"/>
      <c r="C227" s="364"/>
      <c r="D227" s="365"/>
      <c r="E227" s="330"/>
      <c r="F227" s="330"/>
      <c r="G227" s="330"/>
      <c r="H227" s="330"/>
      <c r="I227" s="330"/>
      <c r="J227" s="114"/>
      <c r="K227" s="114"/>
      <c r="L227" s="114"/>
      <c r="M227" s="114"/>
      <c r="N227" s="114"/>
      <c r="O227" s="114"/>
      <c r="P227" s="114"/>
      <c r="Q227" s="114"/>
    </row>
    <row r="228" spans="1:17" ht="15.75" customHeight="1">
      <c r="A228" s="364"/>
      <c r="B228" s="12"/>
      <c r="C228" s="364"/>
      <c r="D228" s="365"/>
      <c r="E228" s="330"/>
      <c r="F228" s="330"/>
      <c r="G228" s="330"/>
      <c r="H228" s="330"/>
      <c r="I228" s="330"/>
      <c r="J228" s="114"/>
      <c r="K228" s="114"/>
      <c r="L228" s="114"/>
      <c r="M228" s="114"/>
      <c r="N228" s="114"/>
      <c r="O228" s="114"/>
      <c r="P228" s="114"/>
      <c r="Q228" s="114"/>
    </row>
    <row r="229" spans="1:17" ht="15.75" customHeight="1">
      <c r="A229" s="364"/>
      <c r="B229" s="12"/>
      <c r="C229" s="364"/>
      <c r="D229" s="365"/>
      <c r="E229" s="330"/>
      <c r="F229" s="330"/>
      <c r="G229" s="330"/>
      <c r="H229" s="330"/>
      <c r="I229" s="330"/>
      <c r="J229" s="114"/>
      <c r="K229" s="114"/>
      <c r="L229" s="114"/>
      <c r="M229" s="114"/>
      <c r="N229" s="114"/>
      <c r="O229" s="114"/>
      <c r="P229" s="114"/>
      <c r="Q229" s="114"/>
    </row>
    <row r="230" spans="1:17" ht="15.75" customHeight="1">
      <c r="A230" s="364"/>
      <c r="B230" s="12"/>
      <c r="C230" s="364"/>
      <c r="D230" s="365"/>
      <c r="E230" s="330"/>
      <c r="F230" s="330"/>
      <c r="G230" s="330"/>
      <c r="H230" s="330"/>
      <c r="I230" s="330"/>
      <c r="J230" s="114"/>
      <c r="K230" s="114"/>
      <c r="L230" s="114"/>
      <c r="M230" s="114"/>
      <c r="N230" s="114"/>
      <c r="O230" s="114"/>
      <c r="P230" s="114"/>
      <c r="Q230" s="114"/>
    </row>
    <row r="231" spans="1:17" ht="15.75" customHeight="1">
      <c r="A231" s="364"/>
      <c r="B231" s="12"/>
      <c r="C231" s="364"/>
      <c r="D231" s="365"/>
      <c r="E231" s="330"/>
      <c r="F231" s="330"/>
      <c r="G231" s="330"/>
      <c r="H231" s="330"/>
      <c r="I231" s="330"/>
      <c r="J231" s="114"/>
      <c r="K231" s="114"/>
      <c r="L231" s="114"/>
      <c r="M231" s="114"/>
      <c r="N231" s="114"/>
      <c r="O231" s="114"/>
      <c r="P231" s="114"/>
      <c r="Q231" s="114"/>
    </row>
    <row r="232" spans="1:17" ht="15.75" customHeight="1">
      <c r="A232" s="364"/>
      <c r="B232" s="12"/>
      <c r="C232" s="364"/>
      <c r="D232" s="365"/>
      <c r="E232" s="330"/>
      <c r="F232" s="330"/>
      <c r="G232" s="330"/>
      <c r="H232" s="330"/>
      <c r="I232" s="330"/>
      <c r="J232" s="114"/>
      <c r="K232" s="114"/>
      <c r="L232" s="114"/>
      <c r="M232" s="114"/>
      <c r="N232" s="114"/>
      <c r="O232" s="114"/>
      <c r="P232" s="114"/>
      <c r="Q232" s="114"/>
    </row>
    <row r="233" spans="1:17" ht="15.75" customHeight="1">
      <c r="A233" s="364"/>
      <c r="B233" s="12"/>
      <c r="C233" s="364"/>
      <c r="D233" s="365"/>
      <c r="E233" s="330"/>
      <c r="F233" s="330"/>
      <c r="G233" s="330"/>
      <c r="H233" s="330"/>
      <c r="I233" s="330"/>
      <c r="J233" s="114"/>
      <c r="K233" s="114"/>
      <c r="L233" s="114"/>
      <c r="M233" s="114"/>
      <c r="N233" s="114"/>
      <c r="O233" s="114"/>
      <c r="P233" s="114"/>
      <c r="Q233" s="114"/>
    </row>
    <row r="234" spans="1:17" ht="15.75" customHeight="1">
      <c r="A234" s="364"/>
      <c r="B234" s="12"/>
      <c r="C234" s="364"/>
      <c r="D234" s="365"/>
      <c r="E234" s="330"/>
      <c r="F234" s="330"/>
      <c r="G234" s="330"/>
      <c r="H234" s="330"/>
      <c r="I234" s="330"/>
      <c r="J234" s="114"/>
      <c r="K234" s="114"/>
      <c r="L234" s="114"/>
      <c r="M234" s="114"/>
      <c r="N234" s="114"/>
      <c r="O234" s="114"/>
      <c r="P234" s="114"/>
      <c r="Q234" s="114"/>
    </row>
    <row r="235" spans="1:17" ht="15.75" customHeight="1">
      <c r="A235" s="364"/>
      <c r="B235" s="12"/>
      <c r="C235" s="364"/>
      <c r="D235" s="365"/>
      <c r="E235" s="330"/>
      <c r="F235" s="330"/>
      <c r="G235" s="330"/>
      <c r="H235" s="330"/>
      <c r="I235" s="330"/>
      <c r="J235" s="114"/>
      <c r="K235" s="114"/>
      <c r="L235" s="114"/>
      <c r="M235" s="114"/>
      <c r="N235" s="114"/>
      <c r="O235" s="114"/>
      <c r="P235" s="114"/>
      <c r="Q235" s="114"/>
    </row>
    <row r="236" spans="1:17" ht="15.75" customHeight="1">
      <c r="A236" s="364"/>
      <c r="B236" s="12"/>
      <c r="C236" s="364"/>
      <c r="D236" s="365"/>
      <c r="E236" s="330"/>
      <c r="F236" s="330"/>
      <c r="G236" s="330"/>
      <c r="H236" s="330"/>
      <c r="I236" s="330"/>
      <c r="J236" s="114"/>
      <c r="K236" s="114"/>
      <c r="L236" s="114"/>
      <c r="M236" s="114"/>
      <c r="N236" s="114"/>
      <c r="O236" s="114"/>
      <c r="P236" s="114"/>
      <c r="Q236" s="114"/>
    </row>
    <row r="237" spans="1:17" ht="15.75" customHeight="1">
      <c r="A237" s="364"/>
      <c r="B237" s="12"/>
      <c r="C237" s="364"/>
      <c r="D237" s="365"/>
      <c r="E237" s="330"/>
      <c r="F237" s="330"/>
      <c r="G237" s="330"/>
      <c r="H237" s="330"/>
      <c r="I237" s="330"/>
      <c r="J237" s="114"/>
      <c r="K237" s="114"/>
      <c r="L237" s="114"/>
      <c r="M237" s="114"/>
      <c r="N237" s="114"/>
      <c r="O237" s="114"/>
      <c r="P237" s="114"/>
      <c r="Q237" s="114"/>
    </row>
    <row r="238" spans="1:17" ht="15.75" customHeight="1">
      <c r="A238" s="364"/>
      <c r="B238" s="12"/>
      <c r="C238" s="364"/>
      <c r="D238" s="365"/>
      <c r="E238" s="330"/>
      <c r="F238" s="330"/>
      <c r="G238" s="330"/>
      <c r="H238" s="330"/>
      <c r="I238" s="330"/>
      <c r="J238" s="114"/>
      <c r="K238" s="114"/>
      <c r="L238" s="114"/>
      <c r="M238" s="114"/>
      <c r="N238" s="114"/>
      <c r="O238" s="114"/>
      <c r="P238" s="114"/>
      <c r="Q238" s="114"/>
    </row>
    <row r="239" spans="1:17" ht="15.75" customHeight="1">
      <c r="A239" s="364"/>
      <c r="B239" s="12"/>
      <c r="C239" s="364"/>
      <c r="D239" s="365"/>
      <c r="E239" s="330"/>
      <c r="F239" s="330"/>
      <c r="G239" s="330"/>
      <c r="H239" s="330"/>
      <c r="I239" s="330"/>
      <c r="J239" s="114"/>
      <c r="K239" s="114"/>
      <c r="L239" s="114"/>
      <c r="M239" s="114"/>
      <c r="N239" s="114"/>
      <c r="O239" s="114"/>
      <c r="P239" s="114"/>
      <c r="Q239" s="114"/>
    </row>
    <row r="240" spans="1:17" ht="15.75" customHeight="1">
      <c r="A240" s="364"/>
      <c r="B240" s="12"/>
      <c r="C240" s="364"/>
      <c r="D240" s="365"/>
      <c r="E240" s="330"/>
      <c r="F240" s="330"/>
      <c r="G240" s="330"/>
      <c r="H240" s="330"/>
      <c r="I240" s="330"/>
      <c r="J240" s="114"/>
      <c r="K240" s="114"/>
      <c r="L240" s="114"/>
      <c r="M240" s="114"/>
      <c r="N240" s="114"/>
      <c r="O240" s="114"/>
      <c r="P240" s="114"/>
      <c r="Q240" s="114"/>
    </row>
    <row r="241" spans="1:17" ht="15.75" customHeight="1">
      <c r="A241" s="364"/>
      <c r="B241" s="12"/>
      <c r="C241" s="364"/>
      <c r="D241" s="365"/>
      <c r="E241" s="330"/>
      <c r="F241" s="330"/>
      <c r="G241" s="330"/>
      <c r="H241" s="330"/>
      <c r="I241" s="330"/>
      <c r="J241" s="114"/>
      <c r="K241" s="114"/>
      <c r="L241" s="114"/>
      <c r="M241" s="114"/>
      <c r="N241" s="114"/>
      <c r="O241" s="114"/>
      <c r="P241" s="114"/>
      <c r="Q241" s="114"/>
    </row>
    <row r="242" spans="1:17" ht="15.75" customHeight="1">
      <c r="A242" s="364"/>
      <c r="B242" s="12"/>
      <c r="C242" s="364"/>
      <c r="D242" s="365"/>
      <c r="E242" s="330"/>
      <c r="F242" s="330"/>
      <c r="G242" s="330"/>
      <c r="H242" s="330"/>
      <c r="I242" s="330"/>
      <c r="J242" s="114"/>
      <c r="K242" s="114"/>
      <c r="L242" s="114"/>
      <c r="M242" s="114"/>
      <c r="N242" s="114"/>
      <c r="O242" s="114"/>
      <c r="P242" s="114"/>
      <c r="Q242" s="114"/>
    </row>
    <row r="243" spans="1:17" ht="15.75" customHeight="1">
      <c r="A243" s="364"/>
      <c r="B243" s="12"/>
      <c r="C243" s="364"/>
      <c r="D243" s="365"/>
      <c r="E243" s="330"/>
      <c r="F243" s="330"/>
      <c r="G243" s="330"/>
      <c r="H243" s="330"/>
      <c r="I243" s="330"/>
      <c r="J243" s="114"/>
      <c r="K243" s="114"/>
      <c r="L243" s="114"/>
      <c r="M243" s="114"/>
      <c r="N243" s="114"/>
      <c r="O243" s="114"/>
      <c r="P243" s="114"/>
      <c r="Q243" s="114"/>
    </row>
    <row r="244" spans="1:17" ht="15.75" customHeight="1">
      <c r="A244" s="364"/>
      <c r="B244" s="12"/>
      <c r="C244" s="364"/>
      <c r="D244" s="365"/>
      <c r="E244" s="330"/>
      <c r="F244" s="330"/>
      <c r="G244" s="330"/>
      <c r="H244" s="330"/>
      <c r="I244" s="330"/>
      <c r="J244" s="114"/>
      <c r="K244" s="114"/>
      <c r="L244" s="114"/>
      <c r="M244" s="114"/>
      <c r="N244" s="114"/>
      <c r="O244" s="114"/>
      <c r="P244" s="114"/>
      <c r="Q244" s="114"/>
    </row>
    <row r="245" spans="1:17" ht="15.75" customHeight="1">
      <c r="A245" s="364"/>
      <c r="B245" s="12"/>
      <c r="C245" s="364"/>
      <c r="D245" s="365"/>
      <c r="E245" s="330"/>
      <c r="F245" s="330"/>
      <c r="G245" s="330"/>
      <c r="H245" s="330"/>
      <c r="I245" s="330"/>
      <c r="J245" s="114"/>
      <c r="K245" s="114"/>
      <c r="L245" s="114"/>
      <c r="M245" s="114"/>
      <c r="N245" s="114"/>
      <c r="O245" s="114"/>
      <c r="P245" s="114"/>
      <c r="Q245" s="114"/>
    </row>
    <row r="246" spans="1:17" ht="15.75" customHeight="1"/>
    <row r="247" spans="1:17" ht="15.75" customHeight="1"/>
    <row r="248" spans="1:17" ht="15.75" customHeight="1"/>
    <row r="249" spans="1:17" ht="15.75" customHeight="1"/>
    <row r="250" spans="1:17" ht="15.75" customHeight="1"/>
    <row r="251" spans="1:17" ht="15.75" customHeight="1"/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sheetProtection algorithmName="SHA-512" hashValue="qoIhfg9Njs17nkCNaa/dxmzxV4ljCez8zm86vKUg2UDOhgFZ/E928Wu8+wRBUohObhczcoClDhx5Vti4q+If5A==" saltValue="joozjo1ncnD9R2aPk0qUUA==" spinCount="100000" sheet="1" objects="1" scenarios="1" formatCells="0" formatColumns="0" formatRows="0"/>
  <mergeCells count="19">
    <mergeCell ref="E1:H1"/>
    <mergeCell ref="M12:N12"/>
    <mergeCell ref="F26:F28"/>
    <mergeCell ref="R5:U5"/>
    <mergeCell ref="F35:F37"/>
    <mergeCell ref="K5:Q5"/>
    <mergeCell ref="K6:Q6"/>
    <mergeCell ref="F16:F18"/>
    <mergeCell ref="F21:F23"/>
    <mergeCell ref="O12:P12"/>
    <mergeCell ref="K13:Q13"/>
    <mergeCell ref="B13:H13"/>
    <mergeCell ref="F8:F10"/>
    <mergeCell ref="B5:H5"/>
    <mergeCell ref="B6:H6"/>
    <mergeCell ref="B12:C12"/>
    <mergeCell ref="D12:E12"/>
    <mergeCell ref="F12:H12"/>
    <mergeCell ref="K12:L12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6</vt:i4>
      </vt:variant>
    </vt:vector>
  </HeadingPairs>
  <TitlesOfParts>
    <vt:vector size="24" baseType="lpstr">
      <vt:lpstr>Atenção</vt:lpstr>
      <vt:lpstr>h livre</vt:lpstr>
      <vt:lpstr>Sobre o Concurso</vt:lpstr>
      <vt:lpstr>Resultados</vt:lpstr>
      <vt:lpstr>Ciclo de Estudos</vt:lpstr>
      <vt:lpstr>Exercícios</vt:lpstr>
      <vt:lpstr>Tempo de Estudo</vt:lpstr>
      <vt:lpstr>Ciclo - Iniciante e interm +6hd</vt:lpstr>
      <vt:lpstr>Ciclo - Iniciante e interm -6hd</vt:lpstr>
      <vt:lpstr>Ciclo -Avançado</vt:lpstr>
      <vt:lpstr>DISC1</vt:lpstr>
      <vt:lpstr>DISC2</vt:lpstr>
      <vt:lpstr>DISC3</vt:lpstr>
      <vt:lpstr>DISC4</vt:lpstr>
      <vt:lpstr>DISC5</vt:lpstr>
      <vt:lpstr>DISC6</vt:lpstr>
      <vt:lpstr>ANÁLISE DE CONC</vt:lpstr>
      <vt:lpstr>Roda da Vida</vt:lpstr>
      <vt:lpstr>DISC1!Area_de_impressao</vt:lpstr>
      <vt:lpstr>DISC2!Area_de_impressao</vt:lpstr>
      <vt:lpstr>DISC3!Area_de_impressao</vt:lpstr>
      <vt:lpstr>DISC4!Area_de_impressao</vt:lpstr>
      <vt:lpstr>DISC5!Area_de_impressao</vt:lpstr>
      <vt:lpstr>DISC6!Area_de_impressao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das Chagas Cruz Tatagiba</dc:creator>
  <cp:lastModifiedBy>Tatagiba</cp:lastModifiedBy>
  <dcterms:created xsi:type="dcterms:W3CDTF">2018-12-05T10:44:01Z</dcterms:created>
  <dcterms:modified xsi:type="dcterms:W3CDTF">2020-03-03T12:24:16Z</dcterms:modified>
</cp:coreProperties>
</file>