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uros Compostos Martingale" sheetId="1" r:id="rId3"/>
  </sheets>
  <definedNames/>
  <calcPr/>
</workbook>
</file>

<file path=xl/sharedStrings.xml><?xml version="1.0" encoding="utf-8"?>
<sst xmlns="http://schemas.openxmlformats.org/spreadsheetml/2006/main" count="17" uniqueCount="17">
  <si>
    <t>PAYOUT</t>
  </si>
  <si>
    <r>
      <rPr/>
      <t>ALAVANCAGEM COM</t>
    </r>
    <r>
      <t xml:space="preserve"> MARTINGALE</t>
    </r>
  </si>
  <si>
    <t>GESTÃO COM MARTINGALE</t>
  </si>
  <si>
    <t>1º Ciclo</t>
  </si>
  <si>
    <t>2º Ciclo</t>
  </si>
  <si>
    <t>3º Ciclo</t>
  </si>
  <si>
    <t>4º Ciclo</t>
  </si>
  <si>
    <t>5º Ciclo</t>
  </si>
  <si>
    <t>6º Ciclo</t>
  </si>
  <si>
    <t>7º Ciclo</t>
  </si>
  <si>
    <t>Saldo inicial</t>
  </si>
  <si>
    <t>% Op.</t>
  </si>
  <si>
    <t xml:space="preserve">Take Profit </t>
  </si>
  <si>
    <t>Stop Loss</t>
  </si>
  <si>
    <t>Lucro Líquido</t>
  </si>
  <si>
    <t>Lucro Acumulado</t>
  </si>
  <si>
    <t>Desenvolvido por Berman Investimentos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</si>
</sst>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]#,##0.00"/>
  </numFmts>
  <fonts count="8">
    <font>
      <sz val="11.0"/>
      <color rgb="FF000000"/>
      <name val="Calibri"/>
    </font>
    <font>
      <sz val="20.0"/>
      <color rgb="FFFFFFFF"/>
      <name val="Nunito"/>
    </font>
    <font>
      <b/>
      <sz val="20.0"/>
      <color rgb="FF000000"/>
      <name val="Calibri"/>
    </font>
    <font>
      <b/>
      <sz val="20.0"/>
      <color rgb="FFFFFFFF"/>
      <name val="Nunito"/>
    </font>
    <font/>
    <font>
      <b/>
      <sz val="12.0"/>
      <color rgb="FF000000"/>
      <name val="Nunito"/>
    </font>
    <font>
      <sz val="11.0"/>
      <color rgb="FF000000"/>
      <name val="Nunito"/>
    </font>
    <font>
      <sz val="10.0"/>
      <color rgb="FF000000"/>
      <name val="Nunito"/>
    </font>
  </fonts>
  <fills count="5">
    <fill>
      <patternFill patternType="none"/>
    </fill>
    <fill>
      <patternFill patternType="lightGray"/>
    </fill>
    <fill>
      <patternFill patternType="solid">
        <fgColor rgb="FF232323"/>
        <bgColor rgb="FF232323"/>
      </patternFill>
    </fill>
    <fill>
      <patternFill patternType="solid">
        <fgColor rgb="FFFFFFFF"/>
        <bgColor rgb="FFFFFFFF"/>
      </patternFill>
    </fill>
    <fill>
      <patternFill patternType="solid">
        <fgColor rgb="FFF47F7F"/>
        <bgColor rgb="FFF47F7F"/>
      </patternFill>
    </fill>
  </fills>
  <borders count="34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/>
    </border>
    <border>
      <right/>
      <top/>
    </border>
    <border>
      <left/>
      <right/>
      <top/>
      <bottom/>
    </border>
    <border>
      <left/>
      <top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/>
    </border>
    <border>
      <left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bottom/>
    </border>
    <border>
      <left/>
      <top/>
      <bottom/>
    </border>
    <border>
      <left style="medium">
        <color rgb="FFFFFFFF"/>
      </left>
      <right style="medium">
        <color rgb="FFFFFFFF"/>
      </right>
      <top style="medium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/>
      <bottom/>
    </border>
    <border>
      <left/>
      <bottom/>
    </border>
    <border>
      <left/>
      <right/>
      <top/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3" fontId="2" numFmtId="0" xfId="0" applyAlignment="1" applyBorder="1" applyFill="1" applyFont="1">
      <alignment vertical="center"/>
    </xf>
    <xf borderId="3" fillId="2" fontId="3" numFmtId="0" xfId="0" applyAlignment="1" applyBorder="1" applyFont="1">
      <alignment horizontal="center" readingOrder="0" vertical="center"/>
    </xf>
    <xf borderId="4" fillId="0" fontId="4" numFmtId="0" xfId="0" applyBorder="1" applyFont="1"/>
    <xf borderId="5" fillId="0" fontId="4" numFmtId="0" xfId="0" applyBorder="1" applyFont="1"/>
    <xf borderId="6" fillId="3" fontId="2" numFmtId="0" xfId="0" applyAlignment="1" applyBorder="1" applyFont="1">
      <alignment horizontal="center" vertical="center"/>
    </xf>
    <xf borderId="3" fillId="2" fontId="1" numFmtId="0" xfId="0" applyAlignment="1" applyBorder="1" applyFont="1">
      <alignment horizontal="center" readingOrder="0" vertical="center"/>
    </xf>
    <xf borderId="6" fillId="0" fontId="4" numFmtId="0" xfId="0" applyBorder="1" applyFont="1"/>
    <xf borderId="7" fillId="0" fontId="4" numFmtId="0" xfId="0" applyBorder="1" applyFont="1"/>
    <xf borderId="8" fillId="3" fontId="0" numFmtId="0" xfId="0" applyBorder="1" applyFont="1"/>
    <xf borderId="9" fillId="3" fontId="0" numFmtId="0" xfId="0" applyBorder="1" applyFont="1"/>
    <xf borderId="10" fillId="4" fontId="5" numFmtId="0" xfId="0" applyAlignment="1" applyBorder="1" applyFill="1" applyFont="1">
      <alignment horizontal="center" readingOrder="0" vertical="center"/>
    </xf>
    <xf borderId="2" fillId="3" fontId="0" numFmtId="0" xfId="0" applyBorder="1" applyFont="1"/>
    <xf borderId="11" fillId="4" fontId="5" numFmtId="0" xfId="0" applyAlignment="1" applyBorder="1" applyFont="1">
      <alignment horizontal="center" readingOrder="0" vertical="center"/>
    </xf>
    <xf borderId="12" fillId="4" fontId="5" numFmtId="0" xfId="0" applyAlignment="1" applyBorder="1" applyFont="1">
      <alignment horizontal="center" readingOrder="0" vertical="center"/>
    </xf>
    <xf borderId="13" fillId="4" fontId="5" numFmtId="0" xfId="0" applyAlignment="1" applyBorder="1" applyFont="1">
      <alignment horizontal="center" readingOrder="0" vertical="center"/>
    </xf>
    <xf borderId="14" fillId="0" fontId="4" numFmtId="0" xfId="0" applyBorder="1" applyFont="1"/>
    <xf borderId="15" fillId="0" fontId="4" numFmtId="0" xfId="0" applyBorder="1" applyFont="1"/>
    <xf borderId="16" fillId="0" fontId="6" numFmtId="10" xfId="0" applyAlignment="1" applyBorder="1" applyFont="1" applyNumberFormat="1">
      <alignment horizontal="center" readingOrder="0" vertical="center"/>
    </xf>
    <xf borderId="11" fillId="0" fontId="6" numFmtId="164" xfId="0" applyAlignment="1" applyBorder="1" applyFont="1" applyNumberFormat="1">
      <alignment horizontal="center" readingOrder="0" vertical="center"/>
    </xf>
    <xf borderId="12" fillId="0" fontId="6" numFmtId="164" xfId="0" applyAlignment="1" applyBorder="1" applyFont="1" applyNumberFormat="1">
      <alignment horizontal="center" readingOrder="0" vertical="center"/>
    </xf>
    <xf borderId="13" fillId="0" fontId="6" numFmtId="164" xfId="0" applyAlignment="1" applyBorder="1" applyFont="1" applyNumberFormat="1">
      <alignment horizontal="center" readingOrder="0" vertical="center"/>
    </xf>
    <xf borderId="17" fillId="0" fontId="6" numFmtId="164" xfId="0" applyAlignment="1" applyBorder="1" applyFont="1" applyNumberFormat="1">
      <alignment horizontal="center" readingOrder="0" vertical="center"/>
    </xf>
    <xf borderId="18" fillId="0" fontId="6" numFmtId="10" xfId="0" applyAlignment="1" applyBorder="1" applyFont="1" applyNumberFormat="1">
      <alignment horizontal="center" readingOrder="0" vertical="center"/>
    </xf>
    <xf borderId="19" fillId="0" fontId="6" numFmtId="10" xfId="0" applyAlignment="1" applyBorder="1" applyFont="1" applyNumberFormat="1">
      <alignment horizontal="center" readingOrder="0" vertical="center"/>
    </xf>
    <xf borderId="20" fillId="0" fontId="6" numFmtId="10" xfId="0" applyAlignment="1" applyBorder="1" applyFont="1" applyNumberFormat="1">
      <alignment horizontal="center" vertical="center"/>
    </xf>
    <xf borderId="0" fillId="0" fontId="6" numFmtId="164" xfId="0" applyAlignment="1" applyFont="1" applyNumberFormat="1">
      <alignment horizontal="center" readingOrder="0" vertical="center"/>
    </xf>
    <xf borderId="14" fillId="0" fontId="6" numFmtId="164" xfId="0" applyAlignment="1" applyBorder="1" applyFont="1" applyNumberFormat="1">
      <alignment horizontal="center" readingOrder="0" vertical="center"/>
    </xf>
    <xf borderId="21" fillId="0" fontId="6" numFmtId="10" xfId="0" applyAlignment="1" applyBorder="1" applyFont="1" applyNumberFormat="1">
      <alignment horizontal="center" vertical="center"/>
    </xf>
    <xf borderId="17" fillId="0" fontId="6" numFmtId="164" xfId="0" applyAlignment="1" applyBorder="1" applyFont="1" applyNumberFormat="1">
      <alignment horizontal="center" readingOrder="0" vertical="center"/>
    </xf>
    <xf borderId="18" fillId="0" fontId="6" numFmtId="164" xfId="0" applyAlignment="1" applyBorder="1" applyFont="1" applyNumberFormat="1">
      <alignment horizontal="center" readingOrder="0" vertical="center"/>
    </xf>
    <xf borderId="19" fillId="0" fontId="6" numFmtId="164" xfId="0" applyAlignment="1" applyBorder="1" applyFont="1" applyNumberFormat="1">
      <alignment horizontal="center" readingOrder="0" vertical="center"/>
    </xf>
    <xf borderId="22" fillId="0" fontId="6" numFmtId="10" xfId="0" applyAlignment="1" applyBorder="1" applyFont="1" applyNumberFormat="1">
      <alignment horizontal="center" vertical="center"/>
    </xf>
    <xf borderId="2" fillId="0" fontId="4" numFmtId="0" xfId="0" applyBorder="1" applyFont="1"/>
    <xf borderId="3" fillId="4" fontId="5" numFmtId="0" xfId="0" applyAlignment="1" applyBorder="1" applyFont="1">
      <alignment horizontal="center" readingOrder="0" vertical="center"/>
    </xf>
    <xf borderId="23" fillId="0" fontId="4" numFmtId="0" xfId="0" applyBorder="1" applyFont="1"/>
    <xf borderId="24" fillId="0" fontId="6" numFmtId="164" xfId="0" applyAlignment="1" applyBorder="1" applyFont="1" applyNumberFormat="1">
      <alignment horizontal="center" readingOrder="0" vertical="center"/>
    </xf>
    <xf borderId="25" fillId="0" fontId="4" numFmtId="0" xfId="0" applyBorder="1" applyFont="1"/>
    <xf borderId="26" fillId="0" fontId="4" numFmtId="0" xfId="0" applyBorder="1" applyFont="1"/>
    <xf borderId="27" fillId="3" fontId="0" numFmtId="0" xfId="0" applyBorder="1" applyFont="1"/>
    <xf borderId="28" fillId="3" fontId="0" numFmtId="0" xfId="0" applyBorder="1" applyFont="1"/>
    <xf borderId="29" fillId="0" fontId="0" numFmtId="0" xfId="0" applyBorder="1" applyFont="1"/>
    <xf borderId="7" fillId="3" fontId="0" numFmtId="0" xfId="0" applyBorder="1" applyFont="1"/>
    <xf borderId="22" fillId="3" fontId="5" numFmtId="0" xfId="0" applyAlignment="1" applyBorder="1" applyFont="1">
      <alignment horizontal="center" readingOrder="0" vertical="center"/>
    </xf>
    <xf borderId="30" fillId="3" fontId="0" numFmtId="0" xfId="0" applyAlignment="1" applyBorder="1" applyFont="1">
      <alignment readingOrder="0"/>
    </xf>
    <xf borderId="31" fillId="0" fontId="4" numFmtId="0" xfId="0" applyBorder="1" applyFont="1"/>
    <xf borderId="21" fillId="0" fontId="4" numFmtId="0" xfId="0" applyBorder="1" applyFont="1"/>
    <xf borderId="21" fillId="3" fontId="0" numFmtId="0" xfId="0" applyBorder="1" applyFont="1"/>
    <xf borderId="21" fillId="3" fontId="0" numFmtId="0" xfId="0" applyAlignment="1" applyBorder="1" applyFont="1">
      <alignment readingOrder="0"/>
    </xf>
    <xf borderId="22" fillId="3" fontId="0" numFmtId="0" xfId="0" applyAlignment="1" applyBorder="1" applyFont="1">
      <alignment readingOrder="0"/>
    </xf>
    <xf borderId="27" fillId="0" fontId="0" numFmtId="0" xfId="0" applyAlignment="1" applyBorder="1" applyFont="1">
      <alignment readingOrder="0"/>
    </xf>
    <xf borderId="32" fillId="0" fontId="0" numFmtId="0" xfId="0" applyAlignment="1" applyBorder="1" applyFont="1">
      <alignment readingOrder="0"/>
    </xf>
    <xf borderId="32" fillId="0" fontId="0" numFmtId="0" xfId="0" applyBorder="1" applyFont="1"/>
    <xf borderId="28" fillId="0" fontId="0" numFmtId="0" xfId="0" applyBorder="1" applyFont="1"/>
    <xf borderId="8" fillId="0" fontId="0" numFmtId="0" xfId="0" applyBorder="1" applyFont="1"/>
    <xf borderId="8" fillId="3" fontId="0" numFmtId="0" xfId="0" applyAlignment="1" applyBorder="1" applyFont="1">
      <alignment readingOrder="0"/>
    </xf>
    <xf borderId="33" fillId="3" fontId="7" numFmtId="0" xfId="0" applyAlignment="1" applyBorder="1" applyFont="1">
      <alignment horizontal="center" readingOrder="0"/>
    </xf>
    <xf borderId="27" fillId="0" fontId="4" numFmtId="0" xfId="0" applyBorder="1" applyFont="1"/>
    <xf borderId="32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247650</xdr:colOff>
      <xdr:row>2</xdr:row>
      <xdr:rowOff>304800</xdr:rowOff>
    </xdr:from>
    <xdr:ext cx="5391150" cy="31337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71"/>
    <col customWidth="1" min="2" max="2" width="4.0"/>
    <col customWidth="1" min="3" max="9" width="25.43"/>
    <col customWidth="1" min="10" max="10" width="4.14"/>
    <col customWidth="1" min="11" max="11" width="19.29"/>
    <col customWidth="1" min="12" max="12" width="19.14"/>
    <col customWidth="1" min="13" max="13" width="21.57"/>
    <col customWidth="1" min="14" max="14" width="20.57"/>
    <col customWidth="1" min="15" max="16" width="16.86"/>
    <col customWidth="1" min="17" max="23" width="8.71"/>
  </cols>
  <sheetData>
    <row r="1" ht="35.25" customHeight="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5"/>
      <c r="J1" s="6"/>
      <c r="K1" s="7" t="s">
        <v>2</v>
      </c>
      <c r="L1" s="4"/>
      <c r="M1" s="4"/>
      <c r="N1" s="5"/>
      <c r="O1" s="6"/>
      <c r="P1" s="8"/>
      <c r="Q1" s="8"/>
      <c r="R1" s="9"/>
      <c r="S1" s="10"/>
      <c r="T1" s="10"/>
      <c r="U1" s="10"/>
      <c r="V1" s="11"/>
      <c r="W1" s="9"/>
    </row>
    <row r="2" ht="23.25" customHeight="1">
      <c r="A2" s="12">
        <v>87.0</v>
      </c>
      <c r="B2" s="13"/>
      <c r="C2" s="14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6" t="s">
        <v>8</v>
      </c>
      <c r="I2" s="16" t="s">
        <v>9</v>
      </c>
      <c r="K2" s="14" t="s">
        <v>10</v>
      </c>
      <c r="L2" s="15" t="s">
        <v>11</v>
      </c>
      <c r="M2" s="15" t="s">
        <v>12</v>
      </c>
      <c r="N2" s="16" t="s">
        <v>13</v>
      </c>
      <c r="R2" s="17"/>
      <c r="S2" s="10"/>
      <c r="T2" s="10"/>
      <c r="U2" s="10"/>
      <c r="V2" s="18"/>
      <c r="W2" s="17"/>
    </row>
    <row r="3" ht="24.75" customHeight="1">
      <c r="A3" s="19">
        <v>1.0</v>
      </c>
      <c r="B3" s="13"/>
      <c r="C3" s="20">
        <f>L3*K3</f>
        <v>10</v>
      </c>
      <c r="D3" s="20">
        <f>L3*K3+(C8*0.1)</f>
        <v>10.87</v>
      </c>
      <c r="E3" s="21">
        <f t="shared" ref="E3:I3" si="1">D3+(D8*0.1)</f>
        <v>11.81569</v>
      </c>
      <c r="F3" s="21">
        <f t="shared" si="1"/>
        <v>12.84365503</v>
      </c>
      <c r="G3" s="22">
        <f t="shared" si="1"/>
        <v>13.96105302</v>
      </c>
      <c r="H3" s="22">
        <f t="shared" si="1"/>
        <v>15.17566463</v>
      </c>
      <c r="I3" s="22">
        <f t="shared" si="1"/>
        <v>16.49594745</v>
      </c>
      <c r="K3" s="23">
        <v>1000.0</v>
      </c>
      <c r="L3" s="24">
        <v>0.01</v>
      </c>
      <c r="M3" s="24">
        <f>I11/K3</f>
        <v>0.07931094881</v>
      </c>
      <c r="N3" s="25">
        <f>(SUM(C3:C5))/K3</f>
        <v>0.07769454353</v>
      </c>
      <c r="R3" s="17"/>
      <c r="S3" s="10"/>
      <c r="T3" s="10"/>
      <c r="U3" s="10"/>
      <c r="V3" s="18"/>
      <c r="W3" s="17"/>
    </row>
    <row r="4" ht="24.75" customHeight="1">
      <c r="A4" s="26">
        <f>(A3*(A2/100))+A3</f>
        <v>1.87</v>
      </c>
      <c r="B4" s="13"/>
      <c r="C4" s="20">
        <f>C3+(C3/(A2/100))</f>
        <v>21.49425287</v>
      </c>
      <c r="D4" s="20">
        <f>D3+(D3/(A2/100))</f>
        <v>23.36425287</v>
      </c>
      <c r="E4" s="21">
        <f>E3+(E3/(A2/100))</f>
        <v>25.39694287</v>
      </c>
      <c r="F4" s="21">
        <f>F3+(F3/(A2/100))</f>
        <v>27.6064769</v>
      </c>
      <c r="G4" s="22">
        <f>G3+(G3/(A2/100))</f>
        <v>30.00824039</v>
      </c>
      <c r="H4" s="22">
        <f>H3+(H3/(A2/100))</f>
        <v>32.61895731</v>
      </c>
      <c r="I4" s="22">
        <f>I3+(I3/(A2/100))</f>
        <v>35.45680659</v>
      </c>
      <c r="K4" s="27"/>
      <c r="L4" s="27"/>
      <c r="M4" s="27"/>
      <c r="N4" s="28"/>
      <c r="R4" s="17"/>
      <c r="S4" s="10"/>
      <c r="T4" s="10"/>
      <c r="U4" s="10"/>
      <c r="V4" s="18"/>
      <c r="W4" s="17"/>
    </row>
    <row r="5" ht="24.75" customHeight="1">
      <c r="A5" s="29"/>
      <c r="B5" s="13"/>
      <c r="C5" s="30">
        <f>(C3*A4+C4)/(A4-A3)</f>
        <v>46.20029066</v>
      </c>
      <c r="D5" s="30">
        <f>(D3*A4+D4)/(A4-A3)</f>
        <v>50.21971595</v>
      </c>
      <c r="E5" s="31">
        <f>(E3*A4+E4)/(A4-A3)</f>
        <v>54.58883123</v>
      </c>
      <c r="F5" s="31">
        <f>(F3*A4+F4)/(A4-A3)</f>
        <v>59.33805955</v>
      </c>
      <c r="G5" s="32">
        <f>(G3*A4+I4)/(A4-A3)</f>
        <v>70.7631905</v>
      </c>
      <c r="H5" s="32">
        <f>(H3*A4+I4)/(A4-A3)</f>
        <v>73.37390742</v>
      </c>
      <c r="I5" s="32">
        <f>(I3*A4+I4)/(A4-A3)</f>
        <v>76.2117567</v>
      </c>
      <c r="K5" s="27"/>
      <c r="L5" s="27"/>
      <c r="M5" s="27"/>
      <c r="N5" s="28"/>
      <c r="R5" s="17"/>
      <c r="S5" s="10"/>
      <c r="T5" s="10"/>
      <c r="U5" s="10"/>
      <c r="V5" s="18"/>
      <c r="W5" s="17"/>
    </row>
    <row r="6" ht="24.75" customHeight="1">
      <c r="A6" s="33"/>
      <c r="B6" s="13"/>
      <c r="C6" s="34"/>
      <c r="D6" s="34"/>
      <c r="E6" s="34"/>
      <c r="F6" s="34"/>
      <c r="G6" s="34"/>
      <c r="H6" s="34"/>
      <c r="I6" s="34"/>
      <c r="K6" s="27"/>
      <c r="L6" s="27"/>
      <c r="M6" s="27"/>
      <c r="N6" s="28"/>
      <c r="R6" s="17"/>
      <c r="S6" s="10"/>
      <c r="T6" s="10"/>
      <c r="U6" s="10"/>
      <c r="V6" s="18"/>
      <c r="W6" s="17"/>
    </row>
    <row r="7" ht="24.75" customHeight="1">
      <c r="A7" s="33"/>
      <c r="B7" s="13"/>
      <c r="C7" s="35" t="s">
        <v>14</v>
      </c>
      <c r="D7" s="4"/>
      <c r="E7" s="4"/>
      <c r="F7" s="4"/>
      <c r="G7" s="4"/>
      <c r="H7" s="4"/>
      <c r="I7" s="5"/>
      <c r="K7" s="27"/>
      <c r="L7" s="27"/>
      <c r="M7" s="27"/>
      <c r="N7" s="28"/>
      <c r="R7" s="17"/>
      <c r="S7" s="10"/>
      <c r="T7" s="10"/>
      <c r="U7" s="10"/>
      <c r="V7" s="18"/>
      <c r="W7" s="17"/>
    </row>
    <row r="8" ht="24.75" customHeight="1">
      <c r="A8" s="33"/>
      <c r="B8" s="13"/>
      <c r="C8" s="23">
        <f>C3*A2/100</f>
        <v>8.7</v>
      </c>
      <c r="D8" s="23">
        <f>D3*A2/100</f>
        <v>9.4569</v>
      </c>
      <c r="E8" s="23">
        <f>E3*A2/100</f>
        <v>10.2796503</v>
      </c>
      <c r="F8" s="23">
        <f>F3*A2/100</f>
        <v>11.17397988</v>
      </c>
      <c r="G8" s="23">
        <f>G3*A2/100</f>
        <v>12.14611613</v>
      </c>
      <c r="H8" s="23">
        <f>H3*A2/100</f>
        <v>13.20282823</v>
      </c>
      <c r="I8" s="23">
        <f>I3*A2/100</f>
        <v>14.35147428</v>
      </c>
      <c r="K8" s="27"/>
      <c r="L8" s="27"/>
      <c r="M8" s="27"/>
      <c r="N8" s="28"/>
      <c r="R8" s="17"/>
      <c r="S8" s="10"/>
      <c r="T8" s="10"/>
      <c r="U8" s="10"/>
      <c r="V8" s="18"/>
      <c r="W8" s="17"/>
    </row>
    <row r="9" ht="24.75" customHeight="1">
      <c r="A9" s="33"/>
      <c r="B9" s="13"/>
      <c r="C9" s="34"/>
      <c r="D9" s="34"/>
      <c r="E9" s="34"/>
      <c r="F9" s="34"/>
      <c r="G9" s="34"/>
      <c r="H9" s="34"/>
      <c r="I9" s="34"/>
      <c r="K9" s="27"/>
      <c r="L9" s="27"/>
      <c r="M9" s="27"/>
      <c r="N9" s="28"/>
      <c r="R9" s="17"/>
      <c r="S9" s="10"/>
      <c r="T9" s="10"/>
      <c r="U9" s="10"/>
      <c r="V9" s="18"/>
      <c r="W9" s="17"/>
    </row>
    <row r="10" ht="24.75" customHeight="1">
      <c r="A10" s="33"/>
      <c r="B10" s="13"/>
      <c r="C10" s="35" t="s">
        <v>15</v>
      </c>
      <c r="D10" s="4"/>
      <c r="E10" s="4"/>
      <c r="F10" s="4"/>
      <c r="G10" s="4"/>
      <c r="H10" s="4"/>
      <c r="I10" s="5"/>
      <c r="K10" s="27"/>
      <c r="L10" s="27"/>
      <c r="M10" s="27"/>
      <c r="N10" s="28"/>
      <c r="R10" s="17"/>
      <c r="S10" s="10"/>
      <c r="T10" s="10"/>
      <c r="U10" s="10"/>
      <c r="V10" s="18"/>
      <c r="W10" s="17"/>
    </row>
    <row r="11" ht="26.25" customHeight="1">
      <c r="A11" s="33"/>
      <c r="B11" s="13"/>
      <c r="C11" s="23">
        <f>C8</f>
        <v>8.7</v>
      </c>
      <c r="D11" s="23">
        <f t="shared" ref="D11:I11" si="2">C11+D8</f>
        <v>18.1569</v>
      </c>
      <c r="E11" s="23">
        <f t="shared" si="2"/>
        <v>28.4365503</v>
      </c>
      <c r="F11" s="23">
        <f t="shared" si="2"/>
        <v>39.61053018</v>
      </c>
      <c r="G11" s="23">
        <f t="shared" si="2"/>
        <v>51.7566463</v>
      </c>
      <c r="H11" s="23">
        <f t="shared" si="2"/>
        <v>64.95947453</v>
      </c>
      <c r="I11" s="23">
        <f t="shared" si="2"/>
        <v>79.31094881</v>
      </c>
      <c r="J11" s="36"/>
      <c r="K11" s="37" t="s">
        <v>16</v>
      </c>
      <c r="L11" s="38"/>
      <c r="M11" s="38"/>
      <c r="N11" s="39"/>
      <c r="R11" s="17"/>
      <c r="S11" s="10"/>
      <c r="T11" s="10"/>
      <c r="U11" s="10"/>
      <c r="V11" s="18"/>
      <c r="W11" s="17"/>
    </row>
    <row r="12" ht="38.25" customHeight="1">
      <c r="A12" s="40"/>
      <c r="B12" s="41"/>
      <c r="C12" s="42"/>
      <c r="D12" s="42"/>
      <c r="E12" s="42"/>
      <c r="F12" s="42"/>
      <c r="G12" s="42"/>
      <c r="H12" s="42"/>
      <c r="I12" s="42"/>
      <c r="J12" s="43"/>
      <c r="K12" s="27"/>
      <c r="N12" s="17"/>
      <c r="R12" s="17"/>
      <c r="S12" s="10"/>
      <c r="T12" s="10"/>
      <c r="U12" s="10"/>
      <c r="V12" s="18"/>
      <c r="W12" s="17"/>
    </row>
    <row r="13" ht="27.75" customHeight="1">
      <c r="A13" s="10"/>
      <c r="B13" s="41"/>
      <c r="C13" s="44"/>
      <c r="D13" s="44"/>
      <c r="E13" s="44"/>
      <c r="F13" s="44"/>
      <c r="G13" s="44"/>
      <c r="H13" s="44"/>
      <c r="I13" s="44"/>
      <c r="J13" s="45"/>
      <c r="N13" s="17"/>
      <c r="O13" s="36"/>
      <c r="P13" s="36"/>
      <c r="Q13" s="36"/>
      <c r="R13" s="46"/>
      <c r="S13" s="10"/>
      <c r="T13" s="10"/>
      <c r="U13" s="10"/>
      <c r="V13" s="18"/>
      <c r="W13" s="17"/>
    </row>
    <row r="14" ht="27.75" customHeight="1">
      <c r="A14" s="10"/>
      <c r="B14" s="41"/>
      <c r="C14" s="44"/>
      <c r="D14" s="44"/>
      <c r="E14" s="44"/>
      <c r="F14" s="44"/>
      <c r="G14" s="44"/>
      <c r="H14" s="44"/>
      <c r="I14" s="44"/>
      <c r="J14" s="45"/>
      <c r="N14" s="17"/>
      <c r="O14" s="10"/>
      <c r="P14" s="10"/>
      <c r="Q14" s="10"/>
      <c r="R14" s="10"/>
      <c r="S14" s="10"/>
      <c r="T14" s="10"/>
      <c r="U14" s="10"/>
      <c r="V14" s="18"/>
      <c r="W14" s="17"/>
    </row>
    <row r="15" ht="27.75" customHeight="1">
      <c r="A15" s="10"/>
      <c r="B15" s="41"/>
      <c r="C15" s="44"/>
      <c r="D15" s="44"/>
      <c r="E15" s="44"/>
      <c r="F15" s="44"/>
      <c r="G15" s="44"/>
      <c r="H15" s="44"/>
      <c r="I15" s="44"/>
      <c r="J15" s="45"/>
      <c r="K15" s="36"/>
      <c r="L15" s="36"/>
      <c r="M15" s="36"/>
      <c r="N15" s="46"/>
      <c r="O15" s="10"/>
      <c r="P15" s="10"/>
      <c r="Q15" s="10"/>
      <c r="R15" s="10"/>
      <c r="S15" s="10"/>
      <c r="T15" s="10"/>
      <c r="U15" s="10"/>
      <c r="V15" s="18"/>
      <c r="W15" s="17"/>
    </row>
    <row r="16">
      <c r="A16" s="10"/>
      <c r="B16" s="41"/>
      <c r="C16" s="47"/>
      <c r="D16" s="48"/>
      <c r="E16" s="48"/>
      <c r="F16" s="48"/>
      <c r="G16" s="49"/>
      <c r="H16" s="49"/>
      <c r="I16" s="49"/>
      <c r="J16" s="50"/>
      <c r="K16" s="13"/>
      <c r="L16" s="41"/>
      <c r="M16" s="41"/>
      <c r="N16" s="10"/>
      <c r="O16" s="10"/>
      <c r="P16" s="10"/>
      <c r="Q16" s="10"/>
      <c r="R16" s="10"/>
      <c r="S16" s="10"/>
      <c r="T16" s="10"/>
      <c r="U16" s="10"/>
      <c r="V16" s="18"/>
      <c r="W16" s="17"/>
    </row>
    <row r="17">
      <c r="A17" s="10"/>
      <c r="B17" s="10"/>
      <c r="C17" s="51"/>
      <c r="D17" s="51"/>
      <c r="E17" s="51"/>
      <c r="F17" s="51"/>
      <c r="G17" s="52"/>
      <c r="H17" s="52"/>
      <c r="I17" s="52"/>
      <c r="J17" s="53"/>
      <c r="K17" s="54"/>
      <c r="L17" s="54"/>
      <c r="M17" s="54"/>
      <c r="N17" s="55"/>
      <c r="O17" s="10"/>
      <c r="P17" s="10"/>
      <c r="Q17" s="10"/>
      <c r="R17" s="10"/>
      <c r="S17" s="10"/>
      <c r="T17" s="10"/>
      <c r="U17" s="10"/>
      <c r="V17" s="18"/>
      <c r="W17" s="17"/>
    </row>
    <row r="18" ht="15.75" customHeight="1">
      <c r="A18" s="10"/>
      <c r="B18" s="10"/>
      <c r="C18" s="56"/>
      <c r="D18" s="56"/>
      <c r="E18" s="10"/>
      <c r="F18" s="10"/>
      <c r="G18" s="41"/>
      <c r="H18" s="41"/>
      <c r="I18" s="41"/>
      <c r="J18" s="41"/>
      <c r="K18" s="41"/>
      <c r="L18" s="41"/>
      <c r="M18" s="41"/>
      <c r="N18" s="10"/>
      <c r="O18" s="10"/>
      <c r="P18" s="10"/>
      <c r="Q18" s="10"/>
      <c r="R18" s="10"/>
      <c r="S18" s="10"/>
      <c r="T18" s="10"/>
      <c r="U18" s="10"/>
      <c r="V18" s="18"/>
      <c r="W18" s="17"/>
    </row>
    <row r="19" ht="15.75" customHeight="1">
      <c r="A19" s="10"/>
      <c r="B19" s="10"/>
      <c r="C19" s="10"/>
      <c r="D19" s="10"/>
      <c r="E19" s="10"/>
      <c r="F19" s="56"/>
      <c r="G19" s="41"/>
      <c r="H19" s="41"/>
      <c r="I19" s="41"/>
      <c r="J19" s="41"/>
      <c r="K19" s="41"/>
      <c r="L19" s="41"/>
      <c r="M19" s="41"/>
      <c r="N19" s="10"/>
      <c r="O19" s="10"/>
      <c r="P19" s="10"/>
      <c r="Q19" s="10"/>
      <c r="R19" s="10"/>
      <c r="S19" s="10"/>
      <c r="T19" s="10"/>
      <c r="U19" s="10"/>
      <c r="V19" s="18"/>
      <c r="W19" s="17"/>
    </row>
    <row r="20" ht="15.75" customHeight="1">
      <c r="A20" s="10"/>
      <c r="B20" s="10"/>
      <c r="C20" s="10"/>
      <c r="D20" s="10"/>
      <c r="E20" s="10"/>
      <c r="F20" s="56"/>
      <c r="G20" s="41"/>
      <c r="H20" s="41"/>
      <c r="I20" s="41"/>
      <c r="J20" s="41"/>
      <c r="K20" s="41"/>
      <c r="L20" s="41"/>
      <c r="M20" s="41"/>
      <c r="N20" s="10"/>
      <c r="O20" s="10"/>
      <c r="P20" s="10"/>
      <c r="Q20" s="10"/>
      <c r="R20" s="10"/>
      <c r="S20" s="10"/>
      <c r="T20" s="10"/>
      <c r="U20" s="10"/>
      <c r="V20" s="18"/>
      <c r="W20" s="17"/>
    </row>
    <row r="21" ht="15.75" customHeight="1">
      <c r="A21" s="10"/>
      <c r="B21" s="10"/>
      <c r="C21" s="10"/>
      <c r="D21" s="10"/>
      <c r="E21" s="10"/>
      <c r="F21" s="10"/>
      <c r="G21" s="41"/>
      <c r="H21" s="41"/>
      <c r="I21" s="41"/>
      <c r="J21" s="41"/>
      <c r="K21" s="41"/>
      <c r="L21" s="41"/>
      <c r="M21" s="41"/>
      <c r="N21" s="10"/>
      <c r="O21" s="10"/>
      <c r="P21" s="10"/>
      <c r="Q21" s="10"/>
      <c r="R21" s="10"/>
      <c r="S21" s="10"/>
      <c r="T21" s="10"/>
      <c r="U21" s="10"/>
      <c r="V21" s="18"/>
      <c r="W21" s="17"/>
    </row>
    <row r="22" ht="15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8"/>
      <c r="W22" s="17"/>
    </row>
    <row r="23" ht="15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8"/>
      <c r="W23" s="17"/>
    </row>
    <row r="24" ht="15.75" customHeight="1">
      <c r="A24" s="57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8"/>
      <c r="W24" s="17"/>
    </row>
    <row r="25" ht="15.75" customHeight="1">
      <c r="A25" s="58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8"/>
      <c r="W25" s="17"/>
    </row>
    <row r="26" ht="15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8"/>
      <c r="W26" s="17"/>
    </row>
    <row r="27" ht="15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8"/>
      <c r="W27" s="17"/>
    </row>
    <row r="28" ht="15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8"/>
      <c r="W28" s="17"/>
    </row>
    <row r="29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8"/>
      <c r="W29" s="17"/>
    </row>
    <row r="30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8"/>
      <c r="W30" s="17"/>
    </row>
    <row r="31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8"/>
      <c r="W31" s="17"/>
    </row>
    <row r="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8"/>
      <c r="W32" s="17"/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8"/>
      <c r="W33" s="17"/>
    </row>
    <row r="34" ht="15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8"/>
      <c r="W34" s="17"/>
    </row>
    <row r="35" ht="15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8"/>
      <c r="W35" s="17"/>
    </row>
    <row r="36" ht="15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8"/>
      <c r="W36" s="17"/>
    </row>
    <row r="37" ht="15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8"/>
      <c r="W37" s="17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8"/>
      <c r="W38" s="17"/>
    </row>
    <row r="39" ht="15.75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8"/>
      <c r="W39" s="17"/>
    </row>
    <row r="40" ht="15.75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8"/>
      <c r="W40" s="17"/>
    </row>
    <row r="41" ht="15.75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59"/>
      <c r="W41" s="46"/>
    </row>
    <row r="42" ht="15.75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ht="15.75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ht="15.75" customHeight="1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ht="15.75" customHeight="1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ht="15.75" customHeight="1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ht="15.75" customHeight="1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ht="15.75" customHeight="1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ht="15.75" customHeight="1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ht="15.75" customHeight="1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ht="15.75" customHeight="1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ht="15.75" customHeight="1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ht="15.75" customHeight="1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ht="15.75" customHeight="1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ht="15.75" customHeight="1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ht="15.75" customHeight="1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ht="15.75" customHeight="1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ht="15.75" customHeight="1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ht="15.75" customHeight="1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ht="15.75" customHeight="1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ht="15.75" customHeight="1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ht="15.75" customHeight="1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ht="15.75" customHeight="1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ht="15.75" customHeight="1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ht="15.75" customHeight="1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ht="15.75" customHeight="1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ht="15.75" customHeight="1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ht="15.75" customHeight="1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ht="15.75" customHeight="1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ht="15.75" customHeight="1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ht="15.75" customHeight="1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ht="15.75" customHeight="1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ht="15.75" customHeight="1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ht="15.75" customHeight="1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ht="15.75" customHeight="1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ht="15.75" customHeight="1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ht="15.75" customHeight="1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ht="15.75" customHeight="1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ht="15.75" customHeight="1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ht="15.75" customHeight="1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ht="15.75" customHeight="1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ht="15.75" customHeight="1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ht="15.75" customHeight="1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ht="15.75" customHeight="1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ht="15.75" customHeight="1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ht="15.75" customHeight="1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ht="15.75" customHeight="1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ht="15.75" customHeight="1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ht="15.75" customHeight="1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ht="15.75" customHeight="1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ht="15.75" customHeight="1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ht="15.75" customHeight="1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ht="15.75" customHeight="1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ht="15.75" customHeight="1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ht="15.75" customHeight="1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ht="15.75" customHeight="1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ht="15.75" customHeight="1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ht="15.75" customHeight="1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ht="15.75" customHeight="1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ht="15.75" customHeight="1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ht="15.75" customHeight="1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ht="15.75" customHeight="1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ht="15.75" customHeight="1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ht="15.75" customHeight="1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ht="15.75" customHeight="1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ht="15.75" customHeight="1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ht="15.75" customHeight="1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ht="15.75" customHeight="1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ht="15.75" customHeight="1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ht="15.75" customHeight="1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ht="15.75" customHeight="1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ht="15.75" customHeight="1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ht="15.75" customHeight="1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ht="15.75" customHeight="1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ht="15.75" customHeight="1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ht="15.75" customHeight="1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ht="15.75" customHeight="1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ht="15.75" customHeight="1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ht="15.75" customHeight="1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ht="15.75" customHeight="1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ht="15.75" customHeigh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ht="15.75" customHeight="1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ht="15.75" customHeight="1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ht="15.75" customHeight="1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ht="15.75" customHeight="1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ht="15.75" customHeight="1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ht="15.75" customHeight="1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ht="15.75" customHeight="1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ht="15.75" customHeight="1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ht="15.75" customHeight="1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ht="15.75" customHeight="1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ht="15.75" customHeight="1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ht="15.75" customHeigh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ht="15.75" customHeight="1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ht="15.75" customHeight="1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ht="15.75" customHeight="1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ht="15.75" customHeight="1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ht="15.75" customHeight="1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ht="15.75" customHeight="1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ht="15.75" customHeight="1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ht="15.75" customHeight="1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ht="15.75" customHeight="1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ht="15.75" customHeight="1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ht="15.75" customHeight="1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ht="15.75" customHeight="1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ht="15.75" customHeight="1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ht="15.75" customHeight="1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ht="15.75" customHeight="1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ht="15.75" customHeight="1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ht="15.75" customHeight="1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ht="15.75" customHeight="1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ht="15.75" customHeight="1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ht="15.75" customHeight="1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ht="15.75" customHeight="1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ht="15.75" customHeight="1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ht="15.75" customHeight="1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ht="15.75" customHeight="1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ht="15.75" customHeight="1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ht="15.75" customHeight="1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ht="15.75" customHeight="1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ht="15.75" customHeight="1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ht="15.75" customHeight="1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ht="15.75" customHeight="1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ht="15.75" customHeight="1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ht="15.75" customHeight="1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ht="15.75" customHeight="1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ht="15.75" customHeight="1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ht="15.75" customHeight="1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ht="15.75" customHeight="1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ht="15.75" customHeight="1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ht="15.75" customHeight="1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ht="15.75" customHeight="1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ht="15.75" customHeight="1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ht="15.75" customHeight="1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ht="15.75" customHeight="1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ht="15.75" customHeight="1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ht="15.75" customHeight="1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2">
    <mergeCell ref="B9:I9"/>
    <mergeCell ref="C10:I10"/>
    <mergeCell ref="K1:N1"/>
    <mergeCell ref="C1:I1"/>
    <mergeCell ref="K12:N15"/>
    <mergeCell ref="K11:N11"/>
    <mergeCell ref="A24:A25"/>
    <mergeCell ref="O1:R13"/>
    <mergeCell ref="V1:W41"/>
    <mergeCell ref="J1:J11"/>
    <mergeCell ref="B6:I6"/>
    <mergeCell ref="C7:I7"/>
  </mergeCells>
  <printOptions/>
  <pageMargins bottom="0.787401575" footer="0.0" header="0.0" left="0.511811024" right="0.511811024" top="0.787401575"/>
  <pageSetup paperSize="9" orientation="portrait"/>
  <drawing r:id="rId1"/>
</worksheet>
</file>