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Lago\Desktop\DATAB-Excel-Basico-Avancado\15. Ferramentas de Dados\"/>
    </mc:Choice>
  </mc:AlternateContent>
  <xr:revisionPtr revIDLastSave="0" documentId="13_ncr:1_{92DC8279-7AFD-4F12-8F3B-C59D218FD6EF}" xr6:coauthVersionLast="47" xr6:coauthVersionMax="47" xr10:uidLastSave="{00000000-0000-0000-0000-000000000000}"/>
  <bookViews>
    <workbookView xWindow="-28920" yWindow="-120" windowWidth="29040" windowHeight="15720" firstSheet="3" activeTab="3" xr2:uid="{00000000-000D-0000-FFFF-FFFF00000000}"/>
  </bookViews>
  <sheets>
    <sheet name="Funil" sheetId="2" state="hidden" r:id="rId1"/>
    <sheet name="UnirTexto" sheetId="5" state="hidden" r:id="rId2"/>
    <sheet name="MaxIfs" sheetId="6" state="hidden" r:id="rId3"/>
    <sheet name="Exemplo" sheetId="20" r:id="rId4"/>
    <sheet name="Exemplo 1" sheetId="17" state="hidden" r:id="rId5"/>
  </sheets>
  <externalReferences>
    <externalReference r:id="rId6"/>
  </externalReferences>
  <definedNames>
    <definedName name="_xlchart.v2.0" hidden="1">Funil!$E$10:$E$15</definedName>
    <definedName name="_xlchart.v2.1" hidden="1">Funil!$F$10:$F$15</definedName>
    <definedName name="_xlchart.v2.2" hidden="1">Funil!$F$9</definedName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6" l="1"/>
  <c r="N10" i="6" s="1"/>
  <c r="M11" i="6"/>
  <c r="N11" i="6" s="1"/>
  <c r="M12" i="6"/>
  <c r="N12" i="6" s="1"/>
  <c r="M9" i="6"/>
  <c r="N9" i="6" s="1"/>
  <c r="J10" i="6"/>
  <c r="K10" i="6" s="1"/>
  <c r="J11" i="6"/>
  <c r="K11" i="6" s="1"/>
  <c r="J12" i="6"/>
  <c r="K12" i="6" s="1"/>
  <c r="J9" i="6"/>
  <c r="K9" i="6" s="1"/>
  <c r="L8" i="5"/>
  <c r="E16" i="5"/>
</calcChain>
</file>

<file path=xl/sharedStrings.xml><?xml version="1.0" encoding="utf-8"?>
<sst xmlns="http://schemas.openxmlformats.org/spreadsheetml/2006/main" count="83" uniqueCount="57">
  <si>
    <t>Lucas</t>
  </si>
  <si>
    <t>Mateus</t>
  </si>
  <si>
    <t>Bruno</t>
  </si>
  <si>
    <t>Marcelo</t>
  </si>
  <si>
    <t>Emails enviados (prospecção)</t>
  </si>
  <si>
    <t>Contatos recebidos</t>
  </si>
  <si>
    <t>Orçamentos solicitados</t>
  </si>
  <si>
    <t>Orçamentos negociados</t>
  </si>
  <si>
    <t>Vendas</t>
  </si>
  <si>
    <t>Status da Negociação</t>
  </si>
  <si>
    <t>Quantidade</t>
  </si>
  <si>
    <t>Marina</t>
  </si>
  <si>
    <t>Oliveira</t>
  </si>
  <si>
    <t>Adriano</t>
  </si>
  <si>
    <t>Silva</t>
  </si>
  <si>
    <t>Alberto</t>
  </si>
  <si>
    <t>Junior</t>
  </si>
  <si>
    <t>André</t>
  </si>
  <si>
    <t>Soares</t>
  </si>
  <si>
    <t>Andrade</t>
  </si>
  <si>
    <t>Martins</t>
  </si>
  <si>
    <t>FUNÇÃO UNIRTEXTO</t>
  </si>
  <si>
    <t>Brasil</t>
  </si>
  <si>
    <t>India</t>
  </si>
  <si>
    <t>Russia</t>
  </si>
  <si>
    <t>China</t>
  </si>
  <si>
    <t>Africa</t>
  </si>
  <si>
    <t>Africa do Sul</t>
  </si>
  <si>
    <t>Polônia</t>
  </si>
  <si>
    <t>Angola</t>
  </si>
  <si>
    <t>Moçambique</t>
  </si>
  <si>
    <t>Portugal</t>
  </si>
  <si>
    <t>Argentina</t>
  </si>
  <si>
    <t>Colombia</t>
  </si>
  <si>
    <t>Europa</t>
  </si>
  <si>
    <t>América do Sul</t>
  </si>
  <si>
    <t>Asia</t>
  </si>
  <si>
    <t>Australia</t>
  </si>
  <si>
    <t>FUNÇÃO MÁXIMOSES e MÍNIMOSES</t>
  </si>
  <si>
    <t>Costa do Marfim</t>
  </si>
  <si>
    <t>Continente</t>
  </si>
  <si>
    <t>País</t>
  </si>
  <si>
    <t>População</t>
  </si>
  <si>
    <t>Chile</t>
  </si>
  <si>
    <t>Espanha</t>
  </si>
  <si>
    <t>Cabo Verde</t>
  </si>
  <si>
    <t>Nome</t>
  </si>
  <si>
    <t>Sobrenome</t>
  </si>
  <si>
    <t>CRIANDO UM GRÁFICO DE FUNIL NO EXCEL 2016</t>
  </si>
  <si>
    <t>Identificados como Clientes</t>
  </si>
  <si>
    <t xml:space="preserve"> </t>
  </si>
  <si>
    <t>Paises</t>
  </si>
  <si>
    <t>Mais populoso</t>
  </si>
  <si>
    <t>Menos populosos</t>
  </si>
  <si>
    <t>DATA</t>
  </si>
  <si>
    <t>FATURAMENTO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</si>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</sst>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7" x14ac:knownFonts="1">
    <font>
      <sz val="11"/>
      <color theme="1"/>
      <name val="Calibri"/>
      <family val="2"/>
      <scheme val="minor"/>
    </font>
    <font>
      <u/>
      <sz val="20"/>
      <color theme="1"/>
      <name val="Futura Std Condensed ExtBd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12465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0" fillId="0" borderId="0" xfId="0" applyNumberFormat="1"/>
    <xf numFmtId="0" fontId="3" fillId="0" borderId="0" xfId="0" applyFont="1" applyFill="1"/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3" fillId="3" borderId="0" xfId="0" applyFont="1" applyFill="1" applyAlignment="1">
      <alignment horizontal="center"/>
    </xf>
    <xf numFmtId="17" fontId="2" fillId="0" borderId="0" xfId="0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4" fillId="3" borderId="0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txData>
          <cx:v>Funil de Vendas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pt-BR"/>
            <a:t>Funil de Vendas</a:t>
          </a:r>
        </a:p>
      </cx:txPr>
    </cx:title>
    <cx:plotArea>
      <cx:plotAreaRegion>
        <cx:series layoutId="funnel" uniqueId="{C5477755-EFD5-4A2E-945B-BB2416440C41}">
          <cx:tx>
            <cx:txData>
              <cx:f>_xlchart.v2.2</cx:f>
              <cx:v>Quantidade</cx:v>
            </cx:txData>
          </cx:tx>
          <cx:dataPt idx="5">
            <cx:spPr>
              <a:solidFill>
                <a:srgbClr val="00B050"/>
              </a:solidFill>
            </cx:spPr>
          </cx:dataPt>
          <cx:dataLabels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pt-BR" sz="1200" b="0" i="0" u="none" strike="noStrike" kern="1200" baseline="0">
                    <a:solidFill>
                      <a:schemeClr val="bg1"/>
                    </a:solidFill>
                    <a:latin typeface="Calibri" panose="020F0502020204030204"/>
                  </a:defRPr>
                </a:pPr>
                <a:endParaRPr lang="pt-BR" sz="1200">
                  <a:solidFill>
                    <a:schemeClr val="bg1"/>
                  </a:solidFill>
                </a:endParaRPr>
              </a:p>
            </cx:txPr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wrap="square" lIns="0" tIns="0" rIns="0" bIns="0" anchor="ctr" anchorCtr="1"/>
          <a:lstStyle/>
          <a:p>
            <a:pPr>
              <a:defRPr lang="pt-BR" sz="9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defRPr>
            </a:pPr>
            <a:endParaRPr lang="pt-BR"/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noFill/>
      </a:ln>
    </cs:spPr>
    <cs:defRPr sz="900" kern="1200"/>
    <cs:bodyPr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95251</xdr:rowOff>
    </xdr:from>
    <xdr:to>
      <xdr:col>3</xdr:col>
      <xdr:colOff>219075</xdr:colOff>
      <xdr:row>3</xdr:row>
      <xdr:rowOff>117392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04850" y="285751"/>
          <a:ext cx="1838325" cy="403141"/>
        </a:xfrm>
        <a:prstGeom prst="rect">
          <a:avLst/>
        </a:prstGeom>
      </xdr:spPr>
    </xdr:pic>
    <xdr:clientData/>
  </xdr:twoCellAnchor>
  <xdr:twoCellAnchor>
    <xdr:from>
      <xdr:col>6</xdr:col>
      <xdr:colOff>545522</xdr:colOff>
      <xdr:row>7</xdr:row>
      <xdr:rowOff>195696</xdr:rowOff>
    </xdr:from>
    <xdr:to>
      <xdr:col>12</xdr:col>
      <xdr:colOff>545522</xdr:colOff>
      <xdr:row>21</xdr:row>
      <xdr:rowOff>150669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36672" y="1548246"/>
              <a:ext cx="4581525" cy="275532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95251</xdr:rowOff>
    </xdr:from>
    <xdr:to>
      <xdr:col>3</xdr:col>
      <xdr:colOff>219075</xdr:colOff>
      <xdr:row>3</xdr:row>
      <xdr:rowOff>117392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1"/>
          <a:ext cx="1838325" cy="4031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95251</xdr:rowOff>
    </xdr:from>
    <xdr:to>
      <xdr:col>3</xdr:col>
      <xdr:colOff>219075</xdr:colOff>
      <xdr:row>3</xdr:row>
      <xdr:rowOff>117392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1"/>
          <a:ext cx="1838325" cy="4031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82550</xdr:colOff>
      <xdr:row>0</xdr:row>
      <xdr:rowOff>114300</xdr:rowOff>
    </xdr:from>
    <xdr:ext cx="3111500" cy="433452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7F9A972-9C91-4BCD-AFD9-BC2E4BA6B5A4}"/>
            </a:ext>
          </a:extLst>
        </xdr:cNvPr>
        <xdr:cNvSpPr txBox="1"/>
      </xdr:nvSpPr>
      <xdr:spPr>
        <a:xfrm>
          <a:off x="82550" y="114300"/>
          <a:ext cx="311150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Planilha de Previsão</a:t>
          </a:r>
        </a:p>
      </xdr:txBody>
    </xdr:sp>
    <xdr:clientData/>
  </xdr:oneCellAnchor>
  <xdr:twoCellAnchor editAs="oneCell">
    <xdr:from>
      <xdr:col>4</xdr:col>
      <xdr:colOff>30284</xdr:colOff>
      <xdr:row>1</xdr:row>
      <xdr:rowOff>41324</xdr:rowOff>
    </xdr:from>
    <xdr:to>
      <xdr:col>5</xdr:col>
      <xdr:colOff>387349</xdr:colOff>
      <xdr:row>2</xdr:row>
      <xdr:rowOff>134091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E62D191-4F96-4833-A645-9F83866B3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8334" y="225474"/>
          <a:ext cx="1144465" cy="289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</xdr:colOff>
      <xdr:row>1</xdr:row>
      <xdr:rowOff>142875</xdr:rowOff>
    </xdr:from>
    <xdr:ext cx="1725985" cy="33111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DE24FCC-AAED-43FD-9238-42FA986ADD90}"/>
            </a:ext>
          </a:extLst>
        </xdr:cNvPr>
        <xdr:cNvSpPr txBox="1"/>
      </xdr:nvSpPr>
      <xdr:spPr>
        <a:xfrm>
          <a:off x="119062" y="333375"/>
          <a:ext cx="1725985" cy="33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>
              <a:latin typeface="Segoe UI Light" panose="020B0502040204020203" pitchFamily="34" charset="0"/>
              <a:cs typeface="Segoe UI Light" panose="020B0502040204020203" pitchFamily="34" charset="0"/>
            </a:rPr>
            <a:t>Planilha de Previsão</a:t>
          </a:r>
          <a:r>
            <a:rPr lang="pt-BR" sz="1400" baseline="0">
              <a:latin typeface="Segoe UI Light" panose="020B0502040204020203" pitchFamily="34" charset="0"/>
              <a:cs typeface="Segoe UI Light" panose="020B0502040204020203" pitchFamily="34" charset="0"/>
            </a:rPr>
            <a:t>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tabsolucoes.sharepoint.com/Users/Dibai/Desktop/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C2:T28"/>
  <sheetViews>
    <sheetView showGridLines="0" zoomScale="110" zoomScaleNormal="110" workbookViewId="0">
      <selection activeCell="H25" sqref="H25"/>
    </sheetView>
  </sheetViews>
  <sheetFormatPr defaultColWidth="9.140625" defaultRowHeight="15" x14ac:dyDescent="0.25"/>
  <cols>
    <col min="1" max="3" width="9.140625" style="2"/>
    <col min="4" max="4" width="11.28515625" style="2" customWidth="1"/>
    <col min="5" max="5" width="27.85546875" style="2" customWidth="1"/>
    <col min="6" max="6" width="14.28515625" style="2" bestFit="1" customWidth="1"/>
    <col min="7" max="7" width="14.28515625" style="2" customWidth="1"/>
    <col min="8" max="8" width="8.28515625" style="6" customWidth="1"/>
    <col min="9" max="9" width="18.7109375" style="2" bestFit="1" customWidth="1"/>
    <col min="10" max="16384" width="9.140625" style="2"/>
  </cols>
  <sheetData>
    <row r="2" spans="3:20" ht="15" customHeight="1" x14ac:dyDescent="0.25">
      <c r="E2" s="21" t="s">
        <v>48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3:20" ht="15" customHeight="1" x14ac:dyDescent="0.25"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3:20" ht="15" customHeight="1" x14ac:dyDescent="0.25"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3:20" ht="15" customHeight="1" x14ac:dyDescent="0.25">
      <c r="E5" s="1"/>
      <c r="F5" s="1"/>
      <c r="G5" s="3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3:20" ht="15.75" x14ac:dyDescent="0.25">
      <c r="C6" s="7"/>
      <c r="D6" s="7"/>
      <c r="E6" s="7"/>
      <c r="F6" s="7"/>
      <c r="G6" s="7"/>
      <c r="H6" s="8"/>
      <c r="I6" s="7"/>
      <c r="J6" s="7"/>
      <c r="K6" s="7"/>
      <c r="L6" s="7"/>
    </row>
    <row r="7" spans="3:20" ht="15.75" x14ac:dyDescent="0.25">
      <c r="C7" s="7"/>
      <c r="D7" s="7"/>
      <c r="E7" s="7"/>
      <c r="F7"/>
      <c r="G7"/>
      <c r="H7"/>
      <c r="I7"/>
      <c r="J7"/>
      <c r="K7" s="7"/>
      <c r="L7" s="7"/>
    </row>
    <row r="8" spans="3:20" ht="15.75" x14ac:dyDescent="0.25">
      <c r="C8" s="7"/>
      <c r="F8"/>
      <c r="G8"/>
      <c r="H8"/>
      <c r="I8"/>
      <c r="J8"/>
      <c r="K8" s="7"/>
      <c r="L8" s="7"/>
    </row>
    <row r="9" spans="3:20" ht="15.75" x14ac:dyDescent="0.25">
      <c r="C9" s="7"/>
      <c r="E9" s="9" t="s">
        <v>9</v>
      </c>
      <c r="F9" s="9" t="s">
        <v>10</v>
      </c>
      <c r="G9"/>
      <c r="H9"/>
      <c r="I9"/>
      <c r="J9"/>
      <c r="K9" s="7"/>
      <c r="L9" s="7"/>
    </row>
    <row r="10" spans="3:20" ht="15.75" x14ac:dyDescent="0.25">
      <c r="C10" s="7"/>
      <c r="E10" s="7" t="s">
        <v>4</v>
      </c>
      <c r="F10">
        <v>1500</v>
      </c>
      <c r="G10"/>
      <c r="H10"/>
      <c r="I10"/>
      <c r="J10"/>
      <c r="K10" s="7"/>
      <c r="L10" s="7"/>
    </row>
    <row r="11" spans="3:20" ht="15.75" x14ac:dyDescent="0.25">
      <c r="C11" s="7"/>
      <c r="E11" s="7" t="s">
        <v>49</v>
      </c>
      <c r="F11">
        <v>1200</v>
      </c>
      <c r="G11"/>
      <c r="H11"/>
      <c r="I11"/>
      <c r="J11"/>
      <c r="K11" s="7"/>
      <c r="L11" s="7"/>
    </row>
    <row r="12" spans="3:20" ht="15.75" x14ac:dyDescent="0.25">
      <c r="C12" s="7"/>
      <c r="E12" s="7" t="s">
        <v>5</v>
      </c>
      <c r="F12">
        <v>400</v>
      </c>
      <c r="G12"/>
      <c r="H12"/>
      <c r="I12"/>
      <c r="J12"/>
      <c r="K12" s="7"/>
      <c r="L12" s="7"/>
    </row>
    <row r="13" spans="3:20" ht="15.75" x14ac:dyDescent="0.25">
      <c r="C13" s="7"/>
      <c r="E13" s="7" t="s">
        <v>6</v>
      </c>
      <c r="F13">
        <v>320</v>
      </c>
      <c r="G13"/>
      <c r="H13"/>
      <c r="I13"/>
      <c r="J13"/>
      <c r="K13" s="7"/>
      <c r="L13" s="7"/>
    </row>
    <row r="14" spans="3:20" ht="15.75" x14ac:dyDescent="0.25">
      <c r="C14" s="7"/>
      <c r="E14" s="7" t="s">
        <v>7</v>
      </c>
      <c r="F14">
        <v>280</v>
      </c>
      <c r="G14"/>
      <c r="H14"/>
      <c r="I14"/>
      <c r="J14"/>
      <c r="K14" s="7"/>
      <c r="L14" s="7"/>
    </row>
    <row r="15" spans="3:20" ht="15.75" x14ac:dyDescent="0.25">
      <c r="C15" s="7"/>
      <c r="E15" s="7" t="s">
        <v>8</v>
      </c>
      <c r="F15">
        <v>150</v>
      </c>
      <c r="G15"/>
      <c r="H15"/>
      <c r="I15"/>
      <c r="J15"/>
      <c r="K15" s="7"/>
      <c r="L15" s="7"/>
    </row>
    <row r="16" spans="3:20" ht="15.75" x14ac:dyDescent="0.25">
      <c r="C16" s="7"/>
      <c r="E16" s="7"/>
      <c r="F16"/>
      <c r="G16"/>
      <c r="H16"/>
      <c r="I16"/>
      <c r="J16"/>
      <c r="K16" s="7"/>
      <c r="L16" s="7"/>
    </row>
    <row r="17" spans="3:12" ht="15.75" x14ac:dyDescent="0.25">
      <c r="C17" s="7"/>
      <c r="E17" s="7"/>
      <c r="F17"/>
      <c r="G17"/>
      <c r="H17"/>
      <c r="I17"/>
      <c r="J17"/>
      <c r="K17" s="7"/>
      <c r="L17" s="7"/>
    </row>
    <row r="18" spans="3:12" ht="15.75" x14ac:dyDescent="0.25">
      <c r="C18" s="7"/>
      <c r="E18" s="7"/>
      <c r="F18"/>
      <c r="G18"/>
      <c r="H18"/>
      <c r="I18"/>
      <c r="J18"/>
      <c r="K18" s="7"/>
      <c r="L18" s="7"/>
    </row>
    <row r="19" spans="3:12" ht="15.75" x14ac:dyDescent="0.25">
      <c r="C19" s="7"/>
      <c r="E19" s="7"/>
      <c r="F19"/>
      <c r="G19"/>
      <c r="H19"/>
      <c r="I19"/>
      <c r="J19"/>
      <c r="K19" s="7"/>
      <c r="L19" s="7"/>
    </row>
    <row r="20" spans="3:12" ht="15.75" x14ac:dyDescent="0.25">
      <c r="C20" s="7"/>
      <c r="E20" s="7"/>
      <c r="F20"/>
      <c r="G20"/>
      <c r="H20"/>
      <c r="I20"/>
      <c r="J20"/>
      <c r="K20" s="7"/>
      <c r="L20" s="7"/>
    </row>
    <row r="21" spans="3:12" ht="15.75" x14ac:dyDescent="0.25">
      <c r="C21" s="7"/>
      <c r="E21" s="7"/>
      <c r="F21"/>
      <c r="G21"/>
      <c r="H21"/>
      <c r="I21"/>
      <c r="J21"/>
      <c r="K21" s="7"/>
      <c r="L21" s="7"/>
    </row>
    <row r="22" spans="3:12" ht="15.75" x14ac:dyDescent="0.25">
      <c r="C22" s="7"/>
      <c r="E22" s="7"/>
      <c r="F22"/>
      <c r="G22"/>
      <c r="H22"/>
      <c r="I22"/>
      <c r="J22"/>
      <c r="K22" s="7"/>
      <c r="L22" s="7"/>
    </row>
    <row r="23" spans="3:12" ht="15.75" x14ac:dyDescent="0.25">
      <c r="C23" s="7"/>
      <c r="D23" s="7"/>
      <c r="E23" s="7"/>
      <c r="F23"/>
      <c r="G23"/>
      <c r="H23"/>
      <c r="I23"/>
      <c r="J23"/>
      <c r="K23" s="7"/>
      <c r="L23" s="7"/>
    </row>
    <row r="24" spans="3:12" x14ac:dyDescent="0.25">
      <c r="F24"/>
      <c r="G24"/>
      <c r="H24"/>
      <c r="I24"/>
      <c r="J24"/>
    </row>
    <row r="25" spans="3:12" x14ac:dyDescent="0.25">
      <c r="F25"/>
      <c r="G25"/>
      <c r="H25"/>
      <c r="I25"/>
      <c r="J25"/>
    </row>
    <row r="26" spans="3:12" x14ac:dyDescent="0.25">
      <c r="F26"/>
      <c r="G26"/>
      <c r="H26"/>
      <c r="I26"/>
      <c r="J26"/>
    </row>
    <row r="27" spans="3:12" x14ac:dyDescent="0.25">
      <c r="F27"/>
      <c r="G27"/>
      <c r="H27"/>
      <c r="I27"/>
      <c r="J27"/>
    </row>
    <row r="28" spans="3:12" x14ac:dyDescent="0.25">
      <c r="F28"/>
      <c r="G28"/>
      <c r="H28"/>
      <c r="I28"/>
      <c r="J28"/>
    </row>
  </sheetData>
  <mergeCells count="1">
    <mergeCell ref="E2:T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T26"/>
  <sheetViews>
    <sheetView showGridLines="0" workbookViewId="0">
      <selection activeCell="J12" sqref="J12"/>
    </sheetView>
  </sheetViews>
  <sheetFormatPr defaultColWidth="9.140625" defaultRowHeight="15" x14ac:dyDescent="0.25"/>
  <cols>
    <col min="1" max="3" width="9.140625" style="2"/>
    <col min="4" max="4" width="11.28515625" style="2" customWidth="1"/>
    <col min="5" max="5" width="14.42578125" style="2" customWidth="1"/>
    <col min="6" max="6" width="11.28515625" style="2" bestFit="1" customWidth="1"/>
    <col min="7" max="7" width="1.42578125" style="2" bestFit="1" customWidth="1"/>
    <col min="8" max="8" width="11.42578125" style="6" customWidth="1"/>
    <col min="9" max="9" width="12.5703125" style="2" customWidth="1"/>
    <col min="10" max="10" width="12.5703125" style="2" bestFit="1" customWidth="1"/>
    <col min="11" max="11" width="1.5703125" style="2" customWidth="1"/>
    <col min="12" max="16384" width="9.140625" style="2"/>
  </cols>
  <sheetData>
    <row r="2" spans="3:20" ht="15" customHeight="1" x14ac:dyDescent="0.25">
      <c r="E2" s="21" t="s">
        <v>21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3:20" ht="15" customHeight="1" x14ac:dyDescent="0.25"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3:20" ht="15" customHeight="1" x14ac:dyDescent="0.25"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3:20" ht="15" customHeight="1" x14ac:dyDescent="0.25">
      <c r="E5" s="4"/>
      <c r="F5" s="4"/>
      <c r="G5" s="4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3:20" ht="15.75" x14ac:dyDescent="0.25">
      <c r="C6" s="7"/>
      <c r="D6" s="7"/>
      <c r="E6" s="7"/>
      <c r="F6" s="7"/>
      <c r="G6" s="7"/>
      <c r="H6" s="8"/>
      <c r="I6" s="7"/>
      <c r="J6" s="7"/>
      <c r="K6" s="7"/>
      <c r="L6" s="7"/>
    </row>
    <row r="7" spans="3:20" ht="15.75" x14ac:dyDescent="0.25">
      <c r="C7" s="7"/>
      <c r="E7" s="13" t="s">
        <v>46</v>
      </c>
      <c r="F7" s="13" t="s">
        <v>47</v>
      </c>
      <c r="G7"/>
      <c r="H7"/>
      <c r="I7"/>
      <c r="J7" s="13" t="s">
        <v>51</v>
      </c>
      <c r="K7" s="7"/>
      <c r="L7" s="7"/>
    </row>
    <row r="8" spans="3:20" ht="15.75" x14ac:dyDescent="0.25">
      <c r="C8" s="7"/>
      <c r="E8" s="15" t="s">
        <v>11</v>
      </c>
      <c r="F8" s="15" t="s">
        <v>12</v>
      </c>
      <c r="G8" t="s">
        <v>50</v>
      </c>
      <c r="H8"/>
      <c r="I8"/>
      <c r="J8" t="s">
        <v>29</v>
      </c>
      <c r="K8" s="7"/>
      <c r="L8" s="7" t="str">
        <f>_xlfn.TEXTJOIN("/",0,J8:J18)</f>
        <v>Angola/Brasil/Russia/China/Africa do Sul/Polônia/India/Moçambique/Portugal/Argentina/Colombia</v>
      </c>
    </row>
    <row r="9" spans="3:20" ht="15.75" x14ac:dyDescent="0.25">
      <c r="C9" s="7"/>
      <c r="E9" s="15" t="s">
        <v>3</v>
      </c>
      <c r="F9" s="15" t="s">
        <v>13</v>
      </c>
      <c r="G9"/>
      <c r="H9"/>
      <c r="I9"/>
      <c r="J9" t="s">
        <v>22</v>
      </c>
      <c r="K9" s="7"/>
      <c r="L9" s="7"/>
    </row>
    <row r="10" spans="3:20" ht="15.75" x14ac:dyDescent="0.25">
      <c r="C10" s="7"/>
      <c r="E10" s="15" t="s">
        <v>0</v>
      </c>
      <c r="F10" s="15" t="s">
        <v>14</v>
      </c>
      <c r="G10"/>
      <c r="H10"/>
      <c r="I10"/>
      <c r="J10" t="s">
        <v>24</v>
      </c>
      <c r="K10" s="7"/>
      <c r="L10" s="7"/>
    </row>
    <row r="11" spans="3:20" ht="15.75" x14ac:dyDescent="0.25">
      <c r="C11" s="7"/>
      <c r="E11" s="15" t="s">
        <v>15</v>
      </c>
      <c r="F11" s="15" t="s">
        <v>16</v>
      </c>
      <c r="G11"/>
      <c r="H11"/>
      <c r="I11"/>
      <c r="J11" t="s">
        <v>25</v>
      </c>
      <c r="K11" s="7"/>
      <c r="L11" s="7"/>
    </row>
    <row r="12" spans="3:20" ht="15.75" x14ac:dyDescent="0.25">
      <c r="C12" s="7"/>
      <c r="E12" s="15" t="s">
        <v>17</v>
      </c>
      <c r="F12" s="15" t="s">
        <v>18</v>
      </c>
      <c r="G12"/>
      <c r="H12"/>
      <c r="I12"/>
      <c r="J12" t="s">
        <v>27</v>
      </c>
      <c r="K12" s="7"/>
      <c r="L12" s="7"/>
    </row>
    <row r="13" spans="3:20" ht="15.75" x14ac:dyDescent="0.25">
      <c r="C13" s="7"/>
      <c r="E13" s="15" t="s">
        <v>2</v>
      </c>
      <c r="F13" s="15" t="s">
        <v>19</v>
      </c>
      <c r="G13"/>
      <c r="H13"/>
      <c r="I13"/>
      <c r="J13" t="s">
        <v>28</v>
      </c>
      <c r="K13" s="7"/>
      <c r="L13" s="7"/>
    </row>
    <row r="14" spans="3:20" ht="15.75" x14ac:dyDescent="0.25">
      <c r="C14" s="7"/>
      <c r="E14" s="15" t="s">
        <v>1</v>
      </c>
      <c r="F14" s="15" t="s">
        <v>20</v>
      </c>
      <c r="G14"/>
      <c r="H14"/>
      <c r="I14"/>
      <c r="J14" t="s">
        <v>23</v>
      </c>
      <c r="K14" s="7"/>
      <c r="L14" s="7"/>
    </row>
    <row r="15" spans="3:20" ht="15.75" x14ac:dyDescent="0.25">
      <c r="C15" s="7"/>
      <c r="E15"/>
      <c r="F15"/>
      <c r="G15"/>
      <c r="H15"/>
      <c r="I15"/>
      <c r="J15" t="s">
        <v>30</v>
      </c>
      <c r="K15" s="7"/>
      <c r="L15" s="7"/>
    </row>
    <row r="16" spans="3:20" ht="15.75" x14ac:dyDescent="0.25">
      <c r="C16" s="7"/>
      <c r="E16" t="str">
        <f>_xlfn.TEXTJOIN(", ",1,E8:F14)</f>
        <v>Marina, Oliveira, Marcelo, Adriano, Lucas, Silva, Alberto, Junior, André, Soares, Bruno, Andrade, Mateus, Martins</v>
      </c>
      <c r="F16"/>
      <c r="G16"/>
      <c r="H16"/>
      <c r="I16"/>
      <c r="J16" t="s">
        <v>31</v>
      </c>
      <c r="K16" s="7"/>
      <c r="L16" s="7"/>
    </row>
    <row r="17" spans="3:12" ht="15.75" x14ac:dyDescent="0.25">
      <c r="C17" s="7"/>
      <c r="E17"/>
      <c r="F17"/>
      <c r="G17"/>
      <c r="H17"/>
      <c r="I17"/>
      <c r="J17" t="s">
        <v>32</v>
      </c>
      <c r="K17" s="7"/>
      <c r="L17" s="7"/>
    </row>
    <row r="18" spans="3:12" ht="15.75" x14ac:dyDescent="0.25">
      <c r="C18" s="7"/>
      <c r="E18"/>
      <c r="F18"/>
      <c r="G18"/>
      <c r="H18"/>
      <c r="I18"/>
      <c r="J18" t="s">
        <v>33</v>
      </c>
      <c r="K18" s="7"/>
      <c r="L18" s="7"/>
    </row>
    <row r="19" spans="3:12" ht="15.75" x14ac:dyDescent="0.25">
      <c r="C19" s="7"/>
      <c r="E19" s="7"/>
      <c r="F19"/>
      <c r="G19"/>
      <c r="H19"/>
      <c r="I19"/>
      <c r="J19" s="7"/>
      <c r="K19" s="7"/>
      <c r="L19" s="7"/>
    </row>
    <row r="20" spans="3:12" ht="15.75" x14ac:dyDescent="0.25">
      <c r="C20" s="7"/>
      <c r="E20" s="7"/>
      <c r="F20"/>
      <c r="G20"/>
      <c r="H20"/>
      <c r="I20"/>
      <c r="J20" s="7"/>
      <c r="K20" s="7"/>
      <c r="L20" s="7"/>
    </row>
    <row r="21" spans="3:12" ht="15.75" x14ac:dyDescent="0.25">
      <c r="C21" s="7"/>
      <c r="D21" s="7"/>
      <c r="E21" s="7"/>
      <c r="F21"/>
      <c r="G21"/>
      <c r="H21"/>
      <c r="I21"/>
      <c r="J21"/>
      <c r="K21" s="7"/>
      <c r="L21" s="7"/>
    </row>
    <row r="22" spans="3:12" ht="15.75" x14ac:dyDescent="0.25">
      <c r="E22" s="7"/>
      <c r="F22"/>
      <c r="G22"/>
      <c r="H22"/>
      <c r="I22"/>
      <c r="J22"/>
      <c r="K22" s="7"/>
    </row>
    <row r="23" spans="3:12" ht="15.75" x14ac:dyDescent="0.25">
      <c r="E23" s="7"/>
      <c r="F23"/>
      <c r="G23"/>
      <c r="H23"/>
      <c r="I23"/>
      <c r="J23"/>
      <c r="K23" s="7"/>
    </row>
    <row r="24" spans="3:12" x14ac:dyDescent="0.25">
      <c r="F24"/>
      <c r="G24"/>
      <c r="H24"/>
      <c r="I24"/>
      <c r="J24"/>
    </row>
    <row r="25" spans="3:12" x14ac:dyDescent="0.25">
      <c r="F25"/>
      <c r="G25"/>
      <c r="H25"/>
      <c r="I25"/>
      <c r="J25"/>
    </row>
    <row r="26" spans="3:12" x14ac:dyDescent="0.25">
      <c r="F26"/>
      <c r="G26"/>
      <c r="H26"/>
      <c r="I26"/>
      <c r="J26"/>
    </row>
  </sheetData>
  <mergeCells count="1">
    <mergeCell ref="E2:T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U27"/>
  <sheetViews>
    <sheetView showGridLines="0" workbookViewId="0">
      <selection activeCell="J12" sqref="J12"/>
    </sheetView>
  </sheetViews>
  <sheetFormatPr defaultColWidth="9.140625" defaultRowHeight="15" x14ac:dyDescent="0.25"/>
  <cols>
    <col min="1" max="3" width="9.140625" style="2"/>
    <col min="4" max="4" width="10.140625" style="2" customWidth="1"/>
    <col min="5" max="5" width="16.5703125" style="2" bestFit="1" customWidth="1"/>
    <col min="6" max="6" width="12.7109375" style="2" bestFit="1" customWidth="1"/>
    <col min="7" max="7" width="14.28515625" style="2" customWidth="1"/>
    <col min="8" max="8" width="11.42578125" style="6" customWidth="1"/>
    <col min="9" max="9" width="15" style="6" customWidth="1"/>
    <col min="10" max="10" width="14.140625" style="2" hidden="1" customWidth="1"/>
    <col min="11" max="11" width="15.85546875" style="2" customWidth="1"/>
    <col min="12" max="12" width="9.140625" style="2"/>
    <col min="13" max="13" width="14.140625" style="2" customWidth="1"/>
    <col min="14" max="14" width="15.42578125" style="2" customWidth="1"/>
    <col min="15" max="16384" width="9.140625" style="2"/>
  </cols>
  <sheetData>
    <row r="2" spans="3:21" ht="15" customHeight="1" x14ac:dyDescent="0.25">
      <c r="E2" s="21" t="s">
        <v>38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3:21" ht="15" customHeight="1" x14ac:dyDescent="0.25"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3:21" ht="15" customHeight="1" x14ac:dyDescent="0.25"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3:21" ht="15" customHeight="1" x14ac:dyDescent="0.25">
      <c r="E5" s="4"/>
      <c r="F5" s="4"/>
      <c r="G5" s="4"/>
      <c r="H5" s="5"/>
      <c r="I5" s="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3:21" ht="15.75" x14ac:dyDescent="0.25">
      <c r="C6" s="7"/>
      <c r="D6" s="11"/>
      <c r="E6" s="11"/>
      <c r="F6" s="11"/>
      <c r="G6" s="7"/>
      <c r="H6" s="8"/>
      <c r="I6" s="8"/>
      <c r="J6" s="7"/>
      <c r="K6" s="7"/>
      <c r="L6" s="7"/>
      <c r="M6" s="7"/>
    </row>
    <row r="7" spans="3:21" ht="15.75" x14ac:dyDescent="0.25">
      <c r="C7" s="7"/>
      <c r="G7"/>
      <c r="H7"/>
      <c r="I7"/>
      <c r="J7"/>
      <c r="K7"/>
      <c r="L7" s="7"/>
      <c r="M7" s="7"/>
    </row>
    <row r="8" spans="3:21" ht="15.75" x14ac:dyDescent="0.25">
      <c r="C8" s="7"/>
      <c r="E8" s="12" t="s">
        <v>40</v>
      </c>
      <c r="F8" s="12" t="s">
        <v>41</v>
      </c>
      <c r="G8" s="12" t="s">
        <v>42</v>
      </c>
      <c r="H8"/>
      <c r="I8"/>
      <c r="J8" s="22" t="s">
        <v>52</v>
      </c>
      <c r="K8" s="22"/>
      <c r="L8" s="7"/>
      <c r="M8" s="22" t="s">
        <v>53</v>
      </c>
      <c r="N8" s="22"/>
    </row>
    <row r="9" spans="3:21" ht="15.75" x14ac:dyDescent="0.25">
      <c r="C9" s="7"/>
      <c r="E9" s="2" t="s">
        <v>26</v>
      </c>
      <c r="F9" t="s">
        <v>29</v>
      </c>
      <c r="G9" s="10">
        <v>21470000</v>
      </c>
      <c r="H9"/>
      <c r="I9" t="s">
        <v>26</v>
      </c>
      <c r="J9">
        <f>_xlfn.MAXIFS($G$9:$G$23,$E$9:$E$23,I9)</f>
        <v>52980000</v>
      </c>
      <c r="K9" t="str">
        <f>INDEX($F$9:$F$23,MATCH(J9,$G$9:$G$23,0))</f>
        <v>Africa do Sul</v>
      </c>
      <c r="L9" s="7"/>
      <c r="M9" s="7">
        <f>_xlfn.MINIFS($G$9:$G$23,$E$9:$E$23,I9)</f>
        <v>531046</v>
      </c>
      <c r="N9" t="str">
        <f>INDEX($F$9:$F$23,MATCH(M9,$G$9:$G$23,0))</f>
        <v>Cabo Verde</v>
      </c>
    </row>
    <row r="10" spans="3:21" ht="15.75" x14ac:dyDescent="0.25">
      <c r="C10" s="7"/>
      <c r="E10" s="2" t="s">
        <v>35</v>
      </c>
      <c r="F10" t="s">
        <v>22</v>
      </c>
      <c r="G10" s="10">
        <v>200400000</v>
      </c>
      <c r="H10"/>
      <c r="I10" t="s">
        <v>34</v>
      </c>
      <c r="J10">
        <f t="shared" ref="J10:J12" si="0">_xlfn.MAXIFS($G$9:$G$23,$E$9:$E$23,I10)</f>
        <v>46770000</v>
      </c>
      <c r="K10" t="str">
        <f t="shared" ref="K10:K12" si="1">INDEX($F$9:$F$23,MATCH(J10,$G$9:$G$23,0))</f>
        <v>Espanha</v>
      </c>
      <c r="L10" s="7"/>
      <c r="M10" s="7">
        <f>_xlfn.MINIFS($G$9:$G$23,$E$9:$E$23,I10)</f>
        <v>10374822</v>
      </c>
      <c r="N10" t="str">
        <f t="shared" ref="N10:N12" si="2">INDEX($F$9:$F$23,MATCH(M10,$G$9:$G$23,0))</f>
        <v>Portugal</v>
      </c>
    </row>
    <row r="11" spans="3:21" ht="15.75" x14ac:dyDescent="0.25">
      <c r="C11" s="7"/>
      <c r="E11" s="2" t="s">
        <v>36</v>
      </c>
      <c r="F11" t="s">
        <v>25</v>
      </c>
      <c r="G11" s="10">
        <v>1357000000</v>
      </c>
      <c r="H11"/>
      <c r="I11" t="s">
        <v>35</v>
      </c>
      <c r="J11">
        <f t="shared" si="0"/>
        <v>200400000</v>
      </c>
      <c r="K11" t="str">
        <f t="shared" si="1"/>
        <v>Brasil</v>
      </c>
      <c r="L11" s="7"/>
      <c r="M11" s="7">
        <f t="shared" ref="M11:M12" si="3">_xlfn.MINIFS($G$9:$G$23,$E$9:$E$23,I11)</f>
        <v>17248450</v>
      </c>
      <c r="N11" t="str">
        <f t="shared" si="2"/>
        <v>Chile</v>
      </c>
    </row>
    <row r="12" spans="3:21" ht="15.75" x14ac:dyDescent="0.25">
      <c r="C12" s="7"/>
      <c r="E12" s="2" t="s">
        <v>26</v>
      </c>
      <c r="F12" t="s">
        <v>27</v>
      </c>
      <c r="G12" s="10">
        <v>52980000</v>
      </c>
      <c r="H12"/>
      <c r="I12" t="s">
        <v>36</v>
      </c>
      <c r="J12">
        <f t="shared" si="0"/>
        <v>1357000000</v>
      </c>
      <c r="K12" t="str">
        <f t="shared" si="1"/>
        <v>China</v>
      </c>
      <c r="L12" s="7"/>
      <c r="M12" s="7">
        <f t="shared" si="3"/>
        <v>23130000</v>
      </c>
      <c r="N12" t="str">
        <f t="shared" si="2"/>
        <v>Australia</v>
      </c>
    </row>
    <row r="13" spans="3:21" ht="15.75" x14ac:dyDescent="0.25">
      <c r="C13" s="7"/>
      <c r="E13" s="2" t="s">
        <v>34</v>
      </c>
      <c r="F13" t="s">
        <v>28</v>
      </c>
      <c r="G13" s="10">
        <v>38441588</v>
      </c>
      <c r="H13"/>
      <c r="I13"/>
      <c r="J13"/>
      <c r="K13"/>
      <c r="L13" s="7"/>
      <c r="M13" s="7"/>
    </row>
    <row r="14" spans="3:21" ht="15.75" x14ac:dyDescent="0.25">
      <c r="C14" s="7"/>
      <c r="E14" s="2" t="s">
        <v>36</v>
      </c>
      <c r="F14" t="s">
        <v>23</v>
      </c>
      <c r="G14" s="10">
        <v>1252000000</v>
      </c>
      <c r="H14"/>
      <c r="I14"/>
      <c r="J14"/>
      <c r="K14"/>
      <c r="L14" s="7"/>
      <c r="M14" s="7"/>
    </row>
    <row r="15" spans="3:21" ht="15.75" x14ac:dyDescent="0.25">
      <c r="C15" s="7"/>
      <c r="E15" s="2" t="s">
        <v>26</v>
      </c>
      <c r="F15" t="s">
        <v>30</v>
      </c>
      <c r="G15" s="10">
        <v>25830000</v>
      </c>
      <c r="H15"/>
      <c r="I15"/>
      <c r="J15"/>
      <c r="K15"/>
      <c r="L15" s="7"/>
      <c r="M15" s="7"/>
    </row>
    <row r="16" spans="3:21" ht="15.75" x14ac:dyDescent="0.25">
      <c r="C16" s="7"/>
      <c r="E16" s="2" t="s">
        <v>34</v>
      </c>
      <c r="F16" t="s">
        <v>31</v>
      </c>
      <c r="G16" s="10">
        <v>10374822</v>
      </c>
      <c r="H16"/>
      <c r="I16"/>
      <c r="M16" s="7"/>
    </row>
    <row r="17" spans="3:13" ht="15.75" x14ac:dyDescent="0.25">
      <c r="C17" s="7"/>
      <c r="E17" s="2" t="s">
        <v>35</v>
      </c>
      <c r="F17" t="s">
        <v>32</v>
      </c>
      <c r="G17" s="10">
        <v>41450000</v>
      </c>
      <c r="H17"/>
      <c r="I17"/>
      <c r="M17" s="7"/>
    </row>
    <row r="18" spans="3:13" ht="15.75" x14ac:dyDescent="0.25">
      <c r="C18" s="7"/>
      <c r="E18" s="2" t="s">
        <v>35</v>
      </c>
      <c r="F18" t="s">
        <v>33</v>
      </c>
      <c r="G18" s="10">
        <v>48320000</v>
      </c>
      <c r="H18"/>
      <c r="I18"/>
      <c r="M18" s="7"/>
    </row>
    <row r="19" spans="3:13" ht="15.75" x14ac:dyDescent="0.25">
      <c r="C19" s="7"/>
      <c r="E19" s="2" t="s">
        <v>36</v>
      </c>
      <c r="F19" s="7" t="s">
        <v>37</v>
      </c>
      <c r="G19" s="10">
        <v>23130000</v>
      </c>
      <c r="H19"/>
      <c r="I19"/>
      <c r="M19" s="7"/>
    </row>
    <row r="20" spans="3:13" ht="15.75" x14ac:dyDescent="0.25">
      <c r="C20" s="7"/>
      <c r="E20" s="2" t="s">
        <v>26</v>
      </c>
      <c r="F20" s="7" t="s">
        <v>39</v>
      </c>
      <c r="G20" s="10">
        <v>20179602</v>
      </c>
      <c r="H20"/>
      <c r="I20"/>
      <c r="M20" s="7"/>
    </row>
    <row r="21" spans="3:13" ht="15.75" x14ac:dyDescent="0.25">
      <c r="C21" s="7"/>
      <c r="E21" s="2" t="s">
        <v>35</v>
      </c>
      <c r="F21" s="10" t="s">
        <v>43</v>
      </c>
      <c r="G21" s="10">
        <v>17248450</v>
      </c>
      <c r="H21"/>
      <c r="I21"/>
      <c r="M21" s="7"/>
    </row>
    <row r="22" spans="3:13" ht="15.75" x14ac:dyDescent="0.25">
      <c r="C22" s="7"/>
      <c r="D22" s="7"/>
      <c r="E22" s="2" t="s">
        <v>34</v>
      </c>
      <c r="F22" s="10" t="s">
        <v>44</v>
      </c>
      <c r="G22" s="10">
        <v>46770000</v>
      </c>
      <c r="H22"/>
      <c r="I22"/>
      <c r="M22" s="7"/>
    </row>
    <row r="23" spans="3:13" x14ac:dyDescent="0.25">
      <c r="E23" s="2" t="s">
        <v>26</v>
      </c>
      <c r="F23" s="10" t="s">
        <v>45</v>
      </c>
      <c r="G23" s="10">
        <v>531046</v>
      </c>
      <c r="H23"/>
      <c r="I23"/>
    </row>
    <row r="24" spans="3:13" x14ac:dyDescent="0.25">
      <c r="F24" s="10"/>
      <c r="G24"/>
      <c r="H24"/>
      <c r="I24"/>
    </row>
    <row r="25" spans="3:13" x14ac:dyDescent="0.25">
      <c r="F25" s="10"/>
      <c r="G25"/>
      <c r="H25"/>
      <c r="I25"/>
    </row>
    <row r="26" spans="3:13" x14ac:dyDescent="0.25">
      <c r="F26" s="10"/>
      <c r="G26"/>
      <c r="H26"/>
      <c r="I26"/>
    </row>
    <row r="27" spans="3:13" x14ac:dyDescent="0.25">
      <c r="F27" s="10"/>
      <c r="G27"/>
      <c r="H27"/>
      <c r="I27"/>
    </row>
  </sheetData>
  <mergeCells count="3">
    <mergeCell ref="E2:U4"/>
    <mergeCell ref="J8:K8"/>
    <mergeCell ref="M8:N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2F6E-3659-4F48-AB00-8C08AB8028C7}">
  <sheetPr>
    <outlinePr summaryBelow="0" summaryRight="0"/>
  </sheetPr>
  <dimension ref="B2:I29"/>
  <sheetViews>
    <sheetView showGridLines="0" tabSelected="1" zoomScale="120" zoomScaleNormal="120" workbookViewId="0">
      <selection activeCell="P12" sqref="P12"/>
    </sheetView>
  </sheetViews>
  <sheetFormatPr defaultColWidth="9.140625" defaultRowHeight="15" x14ac:dyDescent="0.25"/>
  <cols>
    <col min="1" max="1" width="2.7109375" style="2" customWidth="1"/>
    <col min="2" max="2" width="16.5703125" style="2" bestFit="1" customWidth="1"/>
    <col min="3" max="3" width="16.7109375" style="2" customWidth="1"/>
    <col min="4" max="4" width="14.28515625" style="2" customWidth="1"/>
    <col min="5" max="5" width="11.42578125" style="6" customWidth="1"/>
    <col min="6" max="6" width="12.5703125" style="2" customWidth="1"/>
    <col min="7" max="16384" width="9.140625" style="2"/>
  </cols>
  <sheetData>
    <row r="2" spans="2:9" ht="15.75" x14ac:dyDescent="0.25">
      <c r="B2"/>
      <c r="C2"/>
      <c r="D2"/>
      <c r="E2"/>
      <c r="F2"/>
      <c r="G2"/>
      <c r="H2" s="7"/>
      <c r="I2" s="7"/>
    </row>
    <row r="3" spans="2:9" ht="15.75" x14ac:dyDescent="0.25">
      <c r="B3"/>
      <c r="C3"/>
      <c r="D3"/>
      <c r="E3"/>
      <c r="F3"/>
      <c r="G3"/>
      <c r="H3" s="7"/>
      <c r="I3" s="7"/>
    </row>
    <row r="4" spans="2:9" ht="15.75" x14ac:dyDescent="0.25">
      <c r="B4"/>
      <c r="C4"/>
      <c r="D4"/>
      <c r="E4"/>
      <c r="F4"/>
      <c r="G4"/>
      <c r="H4" s="7"/>
      <c r="I4" s="7"/>
    </row>
    <row r="5" spans="2:9" ht="15.75" x14ac:dyDescent="0.25">
      <c r="B5" s="19" t="s">
        <v>56</v>
      </c>
      <c r="C5" s="19" t="s">
        <v>10</v>
      </c>
      <c r="D5" s="10"/>
      <c r="E5"/>
      <c r="F5"/>
      <c r="G5"/>
      <c r="H5" s="7"/>
      <c r="I5" s="7"/>
    </row>
    <row r="6" spans="2:9" ht="15.75" x14ac:dyDescent="0.25">
      <c r="B6" s="17">
        <v>44927</v>
      </c>
      <c r="C6" s="20">
        <v>560</v>
      </c>
      <c r="D6" s="10"/>
      <c r="E6"/>
      <c r="F6"/>
      <c r="G6"/>
      <c r="H6" s="7"/>
      <c r="I6" s="7"/>
    </row>
    <row r="7" spans="2:9" ht="15.75" x14ac:dyDescent="0.25">
      <c r="B7" s="17">
        <v>44958</v>
      </c>
      <c r="C7" s="20">
        <v>490</v>
      </c>
      <c r="D7" s="10"/>
      <c r="E7"/>
      <c r="F7"/>
      <c r="G7"/>
      <c r="H7" s="7"/>
      <c r="I7" s="7"/>
    </row>
    <row r="8" spans="2:9" ht="15.75" x14ac:dyDescent="0.25">
      <c r="B8" s="17">
        <v>44986</v>
      </c>
      <c r="C8" s="20">
        <v>480</v>
      </c>
      <c r="D8" s="10"/>
      <c r="E8"/>
      <c r="F8"/>
      <c r="G8"/>
      <c r="H8" s="7"/>
      <c r="I8" s="7"/>
    </row>
    <row r="9" spans="2:9" ht="15.75" x14ac:dyDescent="0.25">
      <c r="B9" s="17">
        <v>45017</v>
      </c>
      <c r="C9" s="20">
        <v>545</v>
      </c>
      <c r="D9" s="10"/>
      <c r="E9"/>
      <c r="F9"/>
      <c r="G9"/>
      <c r="H9" s="7"/>
      <c r="I9" s="7"/>
    </row>
    <row r="10" spans="2:9" ht="15.75" x14ac:dyDescent="0.25">
      <c r="B10" s="17">
        <v>45047</v>
      </c>
      <c r="C10" s="20">
        <v>530</v>
      </c>
      <c r="D10" s="10"/>
      <c r="E10"/>
      <c r="F10"/>
      <c r="G10"/>
      <c r="H10" s="7"/>
      <c r="I10" s="7"/>
    </row>
    <row r="11" spans="2:9" ht="15.75" x14ac:dyDescent="0.25">
      <c r="B11" s="17">
        <v>45078</v>
      </c>
      <c r="C11" s="20">
        <v>470</v>
      </c>
      <c r="D11" s="10"/>
      <c r="E11"/>
      <c r="F11"/>
      <c r="G11"/>
      <c r="H11" s="7"/>
      <c r="I11" s="7"/>
    </row>
    <row r="12" spans="2:9" ht="15.75" x14ac:dyDescent="0.25">
      <c r="B12" s="17">
        <v>45108</v>
      </c>
      <c r="C12" s="20">
        <v>475</v>
      </c>
      <c r="D12" s="10"/>
      <c r="E12"/>
      <c r="I12" s="7"/>
    </row>
    <row r="13" spans="2:9" ht="15.75" x14ac:dyDescent="0.25">
      <c r="B13" s="17">
        <v>45139</v>
      </c>
      <c r="C13" s="20"/>
      <c r="D13" s="10"/>
      <c r="E13"/>
      <c r="I13" s="7"/>
    </row>
    <row r="14" spans="2:9" ht="15.75" x14ac:dyDescent="0.25">
      <c r="B14" s="17">
        <v>45170</v>
      </c>
      <c r="C14" s="20">
        <v>530</v>
      </c>
      <c r="D14" s="10"/>
      <c r="E14"/>
      <c r="I14" s="7"/>
    </row>
    <row r="15" spans="2:9" ht="15.75" x14ac:dyDescent="0.25">
      <c r="B15" s="17">
        <v>45200</v>
      </c>
      <c r="C15" s="20">
        <v>560</v>
      </c>
      <c r="D15" s="10"/>
      <c r="E15"/>
      <c r="I15" s="7"/>
    </row>
    <row r="16" spans="2:9" ht="15.75" x14ac:dyDescent="0.25">
      <c r="B16" s="17">
        <v>45231</v>
      </c>
      <c r="C16" s="20">
        <v>590</v>
      </c>
      <c r="D16" s="10"/>
      <c r="E16"/>
      <c r="I16" s="7"/>
    </row>
    <row r="17" spans="2:9" ht="15.75" x14ac:dyDescent="0.25">
      <c r="B17" s="17">
        <v>45261</v>
      </c>
      <c r="C17" s="20">
        <v>450</v>
      </c>
      <c r="D17" s="10"/>
      <c r="E17"/>
      <c r="I17" s="7"/>
    </row>
    <row r="18" spans="2:9" ht="15.75" x14ac:dyDescent="0.25">
      <c r="B18" s="17">
        <v>45292</v>
      </c>
      <c r="C18" s="20">
        <v>490</v>
      </c>
    </row>
    <row r="19" spans="2:9" ht="15.75" x14ac:dyDescent="0.25">
      <c r="B19" s="17">
        <v>45323</v>
      </c>
      <c r="C19" s="20">
        <v>650</v>
      </c>
    </row>
    <row r="20" spans="2:9" ht="15.75" x14ac:dyDescent="0.25">
      <c r="B20" s="17">
        <v>45352</v>
      </c>
      <c r="C20" s="20">
        <v>590</v>
      </c>
    </row>
    <row r="21" spans="2:9" ht="15.75" x14ac:dyDescent="0.25">
      <c r="B21" s="17">
        <v>45383</v>
      </c>
      <c r="C21" s="20">
        <v>490</v>
      </c>
    </row>
    <row r="22" spans="2:9" ht="15.75" x14ac:dyDescent="0.25">
      <c r="B22" s="17">
        <v>45413</v>
      </c>
      <c r="C22" s="20">
        <v>560</v>
      </c>
    </row>
    <row r="23" spans="2:9" ht="15.75" x14ac:dyDescent="0.25">
      <c r="B23" s="17">
        <v>45444</v>
      </c>
      <c r="C23" s="20">
        <v>420</v>
      </c>
    </row>
    <row r="24" spans="2:9" ht="15.75" x14ac:dyDescent="0.25">
      <c r="B24" s="17">
        <v>45474</v>
      </c>
      <c r="C24" s="20">
        <v>430</v>
      </c>
    </row>
    <row r="25" spans="2:9" ht="15.75" x14ac:dyDescent="0.25">
      <c r="B25" s="17">
        <v>45505</v>
      </c>
      <c r="C25" s="20">
        <v>693</v>
      </c>
    </row>
    <row r="26" spans="2:9" ht="15.75" x14ac:dyDescent="0.25">
      <c r="B26" s="17">
        <v>45536</v>
      </c>
      <c r="C26" s="20">
        <v>570</v>
      </c>
    </row>
    <row r="27" spans="2:9" ht="15.75" x14ac:dyDescent="0.25">
      <c r="B27" s="17">
        <v>45566</v>
      </c>
      <c r="C27" s="20">
        <v>630</v>
      </c>
    </row>
    <row r="28" spans="2:9" ht="15.75" x14ac:dyDescent="0.25">
      <c r="B28" s="17">
        <v>45597</v>
      </c>
      <c r="C28" s="20">
        <v>960</v>
      </c>
    </row>
    <row r="29" spans="2:9" ht="15.75" x14ac:dyDescent="0.25">
      <c r="B29" s="17">
        <v>45627</v>
      </c>
      <c r="C29" s="20">
        <v>630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6CECA-63D4-457A-87A9-5170E4ECDF20}">
  <sheetPr>
    <outlinePr summaryBelow="0" summaryRight="0"/>
  </sheetPr>
  <dimension ref="B2:I22"/>
  <sheetViews>
    <sheetView showGridLines="0" topLeftCell="A2" zoomScale="120" zoomScaleNormal="120" workbookViewId="0">
      <selection activeCell="C17" sqref="B5:C17"/>
    </sheetView>
  </sheetViews>
  <sheetFormatPr defaultColWidth="9.140625" defaultRowHeight="15" x14ac:dyDescent="0.25"/>
  <cols>
    <col min="1" max="1" width="2.7109375" style="2" customWidth="1"/>
    <col min="2" max="2" width="16.5703125" style="2" bestFit="1" customWidth="1"/>
    <col min="3" max="3" width="16.7109375" style="2" customWidth="1"/>
    <col min="4" max="4" width="14.28515625" style="2" customWidth="1"/>
    <col min="5" max="5" width="11.42578125" style="6" customWidth="1"/>
    <col min="6" max="6" width="12.5703125" style="2" customWidth="1"/>
    <col min="7" max="16384" width="9.140625" style="2"/>
  </cols>
  <sheetData>
    <row r="2" spans="2:9" ht="15.75" x14ac:dyDescent="0.25">
      <c r="B2"/>
      <c r="C2"/>
      <c r="D2"/>
      <c r="E2"/>
      <c r="F2"/>
      <c r="G2"/>
      <c r="H2" s="7"/>
      <c r="I2" s="7"/>
    </row>
    <row r="3" spans="2:9" ht="15.75" x14ac:dyDescent="0.25">
      <c r="B3"/>
      <c r="C3"/>
      <c r="D3"/>
      <c r="E3"/>
      <c r="F3"/>
      <c r="G3"/>
      <c r="H3" s="7"/>
      <c r="I3" s="7"/>
    </row>
    <row r="4" spans="2:9" ht="15.75" x14ac:dyDescent="0.25">
      <c r="B4"/>
      <c r="C4"/>
      <c r="D4"/>
      <c r="E4"/>
      <c r="F4"/>
      <c r="G4"/>
      <c r="H4" s="7"/>
      <c r="I4" s="7"/>
    </row>
    <row r="5" spans="2:9" ht="15.75" x14ac:dyDescent="0.25">
      <c r="B5" s="16" t="s">
        <v>54</v>
      </c>
      <c r="C5" s="16" t="s">
        <v>55</v>
      </c>
      <c r="D5" s="10"/>
      <c r="E5"/>
      <c r="F5"/>
      <c r="G5"/>
      <c r="H5" s="7"/>
      <c r="I5" s="7"/>
    </row>
    <row r="6" spans="2:9" ht="15.75" x14ac:dyDescent="0.25">
      <c r="B6" s="17">
        <v>42736</v>
      </c>
      <c r="C6" s="18">
        <v>210000</v>
      </c>
      <c r="D6" s="10"/>
      <c r="E6"/>
      <c r="F6"/>
      <c r="G6"/>
      <c r="H6" s="7"/>
      <c r="I6" s="7"/>
    </row>
    <row r="7" spans="2:9" ht="15.75" x14ac:dyDescent="0.25">
      <c r="B7" s="17">
        <v>42767</v>
      </c>
      <c r="C7" s="18">
        <v>150000</v>
      </c>
      <c r="D7" s="10"/>
      <c r="E7"/>
      <c r="F7"/>
      <c r="G7"/>
      <c r="H7" s="7"/>
      <c r="I7" s="7"/>
    </row>
    <row r="8" spans="2:9" ht="15.75" x14ac:dyDescent="0.25">
      <c r="B8" s="17">
        <v>42795</v>
      </c>
      <c r="C8" s="18">
        <v>190000</v>
      </c>
      <c r="D8" s="10"/>
      <c r="E8"/>
      <c r="F8"/>
      <c r="G8"/>
      <c r="H8" s="7"/>
      <c r="I8" s="7"/>
    </row>
    <row r="9" spans="2:9" ht="15.75" x14ac:dyDescent="0.25">
      <c r="B9" s="17">
        <v>42826</v>
      </c>
      <c r="C9" s="18">
        <v>215000</v>
      </c>
      <c r="D9" s="10"/>
      <c r="E9"/>
      <c r="F9"/>
      <c r="G9"/>
      <c r="H9" s="7"/>
      <c r="I9" s="7"/>
    </row>
    <row r="10" spans="2:9" ht="15.75" x14ac:dyDescent="0.25">
      <c r="B10" s="17">
        <v>42856</v>
      </c>
      <c r="C10" s="18">
        <v>220000</v>
      </c>
      <c r="D10" s="10"/>
      <c r="E10"/>
      <c r="F10"/>
      <c r="G10"/>
      <c r="H10" s="7"/>
      <c r="I10" s="7"/>
    </row>
    <row r="11" spans="2:9" ht="15.75" x14ac:dyDescent="0.25">
      <c r="B11" s="17">
        <v>42887</v>
      </c>
      <c r="C11" s="18">
        <v>170000</v>
      </c>
      <c r="D11" s="10"/>
      <c r="E11"/>
      <c r="F11"/>
      <c r="G11"/>
      <c r="H11" s="7"/>
      <c r="I11" s="7"/>
    </row>
    <row r="12" spans="2:9" ht="15.75" x14ac:dyDescent="0.25">
      <c r="B12" s="17">
        <v>42917</v>
      </c>
      <c r="C12" s="18">
        <v>180000</v>
      </c>
      <c r="D12" s="10"/>
      <c r="E12"/>
      <c r="I12" s="7"/>
    </row>
    <row r="13" spans="2:9" ht="15.75" x14ac:dyDescent="0.25">
      <c r="B13" s="17">
        <v>42948</v>
      </c>
      <c r="C13" s="18">
        <v>200000</v>
      </c>
      <c r="D13" s="10"/>
      <c r="E13"/>
      <c r="I13" s="7"/>
    </row>
    <row r="14" spans="2:9" ht="15.75" x14ac:dyDescent="0.25">
      <c r="B14" s="17">
        <v>42979</v>
      </c>
      <c r="C14" s="18">
        <v>230000</v>
      </c>
      <c r="D14" s="10"/>
      <c r="E14"/>
      <c r="I14" s="7"/>
    </row>
    <row r="15" spans="2:9" ht="15.75" x14ac:dyDescent="0.25">
      <c r="B15" s="17">
        <v>43009</v>
      </c>
      <c r="C15" s="18">
        <v>240000</v>
      </c>
      <c r="D15" s="10"/>
      <c r="E15"/>
      <c r="I15" s="7"/>
    </row>
    <row r="16" spans="2:9" ht="15.75" x14ac:dyDescent="0.25">
      <c r="B16" s="17">
        <v>43040</v>
      </c>
      <c r="C16" s="18">
        <v>210000</v>
      </c>
      <c r="D16" s="10"/>
      <c r="E16"/>
      <c r="I16" s="7"/>
    </row>
    <row r="17" spans="2:9" ht="15.75" x14ac:dyDescent="0.25">
      <c r="B17" s="17">
        <v>43070</v>
      </c>
      <c r="C17" s="18">
        <v>190000</v>
      </c>
      <c r="D17" s="10"/>
      <c r="E17"/>
      <c r="I17" s="7"/>
    </row>
    <row r="18" spans="2:9" x14ac:dyDescent="0.25">
      <c r="B18" s="6"/>
      <c r="C18" s="6"/>
    </row>
    <row r="19" spans="2:9" x14ac:dyDescent="0.25">
      <c r="B19" s="6"/>
      <c r="C19" s="6"/>
    </row>
    <row r="20" spans="2:9" x14ac:dyDescent="0.25">
      <c r="B20" s="6"/>
      <c r="C20" s="6"/>
    </row>
    <row r="21" spans="2:9" x14ac:dyDescent="0.25">
      <c r="B21" s="6"/>
      <c r="C21" s="6"/>
    </row>
    <row r="22" spans="2:9" x14ac:dyDescent="0.25">
      <c r="B22" s="6"/>
      <c r="C22" s="1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62DEBA-2E97-4768-B54B-4B4B37DEDA60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7EA27CC5-4521-4CC6-A3E4-900996063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03A256-8468-4094-964A-B51E8B29B5C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3A1EDF-6112-44E2-A7BA-6DE28900B0E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Funil</vt:lpstr>
      <vt:lpstr>UnirTexto</vt:lpstr>
      <vt:lpstr>MaxIfs</vt:lpstr>
      <vt:lpstr>Exemplo</vt:lpstr>
      <vt:lpstr>Exemplo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Gouvea Dibai do Lago</dc:creator>
  <cp:lastModifiedBy>Lago</cp:lastModifiedBy>
  <dcterms:created xsi:type="dcterms:W3CDTF">2016-02-26T14:38:10Z</dcterms:created>
  <dcterms:modified xsi:type="dcterms:W3CDTF">2022-05-27T02:04:17Z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