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EstaPasta_de_trabalho"/>
  <bookViews>
    <workbookView xWindow="0" yWindow="0" windowWidth="20490" windowHeight="7800" activeTab="3"/>
  </bookViews>
  <sheets>
    <sheet name="Fábrica de Traders" sheetId="16" r:id="rId1"/>
    <sheet name="relatorio de operaçoes" sheetId="5" state="hidden" r:id="rId2"/>
    <sheet name="Curto prazo" sheetId="15" r:id="rId3"/>
    <sheet name="Médio e longo prazo" sheetId="14" r:id="rId4"/>
  </sheets>
  <calcPr calcId="144525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D5" i="15" l="1"/>
  <c r="E5" i="15" s="1"/>
  <c r="C6" i="15" s="1"/>
  <c r="D6" i="15" l="1"/>
  <c r="E6" i="15" s="1"/>
  <c r="C7" i="15" s="1"/>
  <c r="D7" i="15" l="1"/>
  <c r="E7" i="15" s="1"/>
  <c r="C8" i="15" s="1"/>
  <c r="D8" i="15" l="1"/>
  <c r="E8" i="15" s="1"/>
  <c r="C9" i="15" s="1"/>
  <c r="D9" i="15" l="1"/>
  <c r="E9" i="15" s="1"/>
  <c r="C10" i="15" s="1"/>
  <c r="D10" i="15" l="1"/>
  <c r="E10" i="15" s="1"/>
  <c r="C11" i="15" s="1"/>
  <c r="D11" i="15" l="1"/>
  <c r="E11" i="15" s="1"/>
  <c r="C12" i="15" s="1"/>
  <c r="D12" i="15" l="1"/>
  <c r="E12" i="15" s="1"/>
  <c r="C13" i="15" s="1"/>
  <c r="D13" i="15" l="1"/>
  <c r="E13" i="15" s="1"/>
  <c r="C14" i="15" s="1"/>
  <c r="D14" i="15" l="1"/>
  <c r="E14" i="15" s="1"/>
  <c r="C15" i="15" s="1"/>
  <c r="D15" i="15" l="1"/>
  <c r="E15" i="15" s="1"/>
  <c r="C16" i="15" s="1"/>
  <c r="D16" i="15" l="1"/>
  <c r="E16" i="15" s="1"/>
  <c r="C17" i="15" s="1"/>
  <c r="D17" i="15" l="1"/>
  <c r="E17" i="15" s="1"/>
  <c r="C18" i="15" s="1"/>
  <c r="D18" i="15" l="1"/>
  <c r="E18" i="15" s="1"/>
  <c r="C19" i="15" s="1"/>
  <c r="D19" i="15" l="1"/>
  <c r="E19" i="15" s="1"/>
  <c r="C20" i="15" s="1"/>
  <c r="D20" i="15" l="1"/>
  <c r="E20" i="15" s="1"/>
  <c r="C21" i="15" s="1"/>
  <c r="D21" i="15" l="1"/>
  <c r="E21" i="15" s="1"/>
  <c r="C22" i="15" s="1"/>
  <c r="D22" i="15" l="1"/>
  <c r="E22" i="15" s="1"/>
  <c r="C23" i="15" s="1"/>
  <c r="D23" i="15" l="1"/>
  <c r="E23" i="15" s="1"/>
  <c r="C24" i="15" s="1"/>
  <c r="D24" i="15" l="1"/>
  <c r="E24" i="15" s="1"/>
  <c r="C25" i="15" s="1"/>
  <c r="D25" i="15" l="1"/>
  <c r="E25" i="15" s="1"/>
  <c r="C26" i="15" s="1"/>
  <c r="D26" i="15" l="1"/>
  <c r="E26" i="15" s="1"/>
  <c r="C27" i="15" s="1"/>
  <c r="D27" i="15" l="1"/>
  <c r="E27" i="15" s="1"/>
  <c r="C28" i="15" s="1"/>
  <c r="D28" i="15" l="1"/>
  <c r="E28" i="15" s="1"/>
  <c r="C29" i="15" s="1"/>
  <c r="D29" i="15" l="1"/>
  <c r="E29" i="15" s="1"/>
  <c r="C30" i="15" s="1"/>
  <c r="D30" i="15" l="1"/>
  <c r="E30" i="15" s="1"/>
  <c r="C31" i="15" s="1"/>
  <c r="D31" i="15" l="1"/>
  <c r="E31" i="15" s="1"/>
  <c r="C32" i="15" s="1"/>
  <c r="D32" i="15" l="1"/>
  <c r="E32" i="15" s="1"/>
  <c r="C33" i="15" s="1"/>
  <c r="D33" i="15" l="1"/>
  <c r="E33" i="15" s="1"/>
  <c r="C34" i="15" s="1"/>
  <c r="D34" i="15" l="1"/>
  <c r="E34" i="15" s="1"/>
  <c r="C35" i="15" s="1"/>
  <c r="D35" i="15" l="1"/>
  <c r="E35" i="15" s="1"/>
  <c r="J68" i="14" l="1"/>
  <c r="C68" i="14"/>
  <c r="J67" i="14"/>
  <c r="C67" i="14"/>
  <c r="J66" i="14"/>
  <c r="C66" i="14"/>
  <c r="J65" i="14"/>
  <c r="C65" i="14"/>
  <c r="J64" i="14"/>
  <c r="C64" i="14"/>
  <c r="J63" i="14"/>
  <c r="C63" i="14"/>
  <c r="J62" i="14"/>
  <c r="C62" i="14"/>
  <c r="J61" i="14"/>
  <c r="C61" i="14"/>
  <c r="J60" i="14"/>
  <c r="C60" i="14"/>
  <c r="J59" i="14"/>
  <c r="C59" i="14"/>
  <c r="J58" i="14"/>
  <c r="C58" i="14"/>
  <c r="J57" i="14"/>
  <c r="C57" i="14"/>
  <c r="J56" i="14"/>
  <c r="C56" i="14"/>
  <c r="J55" i="14"/>
  <c r="C55" i="14"/>
  <c r="J54" i="14"/>
  <c r="C54" i="14"/>
  <c r="J53" i="14"/>
  <c r="C53" i="14"/>
  <c r="J52" i="14"/>
  <c r="C52" i="14"/>
  <c r="J51" i="14"/>
  <c r="C51" i="14"/>
  <c r="J50" i="14"/>
  <c r="C50" i="14"/>
  <c r="J49" i="14"/>
  <c r="C49" i="14"/>
  <c r="J48" i="14"/>
  <c r="C48" i="14"/>
  <c r="J47" i="14"/>
  <c r="C47" i="14"/>
  <c r="J46" i="14"/>
  <c r="C46" i="14"/>
  <c r="J45" i="14"/>
  <c r="C45" i="14"/>
  <c r="J44" i="14"/>
  <c r="C44" i="14"/>
  <c r="J43" i="14"/>
  <c r="C43" i="14"/>
  <c r="J42" i="14"/>
  <c r="C42" i="14"/>
  <c r="J41" i="14"/>
  <c r="C41" i="14"/>
  <c r="J40" i="14"/>
  <c r="C40" i="14"/>
  <c r="J39" i="14"/>
  <c r="C39" i="14"/>
  <c r="J33" i="14"/>
  <c r="C33" i="14"/>
  <c r="J32" i="14"/>
  <c r="C32" i="14"/>
  <c r="J31" i="14"/>
  <c r="C31" i="14"/>
  <c r="J30" i="14"/>
  <c r="C30" i="14"/>
  <c r="J29" i="14"/>
  <c r="C29" i="14"/>
  <c r="J28" i="14"/>
  <c r="C28" i="14"/>
  <c r="J27" i="14"/>
  <c r="C27" i="14"/>
  <c r="J26" i="14"/>
  <c r="C26" i="14"/>
  <c r="J25" i="14"/>
  <c r="C25" i="14"/>
  <c r="J24" i="14"/>
  <c r="C24" i="14"/>
  <c r="J23" i="14"/>
  <c r="C23" i="14"/>
  <c r="J22" i="14"/>
  <c r="C22" i="14"/>
  <c r="J21" i="14"/>
  <c r="C21" i="14"/>
  <c r="J20" i="14"/>
  <c r="C20" i="14"/>
  <c r="J19" i="14"/>
  <c r="C19" i="14"/>
  <c r="J18" i="14"/>
  <c r="C18" i="14"/>
  <c r="J17" i="14"/>
  <c r="C17" i="14"/>
  <c r="J16" i="14"/>
  <c r="C16" i="14"/>
  <c r="J15" i="14"/>
  <c r="C15" i="14"/>
  <c r="J14" i="14"/>
  <c r="C14" i="14"/>
  <c r="J13" i="14"/>
  <c r="C13" i="14"/>
  <c r="J12" i="14"/>
  <c r="C12" i="14"/>
  <c r="J11" i="14"/>
  <c r="C11" i="14"/>
  <c r="J10" i="14"/>
  <c r="C10" i="14"/>
  <c r="J9" i="14"/>
  <c r="C9" i="14"/>
  <c r="J8" i="14"/>
  <c r="C8" i="14"/>
  <c r="J7" i="14"/>
  <c r="C7" i="14"/>
  <c r="J6" i="14"/>
  <c r="C6" i="14"/>
  <c r="J5" i="14"/>
  <c r="C5" i="14"/>
  <c r="J4" i="14"/>
  <c r="C4" i="14"/>
  <c r="B4" i="14"/>
  <c r="D4" i="14" l="1"/>
  <c r="E4" i="14" s="1"/>
  <c r="B5" i="14" s="1"/>
  <c r="D5" i="14" s="1"/>
  <c r="E5" i="14" s="1"/>
  <c r="B6" i="14" s="1"/>
  <c r="F2" i="5"/>
  <c r="G2" i="5" s="1"/>
  <c r="H2" i="5" s="1"/>
  <c r="D6" i="14" l="1"/>
  <c r="E6" i="14" s="1"/>
  <c r="B7" i="14" s="1"/>
  <c r="B3" i="5"/>
  <c r="F3" i="5" s="1"/>
  <c r="B4" i="5" s="1"/>
  <c r="F4" i="5" s="1"/>
  <c r="I2" i="5"/>
  <c r="D7" i="14" l="1"/>
  <c r="E7" i="14" s="1"/>
  <c r="B8" i="14" s="1"/>
  <c r="G3" i="5"/>
  <c r="H3" i="5" s="1"/>
  <c r="G4" i="5"/>
  <c r="B5" i="5"/>
  <c r="F5" i="5" s="1"/>
  <c r="D8" i="14" l="1"/>
  <c r="E8" i="14" s="1"/>
  <c r="B9" i="14" s="1"/>
  <c r="I3" i="5"/>
  <c r="G5" i="5"/>
  <c r="B6" i="5"/>
  <c r="F6" i="5" s="1"/>
  <c r="H4" i="5"/>
  <c r="I4" i="5"/>
  <c r="D9" i="14" l="1"/>
  <c r="E9" i="14" s="1"/>
  <c r="B10" i="14" s="1"/>
  <c r="I5" i="5"/>
  <c r="H5" i="5"/>
  <c r="G6" i="5"/>
  <c r="B7" i="5"/>
  <c r="F7" i="5" s="1"/>
  <c r="D10" i="14" l="1"/>
  <c r="E10" i="14" s="1"/>
  <c r="B11" i="14" s="1"/>
  <c r="B8" i="5"/>
  <c r="F8" i="5" s="1"/>
  <c r="G7" i="5"/>
  <c r="H6" i="5"/>
  <c r="I6" i="5"/>
  <c r="D11" i="14" l="1"/>
  <c r="E11" i="14" s="1"/>
  <c r="B12" i="14" s="1"/>
  <c r="H7" i="5"/>
  <c r="I7" i="5"/>
  <c r="G8" i="5"/>
  <c r="B9" i="5"/>
  <c r="F9" i="5" s="1"/>
  <c r="D12" i="14" l="1"/>
  <c r="E12" i="14" s="1"/>
  <c r="B13" i="14" s="1"/>
  <c r="I8" i="5"/>
  <c r="H8" i="5"/>
  <c r="B10" i="5"/>
  <c r="F10" i="5" s="1"/>
  <c r="G9" i="5"/>
  <c r="D13" i="14" l="1"/>
  <c r="E13" i="14" s="1"/>
  <c r="B14" i="14" s="1"/>
  <c r="H9" i="5"/>
  <c r="I9" i="5"/>
  <c r="G10" i="5"/>
  <c r="B11" i="5"/>
  <c r="F11" i="5" s="1"/>
  <c r="D14" i="14" l="1"/>
  <c r="E14" i="14" s="1"/>
  <c r="B15" i="14" s="1"/>
  <c r="H10" i="5"/>
  <c r="I10" i="5"/>
  <c r="G11" i="5"/>
  <c r="B12" i="5"/>
  <c r="F12" i="5" s="1"/>
  <c r="D15" i="14" l="1"/>
  <c r="E15" i="14" s="1"/>
  <c r="B16" i="14" s="1"/>
  <c r="I11" i="5"/>
  <c r="H11" i="5"/>
  <c r="B13" i="5"/>
  <c r="F13" i="5" s="1"/>
  <c r="G12" i="5"/>
  <c r="D16" i="14" l="1"/>
  <c r="E16" i="14" s="1"/>
  <c r="B17" i="14" s="1"/>
  <c r="B14" i="5"/>
  <c r="F14" i="5" s="1"/>
  <c r="G13" i="5"/>
  <c r="I12" i="5"/>
  <c r="H12" i="5"/>
  <c r="D17" i="14" l="1"/>
  <c r="E17" i="14" s="1"/>
  <c r="B18" i="14" s="1"/>
  <c r="I13" i="5"/>
  <c r="H13" i="5"/>
  <c r="B15" i="5"/>
  <c r="F15" i="5" s="1"/>
  <c r="G14" i="5"/>
  <c r="D18" i="14" l="1"/>
  <c r="E18" i="14" s="1"/>
  <c r="B19" i="14" s="1"/>
  <c r="H14" i="5"/>
  <c r="I14" i="5"/>
  <c r="G15" i="5"/>
  <c r="B16" i="5"/>
  <c r="F16" i="5" s="1"/>
  <c r="D19" i="14" l="1"/>
  <c r="E19" i="14" s="1"/>
  <c r="B20" i="14" s="1"/>
  <c r="B17" i="5"/>
  <c r="F17" i="5" s="1"/>
  <c r="G16" i="5"/>
  <c r="I15" i="5"/>
  <c r="H15" i="5"/>
  <c r="D20" i="14" l="1"/>
  <c r="E20" i="14" s="1"/>
  <c r="B21" i="14" s="1"/>
  <c r="H16" i="5"/>
  <c r="I16" i="5"/>
  <c r="G17" i="5"/>
  <c r="B18" i="5"/>
  <c r="F18" i="5" s="1"/>
  <c r="D21" i="14" l="1"/>
  <c r="E21" i="14" s="1"/>
  <c r="B22" i="14" s="1"/>
  <c r="B19" i="5"/>
  <c r="F19" i="5" s="1"/>
  <c r="G18" i="5"/>
  <c r="H17" i="5"/>
  <c r="I17" i="5"/>
  <c r="D22" i="14" l="1"/>
  <c r="E22" i="14" s="1"/>
  <c r="B23" i="14" s="1"/>
  <c r="H18" i="5"/>
  <c r="I18" i="5"/>
  <c r="B20" i="5"/>
  <c r="F20" i="5" s="1"/>
  <c r="G19" i="5"/>
  <c r="D23" i="14" l="1"/>
  <c r="E23" i="14" s="1"/>
  <c r="B24" i="14" s="1"/>
  <c r="I19" i="5"/>
  <c r="H19" i="5"/>
  <c r="B21" i="5"/>
  <c r="F21" i="5" s="1"/>
  <c r="G20" i="5"/>
  <c r="D24" i="14" l="1"/>
  <c r="E24" i="14" s="1"/>
  <c r="B25" i="14" s="1"/>
  <c r="I20" i="5"/>
  <c r="H20" i="5"/>
  <c r="B22" i="5"/>
  <c r="F22" i="5" s="1"/>
  <c r="G21" i="5"/>
  <c r="D25" i="14" l="1"/>
  <c r="E25" i="14" s="1"/>
  <c r="B26" i="14" s="1"/>
  <c r="I21" i="5"/>
  <c r="H21" i="5"/>
  <c r="G22" i="5"/>
  <c r="B23" i="5"/>
  <c r="F23" i="5" s="1"/>
  <c r="D26" i="14" l="1"/>
  <c r="E26" i="14" s="1"/>
  <c r="B27" i="14" s="1"/>
  <c r="I22" i="5"/>
  <c r="H22" i="5"/>
  <c r="G23" i="5"/>
  <c r="B24" i="5"/>
  <c r="F24" i="5" s="1"/>
  <c r="D27" i="14" l="1"/>
  <c r="E27" i="14" s="1"/>
  <c r="B28" i="14" s="1"/>
  <c r="H23" i="5"/>
  <c r="I23" i="5"/>
  <c r="B25" i="5"/>
  <c r="F25" i="5" s="1"/>
  <c r="G24" i="5"/>
  <c r="D28" i="14" l="1"/>
  <c r="E28" i="14" s="1"/>
  <c r="B29" i="14" s="1"/>
  <c r="G25" i="5"/>
  <c r="B26" i="5"/>
  <c r="F26" i="5" s="1"/>
  <c r="H24" i="5"/>
  <c r="I24" i="5"/>
  <c r="D29" i="14" l="1"/>
  <c r="E29" i="14" s="1"/>
  <c r="B30" i="14" s="1"/>
  <c r="B27" i="5"/>
  <c r="F27" i="5" s="1"/>
  <c r="G26" i="5"/>
  <c r="I25" i="5"/>
  <c r="H25" i="5"/>
  <c r="D30" i="14" l="1"/>
  <c r="E30" i="14" s="1"/>
  <c r="B31" i="14" s="1"/>
  <c r="I26" i="5"/>
  <c r="H26" i="5"/>
  <c r="B28" i="5"/>
  <c r="F28" i="5" s="1"/>
  <c r="G27" i="5"/>
  <c r="D31" i="14" l="1"/>
  <c r="E31" i="14" s="1"/>
  <c r="B32" i="14" s="1"/>
  <c r="I27" i="5"/>
  <c r="H27" i="5"/>
  <c r="B29" i="5"/>
  <c r="F29" i="5" s="1"/>
  <c r="G28" i="5"/>
  <c r="D32" i="14" l="1"/>
  <c r="E32" i="14" s="1"/>
  <c r="B33" i="14" s="1"/>
  <c r="I28" i="5"/>
  <c r="H28" i="5"/>
  <c r="B30" i="5"/>
  <c r="F30" i="5" s="1"/>
  <c r="G29" i="5"/>
  <c r="D33" i="14" l="1"/>
  <c r="E33" i="14" s="1"/>
  <c r="I29" i="5"/>
  <c r="H29" i="5"/>
  <c r="G30" i="5"/>
  <c r="B31" i="5"/>
  <c r="F31" i="5" s="1"/>
  <c r="D36" i="14" l="1"/>
  <c r="I5" i="14" s="1"/>
  <c r="I4" i="14"/>
  <c r="H30" i="5"/>
  <c r="I30" i="5"/>
  <c r="B32" i="5"/>
  <c r="G31" i="5"/>
  <c r="K5" i="14" l="1"/>
  <c r="L5" i="14" s="1"/>
  <c r="I6" i="14" s="1"/>
  <c r="K4" i="14"/>
  <c r="L4" i="14" s="1"/>
  <c r="F32" i="5"/>
  <c r="G32" i="5" s="1"/>
  <c r="H31" i="5"/>
  <c r="I31" i="5"/>
  <c r="K6" i="14" l="1"/>
  <c r="L6" i="14" s="1"/>
  <c r="I7" i="14" s="1"/>
  <c r="H32" i="5"/>
  <c r="I32" i="5"/>
  <c r="G35" i="5"/>
  <c r="K7" i="14" l="1"/>
  <c r="L7" i="14" s="1"/>
  <c r="I8" i="14" s="1"/>
  <c r="K8" i="14" l="1"/>
  <c r="L8" i="14" s="1"/>
  <c r="I9" i="14" s="1"/>
  <c r="K9" i="14" l="1"/>
  <c r="L9" i="14" s="1"/>
  <c r="I10" i="14" s="1"/>
  <c r="K10" i="14" l="1"/>
  <c r="L10" i="14" s="1"/>
  <c r="I11" i="14" s="1"/>
  <c r="K11" i="14" l="1"/>
  <c r="L11" i="14" s="1"/>
  <c r="I12" i="14" s="1"/>
  <c r="K12" i="14" l="1"/>
  <c r="L12" i="14" s="1"/>
  <c r="I13" i="14" s="1"/>
  <c r="K13" i="14" l="1"/>
  <c r="L13" i="14" s="1"/>
  <c r="I14" i="14" s="1"/>
  <c r="K14" i="14" l="1"/>
  <c r="L14" i="14" s="1"/>
  <c r="I15" i="14" s="1"/>
  <c r="K15" i="14" l="1"/>
  <c r="L15" i="14" s="1"/>
  <c r="I16" i="14" s="1"/>
  <c r="K16" i="14" l="1"/>
  <c r="L16" i="14" s="1"/>
  <c r="I17" i="14" s="1"/>
  <c r="K17" i="14" l="1"/>
  <c r="L17" i="14" s="1"/>
  <c r="I18" i="14" s="1"/>
  <c r="K18" i="14" l="1"/>
  <c r="L18" i="14" s="1"/>
  <c r="I19" i="14" s="1"/>
  <c r="K19" i="14" l="1"/>
  <c r="L19" i="14" s="1"/>
  <c r="I20" i="14" s="1"/>
  <c r="K20" i="14" l="1"/>
  <c r="L20" i="14" s="1"/>
  <c r="I21" i="14" s="1"/>
  <c r="K21" i="14" l="1"/>
  <c r="L21" i="14" s="1"/>
  <c r="I22" i="14" s="1"/>
  <c r="K22" i="14" l="1"/>
  <c r="L22" i="14" s="1"/>
  <c r="I23" i="14" s="1"/>
  <c r="K23" i="14" l="1"/>
  <c r="L23" i="14" s="1"/>
  <c r="I24" i="14" s="1"/>
  <c r="K24" i="14" l="1"/>
  <c r="L24" i="14" s="1"/>
  <c r="I25" i="14" s="1"/>
  <c r="K25" i="14" l="1"/>
  <c r="L25" i="14" s="1"/>
  <c r="I26" i="14" s="1"/>
  <c r="K26" i="14" l="1"/>
  <c r="L26" i="14" s="1"/>
  <c r="I27" i="14" s="1"/>
  <c r="K27" i="14" l="1"/>
  <c r="L27" i="14" s="1"/>
  <c r="I28" i="14" s="1"/>
  <c r="K28" i="14" l="1"/>
  <c r="L28" i="14" s="1"/>
  <c r="I29" i="14" s="1"/>
  <c r="K29" i="14" l="1"/>
  <c r="L29" i="14" s="1"/>
  <c r="I30" i="14" s="1"/>
  <c r="K30" i="14" l="1"/>
  <c r="L30" i="14" s="1"/>
  <c r="I31" i="14" s="1"/>
  <c r="K31" i="14" l="1"/>
  <c r="L31" i="14" s="1"/>
  <c r="I32" i="14" s="1"/>
  <c r="K32" i="14" l="1"/>
  <c r="L32" i="14" s="1"/>
  <c r="I33" i="14" s="1"/>
  <c r="K33" i="14" l="1"/>
  <c r="L33" i="14" s="1"/>
  <c r="B39" i="14" l="1"/>
  <c r="K36" i="14"/>
  <c r="D39" i="14" l="1"/>
  <c r="E39" i="14" s="1"/>
  <c r="B40" i="14" s="1"/>
  <c r="D40" i="14" l="1"/>
  <c r="E40" i="14" s="1"/>
  <c r="B41" i="14" s="1"/>
  <c r="D41" i="14" l="1"/>
  <c r="E41" i="14" s="1"/>
  <c r="B42" i="14" s="1"/>
  <c r="D42" i="14" l="1"/>
  <c r="E42" i="14" s="1"/>
  <c r="B43" i="14" s="1"/>
  <c r="D43" i="14" l="1"/>
  <c r="E43" i="14" s="1"/>
  <c r="B44" i="14" s="1"/>
  <c r="D44" i="14" l="1"/>
  <c r="E44" i="14" s="1"/>
  <c r="B45" i="14" s="1"/>
  <c r="D45" i="14" l="1"/>
  <c r="E45" i="14" s="1"/>
  <c r="B46" i="14" s="1"/>
  <c r="D46" i="14" l="1"/>
  <c r="E46" i="14" s="1"/>
  <c r="B47" i="14" s="1"/>
  <c r="D47" i="14" l="1"/>
  <c r="E47" i="14" s="1"/>
  <c r="B48" i="14" s="1"/>
  <c r="D48" i="14" l="1"/>
  <c r="E48" i="14" s="1"/>
  <c r="B49" i="14" s="1"/>
  <c r="D49" i="14" l="1"/>
  <c r="E49" i="14" s="1"/>
  <c r="B50" i="14" s="1"/>
  <c r="D50" i="14" l="1"/>
  <c r="E50" i="14" s="1"/>
  <c r="B51" i="14" s="1"/>
  <c r="D51" i="14" l="1"/>
  <c r="E51" i="14" s="1"/>
  <c r="B52" i="14" s="1"/>
  <c r="D52" i="14" l="1"/>
  <c r="E52" i="14" s="1"/>
  <c r="B53" i="14" s="1"/>
  <c r="D53" i="14" l="1"/>
  <c r="E53" i="14" s="1"/>
  <c r="B54" i="14" s="1"/>
  <c r="D54" i="14" l="1"/>
  <c r="E54" i="14" s="1"/>
  <c r="B55" i="14" s="1"/>
  <c r="D55" i="14" l="1"/>
  <c r="E55" i="14" s="1"/>
  <c r="B56" i="14" s="1"/>
  <c r="D56" i="14" l="1"/>
  <c r="E56" i="14" s="1"/>
  <c r="B57" i="14" s="1"/>
  <c r="D57" i="14" l="1"/>
  <c r="E57" i="14" s="1"/>
  <c r="B58" i="14" s="1"/>
  <c r="D58" i="14" l="1"/>
  <c r="E58" i="14" s="1"/>
  <c r="B59" i="14" s="1"/>
  <c r="D59" i="14" l="1"/>
  <c r="E59" i="14" s="1"/>
  <c r="B60" i="14" s="1"/>
  <c r="D60" i="14" l="1"/>
  <c r="E60" i="14" s="1"/>
  <c r="B61" i="14" s="1"/>
  <c r="D61" i="14" l="1"/>
  <c r="E61" i="14" s="1"/>
  <c r="B62" i="14" s="1"/>
  <c r="D62" i="14" l="1"/>
  <c r="E62" i="14" s="1"/>
  <c r="B63" i="14" s="1"/>
  <c r="D63" i="14" l="1"/>
  <c r="E63" i="14" s="1"/>
  <c r="B64" i="14" s="1"/>
  <c r="D64" i="14" l="1"/>
  <c r="E64" i="14" s="1"/>
  <c r="B65" i="14" s="1"/>
  <c r="D65" i="14" l="1"/>
  <c r="E65" i="14" s="1"/>
  <c r="B66" i="14" s="1"/>
  <c r="D66" i="14" l="1"/>
  <c r="E66" i="14" s="1"/>
  <c r="B67" i="14" s="1"/>
  <c r="D67" i="14" l="1"/>
  <c r="E67" i="14" s="1"/>
  <c r="B68" i="14" s="1"/>
  <c r="D68" i="14" l="1"/>
  <c r="E68" i="14" s="1"/>
  <c r="D71" i="14" s="1"/>
  <c r="I40" i="14" l="1"/>
  <c r="K40" i="14" l="1"/>
  <c r="L40" i="14" s="1"/>
  <c r="I41" i="14" s="1"/>
  <c r="K39" i="14"/>
  <c r="L39" i="14" s="1"/>
  <c r="K41" i="14" l="1"/>
  <c r="L41" i="14" s="1"/>
  <c r="I42" i="14" s="1"/>
  <c r="K42" i="14" l="1"/>
  <c r="L42" i="14" s="1"/>
  <c r="I43" i="14" s="1"/>
  <c r="K43" i="14" l="1"/>
  <c r="L43" i="14" s="1"/>
  <c r="I44" i="14" s="1"/>
  <c r="K44" i="14" l="1"/>
  <c r="L44" i="14" s="1"/>
  <c r="I45" i="14" s="1"/>
  <c r="K45" i="14" l="1"/>
  <c r="L45" i="14" s="1"/>
  <c r="I46" i="14" s="1"/>
  <c r="K46" i="14" l="1"/>
  <c r="L46" i="14" s="1"/>
  <c r="I47" i="14" s="1"/>
  <c r="K47" i="14" l="1"/>
  <c r="L47" i="14" s="1"/>
  <c r="I48" i="14" s="1"/>
  <c r="K48" i="14" l="1"/>
  <c r="L48" i="14" s="1"/>
  <c r="I49" i="14" s="1"/>
  <c r="K49" i="14" l="1"/>
  <c r="L49" i="14" s="1"/>
  <c r="I50" i="14" s="1"/>
  <c r="K50" i="14" l="1"/>
  <c r="L50" i="14" s="1"/>
  <c r="I51" i="14" s="1"/>
  <c r="K51" i="14" l="1"/>
  <c r="L51" i="14" s="1"/>
  <c r="I52" i="14" s="1"/>
  <c r="K52" i="14" l="1"/>
  <c r="L52" i="14" s="1"/>
  <c r="I53" i="14" s="1"/>
  <c r="K53" i="14" l="1"/>
  <c r="L53" i="14" s="1"/>
  <c r="I54" i="14" s="1"/>
  <c r="K54" i="14" l="1"/>
  <c r="L54" i="14" s="1"/>
  <c r="I55" i="14" s="1"/>
  <c r="K55" i="14" l="1"/>
  <c r="L55" i="14" s="1"/>
  <c r="I56" i="14" s="1"/>
  <c r="K56" i="14" l="1"/>
  <c r="L56" i="14" s="1"/>
  <c r="I57" i="14" s="1"/>
  <c r="K57" i="14" l="1"/>
  <c r="L57" i="14" s="1"/>
  <c r="I58" i="14" s="1"/>
  <c r="K58" i="14" l="1"/>
  <c r="L58" i="14" s="1"/>
  <c r="I59" i="14" s="1"/>
  <c r="K59" i="14" l="1"/>
  <c r="L59" i="14" s="1"/>
  <c r="I60" i="14" s="1"/>
  <c r="K60" i="14" l="1"/>
  <c r="L60" i="14" s="1"/>
  <c r="I61" i="14" s="1"/>
  <c r="K61" i="14" l="1"/>
  <c r="L61" i="14" s="1"/>
  <c r="I62" i="14" s="1"/>
  <c r="K62" i="14" l="1"/>
  <c r="L62" i="14" s="1"/>
  <c r="I63" i="14" s="1"/>
  <c r="K63" i="14" l="1"/>
  <c r="L63" i="14" s="1"/>
  <c r="I64" i="14" s="1"/>
  <c r="K64" i="14" l="1"/>
  <c r="L64" i="14" s="1"/>
  <c r="I65" i="14" s="1"/>
  <c r="K65" i="14" l="1"/>
  <c r="L65" i="14" s="1"/>
  <c r="I66" i="14" s="1"/>
  <c r="K66" i="14" l="1"/>
  <c r="L66" i="14" s="1"/>
  <c r="I67" i="14" s="1"/>
  <c r="K67" i="14" l="1"/>
  <c r="L67" i="14" l="1"/>
  <c r="I68" i="14" s="1"/>
  <c r="K68" i="14" l="1"/>
  <c r="L68" i="14" s="1"/>
  <c r="K71" i="14" s="1"/>
</calcChain>
</file>

<file path=xl/sharedStrings.xml><?xml version="1.0" encoding="utf-8"?>
<sst xmlns="http://schemas.openxmlformats.org/spreadsheetml/2006/main" count="45" uniqueCount="29">
  <si>
    <t>lucro/prej</t>
  </si>
  <si>
    <t>saldo final</t>
  </si>
  <si>
    <t>% Capital Inicial</t>
  </si>
  <si>
    <t>Acumulo % Dia</t>
  </si>
  <si>
    <t>1° operação</t>
  </si>
  <si>
    <t>2° operaçao</t>
  </si>
  <si>
    <t>3° operaçao</t>
  </si>
  <si>
    <t>data</t>
  </si>
  <si>
    <t>dias operação</t>
  </si>
  <si>
    <t>Investimento</t>
  </si>
  <si>
    <t>Retorno Dia</t>
  </si>
  <si>
    <t>Dia</t>
  </si>
  <si>
    <t xml:space="preserve">Investimento </t>
  </si>
  <si>
    <t>Retorno Dia %</t>
  </si>
  <si>
    <t>Lucro do Dia</t>
  </si>
  <si>
    <t>Acumulado</t>
  </si>
  <si>
    <t>30 Dias Lucro</t>
  </si>
  <si>
    <t>60 Dias Lucro</t>
  </si>
  <si>
    <t>90 Dias Lucro</t>
  </si>
  <si>
    <t>Entrada</t>
  </si>
  <si>
    <t>investimento</t>
  </si>
  <si>
    <t>lucro</t>
  </si>
  <si>
    <t>Banca</t>
  </si>
  <si>
    <t>Alavancagem George Soros</t>
  </si>
  <si>
    <t>Payout</t>
  </si>
  <si>
    <t>Porcentagem recomendada ao dia: 1% a 3%</t>
  </si>
  <si>
    <t>ok</t>
  </si>
  <si>
    <t>LUCRO</t>
  </si>
  <si>
    <t>120 DIAS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</si>
</sst>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0.0%"/>
    <numFmt numFmtId="165" formatCode="_-[$$-409]* #,##0.00_ ;_-[$$-409]* \-#,##0.00\ ;_-[$$-409]* &quot;-&quot;??_ ;_-@_ "/>
    <numFmt numFmtId="166" formatCode="[$$-409]#,##0.00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color theme="9" tint="0.39997558519241921"/>
      <name val="Calibri"/>
      <family val="2"/>
      <scheme val="minor"/>
    </font>
    <font>
      <sz val="16"/>
      <color indexed="9"/>
      <name val="Arial"/>
      <family val="2"/>
    </font>
    <font>
      <sz val="2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4"/>
      <color indexed="10"/>
      <name val="Arial"/>
      <family val="2"/>
    </font>
    <font>
      <b/>
      <sz val="22"/>
      <name val="Arial"/>
      <family val="2"/>
    </font>
    <font>
      <b/>
      <sz val="24"/>
      <color theme="0"/>
      <name val="Calibri"/>
      <family val="2"/>
      <scheme val="minor"/>
    </font>
    <font>
      <sz val="14"/>
      <color theme="1"/>
      <name val="Arial"/>
      <family val="2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Arial"/>
      <family val="2"/>
    </font>
    <font>
      <b/>
      <sz val="18"/>
      <color theme="3"/>
      <name val="Calibri"/>
      <family val="2"/>
      <scheme val="minor"/>
    </font>
    <font>
      <b/>
      <sz val="11"/>
      <color rgb="FFFF0000"/>
      <name val="Arial Black"/>
      <family val="2"/>
    </font>
    <font>
      <b/>
      <sz val="20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18"/>
      <color theme="0"/>
      <name val="Arial"/>
      <family val="2"/>
    </font>
  </fonts>
  <fills count="1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theme="3"/>
      </patternFill>
    </fill>
    <fill>
      <patternFill patternType="solid">
        <fgColor rgb="FF0070C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B0F0"/>
        <bgColor indexed="23"/>
      </patternFill>
    </fill>
    <fill>
      <patternFill patternType="solid">
        <fgColor theme="0" tint="-4.9989318521683403E-2"/>
        <bgColor indexed="31"/>
      </patternFill>
    </fill>
    <fill>
      <patternFill patternType="solid">
        <fgColor rgb="FFFFFF00"/>
        <bgColor indexed="13"/>
      </patternFill>
    </fill>
  </fills>
  <borders count="2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10"/>
      </right>
      <top/>
      <bottom/>
      <diagonal/>
    </border>
    <border>
      <left/>
      <right style="thick">
        <color indexed="10"/>
      </right>
      <top style="thick">
        <color indexed="10"/>
      </top>
      <bottom style="thick">
        <color indexed="10"/>
      </bottom>
      <diagonal/>
    </border>
    <border>
      <left style="thick">
        <color indexed="10"/>
      </left>
      <right/>
      <top/>
      <bottom/>
      <diagonal/>
    </border>
    <border>
      <left/>
      <right/>
      <top style="thick">
        <color indexed="1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FF00"/>
      </left>
      <right style="thin">
        <color rgb="FFFFFF00"/>
      </right>
      <top style="thin">
        <color rgb="FFFFFF00"/>
      </top>
      <bottom style="thin">
        <color rgb="FFFFFF00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6" fillId="7" borderId="19">
      <alignment horizontal="center"/>
    </xf>
  </cellStyleXfs>
  <cellXfs count="94">
    <xf numFmtId="0" fontId="0" fillId="0" borderId="0" xfId="0"/>
    <xf numFmtId="0" fontId="3" fillId="2" borderId="1" xfId="0" applyFont="1" applyFill="1" applyBorder="1" applyAlignment="1" applyProtection="1">
      <alignment horizontal="center" vertical="center"/>
      <protection locked="0"/>
    </xf>
    <xf numFmtId="44" fontId="3" fillId="5" borderId="1" xfId="1" applyFont="1" applyFill="1" applyBorder="1" applyAlignment="1" applyProtection="1">
      <alignment horizontal="center" vertical="center"/>
      <protection hidden="1"/>
    </xf>
    <xf numFmtId="10" fontId="3" fillId="5" borderId="1" xfId="2" applyNumberFormat="1" applyFont="1" applyFill="1" applyBorder="1" applyAlignment="1" applyProtection="1">
      <alignment horizontal="center" vertical="center"/>
      <protection hidden="1"/>
    </xf>
    <xf numFmtId="0" fontId="3" fillId="3" borderId="0" xfId="0" applyFont="1" applyFill="1" applyBorder="1" applyAlignment="1" applyProtection="1">
      <alignment horizontal="center" vertical="center"/>
      <protection locked="0"/>
    </xf>
    <xf numFmtId="0" fontId="3" fillId="3" borderId="0" xfId="2" applyNumberFormat="1" applyFont="1" applyFill="1" applyBorder="1" applyAlignment="1" applyProtection="1">
      <alignment horizontal="center" vertical="center"/>
      <protection locked="0"/>
    </xf>
    <xf numFmtId="44" fontId="3" fillId="3" borderId="0" xfId="1" applyFont="1" applyFill="1" applyBorder="1" applyAlignment="1" applyProtection="1">
      <alignment horizontal="center" vertical="center"/>
      <protection locked="0"/>
    </xf>
    <xf numFmtId="9" fontId="3" fillId="3" borderId="0" xfId="2" applyFont="1" applyFill="1" applyBorder="1" applyAlignment="1" applyProtection="1">
      <alignment horizontal="center" vertical="center"/>
      <protection locked="0"/>
    </xf>
    <xf numFmtId="16" fontId="3" fillId="2" borderId="1" xfId="0" applyNumberFormat="1" applyFont="1" applyFill="1" applyBorder="1" applyAlignment="1" applyProtection="1">
      <alignment horizontal="center" vertical="center"/>
      <protection locked="0"/>
    </xf>
    <xf numFmtId="44" fontId="3" fillId="5" borderId="4" xfId="1" applyFont="1" applyFill="1" applyBorder="1" applyAlignment="1" applyProtection="1">
      <alignment horizontal="center" vertical="center"/>
      <protection hidden="1"/>
    </xf>
    <xf numFmtId="16" fontId="3" fillId="2" borderId="5" xfId="0" applyNumberFormat="1" applyFont="1" applyFill="1" applyBorder="1" applyAlignment="1" applyProtection="1">
      <alignment horizontal="center" vertical="center"/>
      <protection locked="0"/>
    </xf>
    <xf numFmtId="44" fontId="3" fillId="2" borderId="6" xfId="1" applyFont="1" applyFill="1" applyBorder="1" applyAlignment="1" applyProtection="1">
      <alignment horizontal="center" vertical="center"/>
      <protection locked="0"/>
    </xf>
    <xf numFmtId="44" fontId="3" fillId="2" borderId="7" xfId="1" applyFont="1" applyFill="1" applyBorder="1" applyAlignment="1" applyProtection="1">
      <alignment horizontal="center" vertical="center"/>
      <protection locked="0"/>
    </xf>
    <xf numFmtId="44" fontId="3" fillId="2" borderId="4" xfId="1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10" fontId="3" fillId="5" borderId="4" xfId="2" applyNumberFormat="1" applyFont="1" applyFill="1" applyBorder="1" applyAlignment="1" applyProtection="1">
      <alignment horizontal="center" vertical="center"/>
      <protection hidden="1"/>
    </xf>
    <xf numFmtId="10" fontId="3" fillId="3" borderId="0" xfId="2" applyNumberFormat="1" applyFont="1" applyFill="1" applyBorder="1" applyAlignment="1" applyProtection="1">
      <alignment horizontal="center" vertical="center"/>
      <protection locked="0"/>
    </xf>
    <xf numFmtId="0" fontId="3" fillId="3" borderId="0" xfId="0" applyFont="1" applyFill="1" applyBorder="1" applyAlignment="1" applyProtection="1">
      <alignment horizontal="center" vertical="center"/>
      <protection hidden="1"/>
    </xf>
    <xf numFmtId="0" fontId="10" fillId="0" borderId="2" xfId="0" applyFont="1" applyBorder="1" applyAlignment="1">
      <alignment horizontal="center"/>
    </xf>
    <xf numFmtId="0" fontId="10" fillId="0" borderId="8" xfId="0" applyFont="1" applyBorder="1"/>
    <xf numFmtId="166" fontId="0" fillId="0" borderId="0" xfId="0" applyNumberFormat="1"/>
    <xf numFmtId="0" fontId="11" fillId="0" borderId="0" xfId="0" applyFont="1" applyBorder="1"/>
    <xf numFmtId="0" fontId="11" fillId="0" borderId="0" xfId="0" applyFont="1"/>
    <xf numFmtId="166" fontId="11" fillId="0" borderId="0" xfId="0" applyNumberFormat="1" applyFont="1"/>
    <xf numFmtId="0" fontId="0" fillId="0" borderId="16" xfId="0" applyBorder="1"/>
    <xf numFmtId="0" fontId="0" fillId="0" borderId="17" xfId="0" applyBorder="1"/>
    <xf numFmtId="0" fontId="1" fillId="2" borderId="0" xfId="0" applyFont="1" applyFill="1"/>
    <xf numFmtId="0" fontId="17" fillId="2" borderId="0" xfId="0" applyFont="1" applyFill="1"/>
    <xf numFmtId="44" fontId="5" fillId="4" borderId="18" xfId="1" applyFont="1" applyFill="1" applyBorder="1" applyAlignment="1">
      <alignment horizontal="center" vertical="center"/>
    </xf>
    <xf numFmtId="44" fontId="5" fillId="2" borderId="18" xfId="0" applyNumberFormat="1" applyFont="1" applyFill="1" applyBorder="1" applyAlignment="1">
      <alignment horizontal="center" vertical="center"/>
    </xf>
    <xf numFmtId="0" fontId="19" fillId="2" borderId="0" xfId="0" applyFont="1" applyFill="1"/>
    <xf numFmtId="0" fontId="20" fillId="2" borderId="0" xfId="0" applyFont="1" applyFill="1"/>
    <xf numFmtId="0" fontId="16" fillId="9" borderId="0" xfId="0" applyFont="1" applyFill="1" applyAlignment="1">
      <alignment horizontal="center" vertical="center"/>
    </xf>
    <xf numFmtId="0" fontId="16" fillId="6" borderId="0" xfId="0" applyFont="1" applyFill="1" applyAlignment="1">
      <alignment horizontal="center" vertical="center"/>
    </xf>
    <xf numFmtId="9" fontId="16" fillId="8" borderId="0" xfId="0" applyNumberFormat="1" applyFont="1" applyFill="1" applyAlignment="1">
      <alignment horizontal="center" vertical="center"/>
    </xf>
    <xf numFmtId="9" fontId="21" fillId="10" borderId="0" xfId="0" applyNumberFormat="1" applyFont="1" applyFill="1" applyAlignment="1">
      <alignment horizontal="center"/>
    </xf>
    <xf numFmtId="0" fontId="16" fillId="10" borderId="0" xfId="0" applyFont="1" applyFill="1" applyAlignment="1">
      <alignment horizontal="center"/>
    </xf>
    <xf numFmtId="0" fontId="5" fillId="9" borderId="18" xfId="0" applyFont="1" applyFill="1" applyBorder="1" applyAlignment="1">
      <alignment horizontal="center" vertical="center"/>
    </xf>
    <xf numFmtId="44" fontId="5" fillId="11" borderId="18" xfId="0" applyNumberFormat="1" applyFont="1" applyFill="1" applyBorder="1" applyAlignment="1">
      <alignment horizontal="center" vertical="center"/>
    </xf>
    <xf numFmtId="0" fontId="8" fillId="9" borderId="2" xfId="0" applyFont="1" applyFill="1" applyBorder="1"/>
    <xf numFmtId="0" fontId="11" fillId="13" borderId="12" xfId="0" applyFont="1" applyFill="1" applyBorder="1" applyAlignment="1">
      <alignment horizontal="center"/>
    </xf>
    <xf numFmtId="0" fontId="11" fillId="13" borderId="13" xfId="0" applyFont="1" applyFill="1" applyBorder="1" applyAlignment="1">
      <alignment horizontal="center"/>
    </xf>
    <xf numFmtId="166" fontId="11" fillId="14" borderId="12" xfId="0" applyNumberFormat="1" applyFont="1" applyFill="1" applyBorder="1" applyAlignment="1">
      <alignment horizontal="left"/>
    </xf>
    <xf numFmtId="10" fontId="12" fillId="14" borderId="12" xfId="0" applyNumberFormat="1" applyFont="1" applyFill="1" applyBorder="1" applyAlignment="1">
      <alignment horizontal="center"/>
    </xf>
    <xf numFmtId="166" fontId="11" fillId="14" borderId="12" xfId="0" applyNumberFormat="1" applyFont="1" applyFill="1" applyBorder="1" applyAlignment="1">
      <alignment horizontal="center"/>
    </xf>
    <xf numFmtId="166" fontId="11" fillId="14" borderId="13" xfId="0" applyNumberFormat="1" applyFont="1" applyFill="1" applyBorder="1" applyAlignment="1">
      <alignment horizontal="left"/>
    </xf>
    <xf numFmtId="10" fontId="10" fillId="14" borderId="13" xfId="0" applyNumberFormat="1" applyFont="1" applyFill="1" applyBorder="1" applyAlignment="1">
      <alignment horizontal="center"/>
    </xf>
    <xf numFmtId="166" fontId="11" fillId="14" borderId="13" xfId="0" applyNumberFormat="1" applyFont="1" applyFill="1" applyBorder="1" applyAlignment="1">
      <alignment horizontal="center"/>
    </xf>
    <xf numFmtId="10" fontId="10" fillId="14" borderId="12" xfId="0" applyNumberFormat="1" applyFont="1" applyFill="1" applyBorder="1" applyAlignment="1">
      <alignment horizontal="center"/>
    </xf>
    <xf numFmtId="165" fontId="23" fillId="6" borderId="3" xfId="0" applyNumberFormat="1" applyFont="1" applyFill="1" applyBorder="1"/>
    <xf numFmtId="10" fontId="23" fillId="6" borderId="3" xfId="2" applyNumberFormat="1" applyFont="1" applyFill="1" applyBorder="1"/>
    <xf numFmtId="0" fontId="13" fillId="13" borderId="0" xfId="0" applyFont="1" applyFill="1" applyBorder="1" applyAlignment="1">
      <alignment horizontal="center"/>
    </xf>
    <xf numFmtId="0" fontId="3" fillId="2" borderId="0" xfId="0" applyFont="1" applyFill="1" applyBorder="1" applyAlignment="1" applyProtection="1">
      <alignment horizontal="center" vertical="center"/>
      <protection hidden="1"/>
    </xf>
    <xf numFmtId="44" fontId="3" fillId="2" borderId="0" xfId="1" applyFont="1" applyFill="1" applyBorder="1" applyAlignment="1" applyProtection="1">
      <alignment horizontal="center" vertical="center"/>
      <protection hidden="1"/>
    </xf>
    <xf numFmtId="0" fontId="3" fillId="2" borderId="0" xfId="2" applyNumberFormat="1" applyFont="1" applyFill="1" applyBorder="1" applyAlignment="1" applyProtection="1">
      <alignment horizontal="center" vertical="center"/>
      <protection hidden="1"/>
    </xf>
    <xf numFmtId="9" fontId="3" fillId="2" borderId="0" xfId="2" applyFont="1" applyFill="1" applyBorder="1" applyAlignment="1" applyProtection="1">
      <alignment horizontal="center" vertical="center"/>
      <protection hidden="1"/>
    </xf>
    <xf numFmtId="10" fontId="3" fillId="2" borderId="0" xfId="2" applyNumberFormat="1" applyFont="1" applyFill="1" applyBorder="1" applyAlignment="1" applyProtection="1">
      <alignment horizontal="center" vertical="center"/>
      <protection hidden="1"/>
    </xf>
    <xf numFmtId="44" fontId="7" fillId="2" borderId="0" xfId="2" applyNumberFormat="1" applyFont="1" applyFill="1" applyBorder="1" applyAlignment="1" applyProtection="1">
      <alignment horizontal="center" vertical="center"/>
      <protection hidden="1"/>
    </xf>
    <xf numFmtId="0" fontId="3" fillId="2" borderId="0" xfId="0" applyFont="1" applyFill="1" applyBorder="1" applyAlignment="1" applyProtection="1">
      <alignment horizontal="center" vertical="center"/>
      <protection locked="0"/>
    </xf>
    <xf numFmtId="44" fontId="3" fillId="2" borderId="0" xfId="1" applyFont="1" applyFill="1" applyBorder="1" applyAlignment="1" applyProtection="1">
      <alignment horizontal="center" vertical="center"/>
      <protection locked="0"/>
    </xf>
    <xf numFmtId="0" fontId="3" fillId="2" borderId="0" xfId="2" applyNumberFormat="1" applyFont="1" applyFill="1" applyBorder="1" applyAlignment="1" applyProtection="1">
      <alignment horizontal="center" vertical="center"/>
      <protection locked="0"/>
    </xf>
    <xf numFmtId="9" fontId="3" fillId="2" borderId="0" xfId="2" applyFont="1" applyFill="1" applyBorder="1" applyAlignment="1" applyProtection="1">
      <alignment horizontal="center" vertical="center"/>
      <protection locked="0"/>
    </xf>
    <xf numFmtId="10" fontId="3" fillId="2" borderId="0" xfId="2" applyNumberFormat="1" applyFont="1" applyFill="1" applyBorder="1" applyAlignment="1" applyProtection="1">
      <alignment horizontal="center" vertical="center"/>
      <protection locked="0"/>
    </xf>
    <xf numFmtId="44" fontId="22" fillId="2" borderId="0" xfId="1" applyFont="1" applyFill="1" applyBorder="1" applyAlignment="1" applyProtection="1">
      <alignment horizontal="center" vertical="center"/>
      <protection locked="0"/>
    </xf>
    <xf numFmtId="44" fontId="3" fillId="2" borderId="0" xfId="0" applyNumberFormat="1" applyFont="1" applyFill="1" applyBorder="1" applyAlignment="1" applyProtection="1">
      <alignment horizontal="center" vertical="center"/>
      <protection locked="0"/>
    </xf>
    <xf numFmtId="44" fontId="3" fillId="12" borderId="1" xfId="1" applyFont="1" applyFill="1" applyBorder="1" applyAlignment="1" applyProtection="1">
      <alignment horizontal="center" vertical="center"/>
      <protection hidden="1"/>
    </xf>
    <xf numFmtId="44" fontId="4" fillId="12" borderId="1" xfId="2" applyNumberFormat="1" applyFont="1" applyFill="1" applyBorder="1" applyAlignment="1" applyProtection="1">
      <alignment horizontal="center" vertical="center"/>
      <protection hidden="1"/>
    </xf>
    <xf numFmtId="44" fontId="3" fillId="11" borderId="4" xfId="1" applyFont="1" applyFill="1" applyBorder="1" applyAlignment="1" applyProtection="1">
      <alignment horizontal="center" vertical="center"/>
      <protection hidden="1"/>
    </xf>
    <xf numFmtId="44" fontId="4" fillId="11" borderId="4" xfId="2" applyNumberFormat="1" applyFont="1" applyFill="1" applyBorder="1" applyAlignment="1" applyProtection="1">
      <alignment horizontal="center" vertical="center"/>
      <protection hidden="1"/>
    </xf>
    <xf numFmtId="44" fontId="3" fillId="11" borderId="1" xfId="1" applyFont="1" applyFill="1" applyBorder="1" applyAlignment="1" applyProtection="1">
      <alignment horizontal="center" vertical="center"/>
      <protection hidden="1"/>
    </xf>
    <xf numFmtId="44" fontId="4" fillId="11" borderId="1" xfId="2" applyNumberFormat="1" applyFont="1" applyFill="1" applyBorder="1" applyAlignment="1" applyProtection="1">
      <alignment horizontal="center" vertical="center"/>
      <protection hidden="1"/>
    </xf>
    <xf numFmtId="10" fontId="3" fillId="12" borderId="1" xfId="2" applyNumberFormat="1" applyFont="1" applyFill="1" applyBorder="1" applyAlignment="1" applyProtection="1">
      <alignment horizontal="center" vertical="center"/>
      <protection hidden="1"/>
    </xf>
    <xf numFmtId="44" fontId="5" fillId="9" borderId="8" xfId="1" applyFont="1" applyFill="1" applyBorder="1" applyAlignment="1" applyProtection="1">
      <alignment horizontal="center" vertical="center"/>
      <protection hidden="1"/>
    </xf>
    <xf numFmtId="0" fontId="5" fillId="9" borderId="2" xfId="0" applyFont="1" applyFill="1" applyBorder="1" applyAlignment="1" applyProtection="1">
      <alignment horizontal="center" vertical="center"/>
      <protection hidden="1"/>
    </xf>
    <xf numFmtId="0" fontId="5" fillId="9" borderId="8" xfId="2" applyNumberFormat="1" applyFont="1" applyFill="1" applyBorder="1" applyAlignment="1" applyProtection="1">
      <alignment horizontal="center" vertical="center"/>
      <protection hidden="1"/>
    </xf>
    <xf numFmtId="9" fontId="5" fillId="9" borderId="8" xfId="2" applyFont="1" applyFill="1" applyBorder="1" applyAlignment="1" applyProtection="1">
      <alignment horizontal="center" vertical="center"/>
      <protection hidden="1"/>
    </xf>
    <xf numFmtId="10" fontId="5" fillId="9" borderId="8" xfId="2" applyNumberFormat="1" applyFont="1" applyFill="1" applyBorder="1" applyAlignment="1" applyProtection="1">
      <alignment horizontal="center" vertical="center"/>
      <protection hidden="1"/>
    </xf>
    <xf numFmtId="0" fontId="5" fillId="9" borderId="3" xfId="0" applyFont="1" applyFill="1" applyBorder="1" applyAlignment="1" applyProtection="1">
      <alignment horizontal="center" vertical="center"/>
      <protection hidden="1"/>
    </xf>
    <xf numFmtId="164" fontId="3" fillId="10" borderId="4" xfId="2" applyNumberFormat="1" applyFont="1" applyFill="1" applyBorder="1" applyAlignment="1" applyProtection="1">
      <alignment horizontal="center" vertical="center"/>
      <protection hidden="1"/>
    </xf>
    <xf numFmtId="0" fontId="0" fillId="2" borderId="0" xfId="0" applyFont="1" applyFill="1"/>
    <xf numFmtId="0" fontId="2" fillId="0" borderId="0" xfId="0" applyFont="1"/>
    <xf numFmtId="0" fontId="20" fillId="2" borderId="0" xfId="0" applyFont="1" applyFill="1" applyAlignment="1">
      <alignment horizontal="center" wrapText="1"/>
    </xf>
    <xf numFmtId="0" fontId="14" fillId="9" borderId="0" xfId="0" applyFont="1" applyFill="1" applyAlignment="1">
      <alignment horizontal="center"/>
    </xf>
    <xf numFmtId="0" fontId="15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166" fontId="10" fillId="14" borderId="12" xfId="0" applyNumberFormat="1" applyFont="1" applyFill="1" applyBorder="1" applyAlignment="1">
      <alignment horizontal="center"/>
    </xf>
    <xf numFmtId="0" fontId="13" fillId="13" borderId="14" xfId="0" applyFont="1" applyFill="1" applyBorder="1" applyAlignment="1">
      <alignment horizontal="center"/>
    </xf>
    <xf numFmtId="166" fontId="13" fillId="15" borderId="15" xfId="0" applyNumberFormat="1" applyFont="1" applyFill="1" applyBorder="1" applyAlignment="1">
      <alignment horizontal="center"/>
    </xf>
    <xf numFmtId="0" fontId="10" fillId="0" borderId="8" xfId="0" applyFont="1" applyFill="1" applyBorder="1" applyAlignment="1">
      <alignment horizontal="center"/>
    </xf>
    <xf numFmtId="0" fontId="10" fillId="0" borderId="3" xfId="0" applyFont="1" applyFill="1" applyBorder="1" applyAlignment="1">
      <alignment horizontal="center"/>
    </xf>
    <xf numFmtId="0" fontId="9" fillId="9" borderId="9" xfId="0" applyFont="1" applyFill="1" applyBorder="1" applyAlignment="1">
      <alignment horizontal="center"/>
    </xf>
    <xf numFmtId="0" fontId="9" fillId="9" borderId="10" xfId="0" applyFont="1" applyFill="1" applyBorder="1" applyAlignment="1">
      <alignment horizontal="center"/>
    </xf>
    <xf numFmtId="0" fontId="9" fillId="9" borderId="11" xfId="0" applyFont="1" applyFill="1" applyBorder="1" applyAlignment="1">
      <alignment horizontal="center"/>
    </xf>
    <xf numFmtId="166" fontId="10" fillId="14" borderId="13" xfId="0" applyNumberFormat="1" applyFont="1" applyFill="1" applyBorder="1" applyAlignment="1">
      <alignment horizontal="center"/>
    </xf>
  </cellXfs>
  <cellStyles count="4">
    <cellStyle name="Estilo Grey/Yellow" xfId="3"/>
    <cellStyle name="Moeda" xfId="1" builtinId="4"/>
    <cellStyle name="Normal" xfId="0" builtinId="0"/>
    <cellStyle name="Porcentagem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523874</xdr:colOff>
      <xdr:row>0</xdr:row>
      <xdr:rowOff>0</xdr:rowOff>
    </xdr:from>
    <xdr:to>
      <xdr:col>14</xdr:col>
      <xdr:colOff>152399</xdr:colOff>
      <xdr:row>24</xdr:row>
      <xdr:rowOff>64613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571874" y="0"/>
          <a:ext cx="5114925" cy="46366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7" workbookViewId="0">
      <selection activeCell="P18" sqref="P18"/>
    </sheetView>
  </sheetViews>
  <sheetFormatPr defaultRowHeight="15" x14ac:dyDescent="0.25"/>
  <sheetData/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>
    <tabColor rgb="FFFF0000"/>
  </sheetPr>
  <dimension ref="A1:N58"/>
  <sheetViews>
    <sheetView workbookViewId="0">
      <pane ySplit="1" topLeftCell="A2" activePane="bottomLeft" state="frozen"/>
      <selection pane="bottomLeft" activeCell="K10" sqref="K10"/>
    </sheetView>
  </sheetViews>
  <sheetFormatPr defaultColWidth="16.42578125" defaultRowHeight="12.75" x14ac:dyDescent="0.25"/>
  <cols>
    <col min="1" max="1" width="16.42578125" style="4"/>
    <col min="2" max="5" width="16.42578125" style="6"/>
    <col min="6" max="6" width="14.28515625" style="6" customWidth="1"/>
    <col min="7" max="7" width="16.42578125" style="5"/>
    <col min="8" max="8" width="17.85546875" style="7" customWidth="1"/>
    <col min="9" max="9" width="17.85546875" style="16" customWidth="1"/>
    <col min="10" max="16384" width="16.42578125" style="4"/>
  </cols>
  <sheetData>
    <row r="1" spans="1:14" ht="32.25" customHeight="1" thickBot="1" x14ac:dyDescent="0.3">
      <c r="A1" s="73" t="s">
        <v>7</v>
      </c>
      <c r="B1" s="72" t="s">
        <v>4</v>
      </c>
      <c r="C1" s="72" t="s">
        <v>4</v>
      </c>
      <c r="D1" s="72" t="s">
        <v>5</v>
      </c>
      <c r="E1" s="72" t="s">
        <v>6</v>
      </c>
      <c r="F1" s="72" t="s">
        <v>1</v>
      </c>
      <c r="G1" s="74" t="s">
        <v>0</v>
      </c>
      <c r="H1" s="75" t="s">
        <v>3</v>
      </c>
      <c r="I1" s="76" t="s">
        <v>2</v>
      </c>
      <c r="J1" s="77" t="s">
        <v>8</v>
      </c>
      <c r="K1" s="58"/>
      <c r="L1" s="58"/>
      <c r="M1" s="58"/>
      <c r="N1" s="58"/>
    </row>
    <row r="2" spans="1:14" ht="19.5" customHeight="1" thickBot="1" x14ac:dyDescent="0.3">
      <c r="A2" s="10">
        <v>42883</v>
      </c>
      <c r="B2" s="11">
        <v>2000</v>
      </c>
      <c r="C2" s="12"/>
      <c r="D2" s="12">
        <v>0</v>
      </c>
      <c r="E2" s="12"/>
      <c r="F2" s="67">
        <f>SUM(B2:E2)</f>
        <v>2000</v>
      </c>
      <c r="G2" s="68">
        <f>F2-B2</f>
        <v>0</v>
      </c>
      <c r="H2" s="78">
        <f>G2/B2</f>
        <v>0</v>
      </c>
      <c r="I2" s="15">
        <f>G2/B2</f>
        <v>0</v>
      </c>
      <c r="J2" s="14">
        <v>1</v>
      </c>
      <c r="K2" s="64"/>
      <c r="L2" s="64"/>
      <c r="M2" s="58"/>
      <c r="N2" s="58"/>
    </row>
    <row r="3" spans="1:14" ht="19.5" customHeight="1" x14ac:dyDescent="0.25">
      <c r="A3" s="10"/>
      <c r="B3" s="9">
        <f t="shared" ref="B3:B32" si="0">F2</f>
        <v>2000</v>
      </c>
      <c r="C3" s="12"/>
      <c r="D3" s="12">
        <v>0</v>
      </c>
      <c r="E3" s="12">
        <v>0</v>
      </c>
      <c r="F3" s="69">
        <f t="shared" ref="F3:F32" si="1">SUM(B3:E3)</f>
        <v>2000</v>
      </c>
      <c r="G3" s="70">
        <f t="shared" ref="G3:G32" si="2">F3-B3</f>
        <v>0</v>
      </c>
      <c r="H3" s="78">
        <f t="shared" ref="H3:H32" si="3">G3/B3</f>
        <v>0</v>
      </c>
      <c r="I3" s="3">
        <f>G3/B2</f>
        <v>0</v>
      </c>
      <c r="J3" s="1">
        <v>2</v>
      </c>
      <c r="K3" s="64"/>
      <c r="L3" s="64"/>
      <c r="M3" s="58"/>
      <c r="N3" s="64"/>
    </row>
    <row r="4" spans="1:14" ht="19.5" customHeight="1" x14ac:dyDescent="0.25">
      <c r="A4" s="10"/>
      <c r="B4" s="2">
        <f t="shared" si="0"/>
        <v>2000</v>
      </c>
      <c r="C4" s="12">
        <v>0</v>
      </c>
      <c r="D4" s="12">
        <v>0</v>
      </c>
      <c r="E4" s="12">
        <v>0</v>
      </c>
      <c r="F4" s="69">
        <f t="shared" si="1"/>
        <v>2000</v>
      </c>
      <c r="G4" s="70">
        <f t="shared" si="2"/>
        <v>0</v>
      </c>
      <c r="H4" s="78">
        <f t="shared" si="3"/>
        <v>0</v>
      </c>
      <c r="I4" s="3">
        <f>G4/B2</f>
        <v>0</v>
      </c>
      <c r="J4" s="1">
        <v>3</v>
      </c>
      <c r="K4" s="64"/>
      <c r="L4" s="64"/>
      <c r="M4" s="58"/>
      <c r="N4" s="58"/>
    </row>
    <row r="5" spans="1:14" ht="19.5" customHeight="1" x14ac:dyDescent="0.25">
      <c r="A5" s="10"/>
      <c r="B5" s="2">
        <f t="shared" si="0"/>
        <v>2000</v>
      </c>
      <c r="C5" s="12">
        <v>0</v>
      </c>
      <c r="D5" s="12">
        <v>0</v>
      </c>
      <c r="E5" s="12">
        <v>0</v>
      </c>
      <c r="F5" s="69">
        <f t="shared" si="1"/>
        <v>2000</v>
      </c>
      <c r="G5" s="70">
        <f t="shared" si="2"/>
        <v>0</v>
      </c>
      <c r="H5" s="78">
        <f t="shared" si="3"/>
        <v>0</v>
      </c>
      <c r="I5" s="3">
        <f>G5/B2</f>
        <v>0</v>
      </c>
      <c r="J5" s="1">
        <v>4</v>
      </c>
      <c r="K5" s="64"/>
      <c r="L5" s="64"/>
      <c r="M5" s="58"/>
      <c r="N5" s="58"/>
    </row>
    <row r="6" spans="1:14" ht="19.5" customHeight="1" x14ac:dyDescent="0.25">
      <c r="A6" s="10"/>
      <c r="B6" s="2">
        <f t="shared" si="0"/>
        <v>2000</v>
      </c>
      <c r="C6" s="12">
        <v>0</v>
      </c>
      <c r="D6" s="12">
        <v>0</v>
      </c>
      <c r="E6" s="12">
        <v>0</v>
      </c>
      <c r="F6" s="69">
        <f t="shared" si="1"/>
        <v>2000</v>
      </c>
      <c r="G6" s="70">
        <f t="shared" si="2"/>
        <v>0</v>
      </c>
      <c r="H6" s="78">
        <f t="shared" si="3"/>
        <v>0</v>
      </c>
      <c r="I6" s="3">
        <f>G6/B2</f>
        <v>0</v>
      </c>
      <c r="J6" s="1">
        <v>5</v>
      </c>
      <c r="K6" s="64"/>
      <c r="L6" s="64"/>
      <c r="M6" s="58"/>
      <c r="N6" s="58"/>
    </row>
    <row r="7" spans="1:14" ht="19.5" customHeight="1" x14ac:dyDescent="0.25">
      <c r="A7" s="10"/>
      <c r="B7" s="2">
        <f t="shared" si="0"/>
        <v>2000</v>
      </c>
      <c r="C7" s="12">
        <v>0</v>
      </c>
      <c r="D7" s="12">
        <v>0</v>
      </c>
      <c r="E7" s="12">
        <v>0</v>
      </c>
      <c r="F7" s="69">
        <f t="shared" si="1"/>
        <v>2000</v>
      </c>
      <c r="G7" s="70">
        <f t="shared" si="2"/>
        <v>0</v>
      </c>
      <c r="H7" s="78">
        <f t="shared" si="3"/>
        <v>0</v>
      </c>
      <c r="I7" s="3">
        <f>G7/B2</f>
        <v>0</v>
      </c>
      <c r="J7" s="1">
        <v>6</v>
      </c>
      <c r="K7" s="64"/>
      <c r="L7" s="64"/>
      <c r="M7" s="58"/>
      <c r="N7" s="58"/>
    </row>
    <row r="8" spans="1:14" ht="19.5" customHeight="1" x14ac:dyDescent="0.25">
      <c r="A8" s="10"/>
      <c r="B8" s="2">
        <f t="shared" si="0"/>
        <v>2000</v>
      </c>
      <c r="C8" s="12">
        <v>0</v>
      </c>
      <c r="D8" s="12">
        <v>0</v>
      </c>
      <c r="E8" s="12">
        <v>0</v>
      </c>
      <c r="F8" s="69">
        <f t="shared" si="1"/>
        <v>2000</v>
      </c>
      <c r="G8" s="70">
        <f t="shared" si="2"/>
        <v>0</v>
      </c>
      <c r="H8" s="78">
        <f t="shared" si="3"/>
        <v>0</v>
      </c>
      <c r="I8" s="3">
        <f>G8/B2</f>
        <v>0</v>
      </c>
      <c r="J8" s="1">
        <v>7</v>
      </c>
      <c r="K8" s="64"/>
      <c r="L8" s="64"/>
      <c r="M8" s="58"/>
      <c r="N8" s="58"/>
    </row>
    <row r="9" spans="1:14" ht="19.5" customHeight="1" x14ac:dyDescent="0.25">
      <c r="A9" s="10"/>
      <c r="B9" s="2">
        <f t="shared" si="0"/>
        <v>2000</v>
      </c>
      <c r="C9" s="12">
        <v>0</v>
      </c>
      <c r="D9" s="12">
        <v>0</v>
      </c>
      <c r="E9" s="12">
        <v>0</v>
      </c>
      <c r="F9" s="69">
        <f t="shared" si="1"/>
        <v>2000</v>
      </c>
      <c r="G9" s="70">
        <f t="shared" si="2"/>
        <v>0</v>
      </c>
      <c r="H9" s="78">
        <f t="shared" si="3"/>
        <v>0</v>
      </c>
      <c r="I9" s="3">
        <f>G9/B2</f>
        <v>0</v>
      </c>
      <c r="J9" s="1">
        <v>8</v>
      </c>
      <c r="K9" s="64"/>
      <c r="L9" s="64"/>
      <c r="M9" s="58"/>
      <c r="N9" s="58"/>
    </row>
    <row r="10" spans="1:14" ht="19.5" customHeight="1" x14ac:dyDescent="0.25">
      <c r="A10" s="10"/>
      <c r="B10" s="2">
        <f t="shared" si="0"/>
        <v>2000</v>
      </c>
      <c r="C10" s="12">
        <v>0</v>
      </c>
      <c r="D10" s="12">
        <v>0</v>
      </c>
      <c r="E10" s="12">
        <v>0</v>
      </c>
      <c r="F10" s="69">
        <f t="shared" si="1"/>
        <v>2000</v>
      </c>
      <c r="G10" s="70">
        <f t="shared" si="2"/>
        <v>0</v>
      </c>
      <c r="H10" s="78">
        <f t="shared" si="3"/>
        <v>0</v>
      </c>
      <c r="I10" s="3">
        <f>G10/B2</f>
        <v>0</v>
      </c>
      <c r="J10" s="1">
        <v>9</v>
      </c>
      <c r="K10" s="64"/>
      <c r="L10" s="64"/>
      <c r="M10" s="58"/>
      <c r="N10" s="58"/>
    </row>
    <row r="11" spans="1:14" ht="19.5" customHeight="1" x14ac:dyDescent="0.25">
      <c r="A11" s="10"/>
      <c r="B11" s="2">
        <f t="shared" si="0"/>
        <v>2000</v>
      </c>
      <c r="C11" s="12">
        <v>0</v>
      </c>
      <c r="D11" s="12">
        <v>0</v>
      </c>
      <c r="E11" s="12">
        <v>0</v>
      </c>
      <c r="F11" s="69">
        <f t="shared" si="1"/>
        <v>2000</v>
      </c>
      <c r="G11" s="70">
        <f t="shared" si="2"/>
        <v>0</v>
      </c>
      <c r="H11" s="78">
        <f t="shared" si="3"/>
        <v>0</v>
      </c>
      <c r="I11" s="3">
        <f>G11/B2</f>
        <v>0</v>
      </c>
      <c r="J11" s="1">
        <v>10</v>
      </c>
      <c r="K11" s="64"/>
      <c r="L11" s="64"/>
      <c r="M11" s="58"/>
      <c r="N11" s="58"/>
    </row>
    <row r="12" spans="1:14" ht="19.5" customHeight="1" x14ac:dyDescent="0.25">
      <c r="A12" s="10"/>
      <c r="B12" s="2">
        <f t="shared" si="0"/>
        <v>2000</v>
      </c>
      <c r="C12" s="12">
        <v>0</v>
      </c>
      <c r="D12" s="12">
        <v>0</v>
      </c>
      <c r="E12" s="12">
        <v>0</v>
      </c>
      <c r="F12" s="69">
        <f t="shared" si="1"/>
        <v>2000</v>
      </c>
      <c r="G12" s="70">
        <f t="shared" si="2"/>
        <v>0</v>
      </c>
      <c r="H12" s="78">
        <f t="shared" si="3"/>
        <v>0</v>
      </c>
      <c r="I12" s="3">
        <f>G12/B2</f>
        <v>0</v>
      </c>
      <c r="J12" s="1">
        <v>11</v>
      </c>
      <c r="K12" s="64"/>
      <c r="L12" s="64"/>
      <c r="M12" s="64"/>
      <c r="N12" s="58"/>
    </row>
    <row r="13" spans="1:14" ht="19.5" customHeight="1" x14ac:dyDescent="0.25">
      <c r="A13" s="10"/>
      <c r="B13" s="2">
        <f t="shared" si="0"/>
        <v>2000</v>
      </c>
      <c r="C13" s="12">
        <v>0</v>
      </c>
      <c r="D13" s="12">
        <v>0</v>
      </c>
      <c r="E13" s="12">
        <v>0</v>
      </c>
      <c r="F13" s="69">
        <f t="shared" si="1"/>
        <v>2000</v>
      </c>
      <c r="G13" s="70">
        <f t="shared" si="2"/>
        <v>0</v>
      </c>
      <c r="H13" s="78">
        <f t="shared" si="3"/>
        <v>0</v>
      </c>
      <c r="I13" s="3">
        <f>G13/B2</f>
        <v>0</v>
      </c>
      <c r="J13" s="1">
        <v>12</v>
      </c>
      <c r="K13" s="64"/>
      <c r="L13" s="64"/>
      <c r="M13" s="58"/>
      <c r="N13" s="58"/>
    </row>
    <row r="14" spans="1:14" ht="19.5" customHeight="1" x14ac:dyDescent="0.25">
      <c r="A14" s="10"/>
      <c r="B14" s="2">
        <f t="shared" si="0"/>
        <v>2000</v>
      </c>
      <c r="C14" s="12">
        <v>0</v>
      </c>
      <c r="D14" s="12">
        <v>0</v>
      </c>
      <c r="E14" s="12">
        <v>0</v>
      </c>
      <c r="F14" s="69">
        <f t="shared" si="1"/>
        <v>2000</v>
      </c>
      <c r="G14" s="70">
        <f t="shared" si="2"/>
        <v>0</v>
      </c>
      <c r="H14" s="78">
        <f t="shared" si="3"/>
        <v>0</v>
      </c>
      <c r="I14" s="3">
        <f>G14/B2</f>
        <v>0</v>
      </c>
      <c r="J14" s="1">
        <v>13</v>
      </c>
      <c r="K14" s="58"/>
      <c r="L14" s="64"/>
      <c r="M14" s="58"/>
      <c r="N14" s="58"/>
    </row>
    <row r="15" spans="1:14" ht="19.5" customHeight="1" x14ac:dyDescent="0.25">
      <c r="A15" s="10"/>
      <c r="B15" s="2">
        <f t="shared" si="0"/>
        <v>2000</v>
      </c>
      <c r="C15" s="12">
        <v>0</v>
      </c>
      <c r="D15" s="12">
        <v>0</v>
      </c>
      <c r="E15" s="12">
        <v>0</v>
      </c>
      <c r="F15" s="69">
        <f t="shared" si="1"/>
        <v>2000</v>
      </c>
      <c r="G15" s="70">
        <f t="shared" si="2"/>
        <v>0</v>
      </c>
      <c r="H15" s="78">
        <f t="shared" si="3"/>
        <v>0</v>
      </c>
      <c r="I15" s="3">
        <f>G15/B2</f>
        <v>0</v>
      </c>
      <c r="J15" s="1">
        <v>14</v>
      </c>
      <c r="K15" s="58"/>
      <c r="L15" s="64"/>
      <c r="M15" s="58"/>
      <c r="N15" s="58"/>
    </row>
    <row r="16" spans="1:14" ht="19.5" customHeight="1" x14ac:dyDescent="0.25">
      <c r="A16" s="10"/>
      <c r="B16" s="2">
        <f t="shared" si="0"/>
        <v>2000</v>
      </c>
      <c r="C16" s="12">
        <v>0</v>
      </c>
      <c r="D16" s="12">
        <v>0</v>
      </c>
      <c r="E16" s="12">
        <v>0</v>
      </c>
      <c r="F16" s="69">
        <f t="shared" si="1"/>
        <v>2000</v>
      </c>
      <c r="G16" s="70">
        <f t="shared" si="2"/>
        <v>0</v>
      </c>
      <c r="H16" s="78">
        <f t="shared" si="3"/>
        <v>0</v>
      </c>
      <c r="I16" s="3">
        <f>G16/B2</f>
        <v>0</v>
      </c>
      <c r="J16" s="1">
        <v>15</v>
      </c>
      <c r="K16" s="58"/>
      <c r="L16" s="64"/>
      <c r="M16" s="58"/>
      <c r="N16" s="58"/>
    </row>
    <row r="17" spans="1:14" ht="19.5" customHeight="1" x14ac:dyDescent="0.25">
      <c r="A17" s="10"/>
      <c r="B17" s="2">
        <f t="shared" si="0"/>
        <v>2000</v>
      </c>
      <c r="C17" s="12">
        <v>0</v>
      </c>
      <c r="D17" s="12">
        <v>0</v>
      </c>
      <c r="E17" s="12">
        <v>0</v>
      </c>
      <c r="F17" s="69">
        <f t="shared" si="1"/>
        <v>2000</v>
      </c>
      <c r="G17" s="70">
        <f t="shared" si="2"/>
        <v>0</v>
      </c>
      <c r="H17" s="78">
        <f t="shared" si="3"/>
        <v>0</v>
      </c>
      <c r="I17" s="3">
        <f>G17/B2</f>
        <v>0</v>
      </c>
      <c r="J17" s="1">
        <v>16</v>
      </c>
      <c r="K17" s="58"/>
      <c r="L17" s="64"/>
      <c r="M17" s="58"/>
      <c r="N17" s="58"/>
    </row>
    <row r="18" spans="1:14" ht="19.5" customHeight="1" x14ac:dyDescent="0.25">
      <c r="A18" s="10"/>
      <c r="B18" s="2">
        <f t="shared" si="0"/>
        <v>2000</v>
      </c>
      <c r="C18" s="12">
        <v>0</v>
      </c>
      <c r="D18" s="12">
        <v>0</v>
      </c>
      <c r="E18" s="12">
        <v>0</v>
      </c>
      <c r="F18" s="65">
        <f t="shared" si="1"/>
        <v>2000</v>
      </c>
      <c r="G18" s="66">
        <f t="shared" si="2"/>
        <v>0</v>
      </c>
      <c r="H18" s="78">
        <f t="shared" si="3"/>
        <v>0</v>
      </c>
      <c r="I18" s="71">
        <f>G18/B2</f>
        <v>0</v>
      </c>
      <c r="J18" s="1">
        <v>17</v>
      </c>
      <c r="K18" s="58"/>
      <c r="L18" s="64"/>
      <c r="M18" s="58"/>
      <c r="N18" s="58"/>
    </row>
    <row r="19" spans="1:14" ht="19.5" customHeight="1" x14ac:dyDescent="0.25">
      <c r="A19" s="8"/>
      <c r="B19" s="2">
        <f t="shared" si="0"/>
        <v>2000</v>
      </c>
      <c r="C19" s="12">
        <v>0</v>
      </c>
      <c r="D19" s="12">
        <v>0</v>
      </c>
      <c r="E19" s="12">
        <v>0</v>
      </c>
      <c r="F19" s="65">
        <f t="shared" si="1"/>
        <v>2000</v>
      </c>
      <c r="G19" s="66">
        <f t="shared" si="2"/>
        <v>0</v>
      </c>
      <c r="H19" s="78">
        <f t="shared" si="3"/>
        <v>0</v>
      </c>
      <c r="I19" s="71">
        <f>G19/B2</f>
        <v>0</v>
      </c>
      <c r="J19" s="1">
        <v>18</v>
      </c>
      <c r="K19" s="58"/>
      <c r="L19" s="58"/>
      <c r="M19" s="58"/>
      <c r="N19" s="58"/>
    </row>
    <row r="20" spans="1:14" ht="19.5" customHeight="1" x14ac:dyDescent="0.25">
      <c r="A20" s="8"/>
      <c r="B20" s="2">
        <f t="shared" si="0"/>
        <v>2000</v>
      </c>
      <c r="C20" s="12">
        <v>0</v>
      </c>
      <c r="D20" s="12">
        <v>0</v>
      </c>
      <c r="E20" s="12">
        <v>0</v>
      </c>
      <c r="F20" s="65">
        <f t="shared" si="1"/>
        <v>2000</v>
      </c>
      <c r="G20" s="66">
        <f t="shared" si="2"/>
        <v>0</v>
      </c>
      <c r="H20" s="78">
        <f t="shared" si="3"/>
        <v>0</v>
      </c>
      <c r="I20" s="71">
        <f>G20/B2</f>
        <v>0</v>
      </c>
      <c r="J20" s="1">
        <v>19</v>
      </c>
      <c r="K20" s="58"/>
      <c r="L20" s="58"/>
      <c r="M20" s="58"/>
      <c r="N20" s="58"/>
    </row>
    <row r="21" spans="1:14" ht="19.5" customHeight="1" x14ac:dyDescent="0.25">
      <c r="A21" s="8"/>
      <c r="B21" s="2">
        <f t="shared" si="0"/>
        <v>2000</v>
      </c>
      <c r="C21" s="12">
        <v>0</v>
      </c>
      <c r="D21" s="12">
        <v>0</v>
      </c>
      <c r="E21" s="12">
        <v>0</v>
      </c>
      <c r="F21" s="65">
        <f t="shared" si="1"/>
        <v>2000</v>
      </c>
      <c r="G21" s="66">
        <f t="shared" si="2"/>
        <v>0</v>
      </c>
      <c r="H21" s="78">
        <f t="shared" si="3"/>
        <v>0</v>
      </c>
      <c r="I21" s="71">
        <f>G21/B2</f>
        <v>0</v>
      </c>
      <c r="J21" s="1">
        <v>20</v>
      </c>
      <c r="K21" s="64"/>
      <c r="L21" s="58"/>
      <c r="M21" s="58"/>
      <c r="N21" s="58"/>
    </row>
    <row r="22" spans="1:14" ht="19.5" customHeight="1" x14ac:dyDescent="0.25">
      <c r="A22" s="8"/>
      <c r="B22" s="2">
        <f t="shared" si="0"/>
        <v>2000</v>
      </c>
      <c r="C22" s="12">
        <v>0</v>
      </c>
      <c r="D22" s="12">
        <v>0</v>
      </c>
      <c r="E22" s="12">
        <v>0</v>
      </c>
      <c r="F22" s="65">
        <f t="shared" si="1"/>
        <v>2000</v>
      </c>
      <c r="G22" s="66">
        <f t="shared" si="2"/>
        <v>0</v>
      </c>
      <c r="H22" s="78">
        <f t="shared" si="3"/>
        <v>0</v>
      </c>
      <c r="I22" s="71">
        <f>G22/B2</f>
        <v>0</v>
      </c>
      <c r="J22" s="1">
        <v>21</v>
      </c>
      <c r="K22" s="64"/>
      <c r="L22" s="58"/>
      <c r="M22" s="58"/>
      <c r="N22" s="58"/>
    </row>
    <row r="23" spans="1:14" ht="19.5" customHeight="1" x14ac:dyDescent="0.25">
      <c r="A23" s="8"/>
      <c r="B23" s="2">
        <f t="shared" si="0"/>
        <v>2000</v>
      </c>
      <c r="C23" s="12">
        <v>0</v>
      </c>
      <c r="D23" s="12">
        <v>0</v>
      </c>
      <c r="E23" s="12">
        <v>0</v>
      </c>
      <c r="F23" s="65">
        <f t="shared" si="1"/>
        <v>2000</v>
      </c>
      <c r="G23" s="66">
        <f t="shared" si="2"/>
        <v>0</v>
      </c>
      <c r="H23" s="78">
        <f t="shared" si="3"/>
        <v>0</v>
      </c>
      <c r="I23" s="71">
        <f>G23/B2</f>
        <v>0</v>
      </c>
      <c r="J23" s="1">
        <v>22</v>
      </c>
      <c r="K23" s="58"/>
      <c r="L23" s="58"/>
      <c r="M23" s="58"/>
      <c r="N23" s="58"/>
    </row>
    <row r="24" spans="1:14" ht="19.5" customHeight="1" x14ac:dyDescent="0.25">
      <c r="A24" s="8"/>
      <c r="B24" s="2">
        <f t="shared" si="0"/>
        <v>2000</v>
      </c>
      <c r="C24" s="12">
        <v>0</v>
      </c>
      <c r="D24" s="12">
        <v>0</v>
      </c>
      <c r="E24" s="12">
        <v>0</v>
      </c>
      <c r="F24" s="65">
        <f t="shared" si="1"/>
        <v>2000</v>
      </c>
      <c r="G24" s="66">
        <f t="shared" si="2"/>
        <v>0</v>
      </c>
      <c r="H24" s="78">
        <f t="shared" si="3"/>
        <v>0</v>
      </c>
      <c r="I24" s="71">
        <f>G24/B2</f>
        <v>0</v>
      </c>
      <c r="J24" s="1">
        <v>23</v>
      </c>
      <c r="K24" s="58"/>
      <c r="L24" s="58"/>
      <c r="M24" s="58"/>
      <c r="N24" s="58"/>
    </row>
    <row r="25" spans="1:14" ht="19.5" customHeight="1" x14ac:dyDescent="0.25">
      <c r="A25" s="8"/>
      <c r="B25" s="2">
        <f t="shared" si="0"/>
        <v>2000</v>
      </c>
      <c r="C25" s="12">
        <v>0</v>
      </c>
      <c r="D25" s="12">
        <v>0</v>
      </c>
      <c r="E25" s="12">
        <v>0</v>
      </c>
      <c r="F25" s="65">
        <f t="shared" si="1"/>
        <v>2000</v>
      </c>
      <c r="G25" s="66">
        <f t="shared" si="2"/>
        <v>0</v>
      </c>
      <c r="H25" s="78">
        <f t="shared" si="3"/>
        <v>0</v>
      </c>
      <c r="I25" s="71">
        <f>G25/B2</f>
        <v>0</v>
      </c>
      <c r="J25" s="1">
        <v>24</v>
      </c>
      <c r="K25" s="58"/>
      <c r="L25" s="58"/>
      <c r="M25" s="58"/>
      <c r="N25" s="58"/>
    </row>
    <row r="26" spans="1:14" ht="19.5" customHeight="1" x14ac:dyDescent="0.25">
      <c r="A26" s="8"/>
      <c r="B26" s="2">
        <f t="shared" si="0"/>
        <v>2000</v>
      </c>
      <c r="C26" s="12">
        <v>0</v>
      </c>
      <c r="D26" s="12">
        <v>0</v>
      </c>
      <c r="E26" s="12">
        <v>0</v>
      </c>
      <c r="F26" s="65">
        <f t="shared" si="1"/>
        <v>2000</v>
      </c>
      <c r="G26" s="66">
        <f t="shared" si="2"/>
        <v>0</v>
      </c>
      <c r="H26" s="78">
        <f t="shared" si="3"/>
        <v>0</v>
      </c>
      <c r="I26" s="71">
        <f>G26/B2</f>
        <v>0</v>
      </c>
      <c r="J26" s="1">
        <v>25</v>
      </c>
      <c r="K26" s="58"/>
      <c r="L26" s="58"/>
      <c r="M26" s="58"/>
      <c r="N26" s="58"/>
    </row>
    <row r="27" spans="1:14" ht="19.5" customHeight="1" x14ac:dyDescent="0.25">
      <c r="A27" s="1"/>
      <c r="B27" s="2">
        <f t="shared" si="0"/>
        <v>2000</v>
      </c>
      <c r="C27" s="12">
        <v>0</v>
      </c>
      <c r="D27" s="12">
        <v>0</v>
      </c>
      <c r="E27" s="12">
        <v>0</v>
      </c>
      <c r="F27" s="65">
        <f t="shared" si="1"/>
        <v>2000</v>
      </c>
      <c r="G27" s="66">
        <f t="shared" si="2"/>
        <v>0</v>
      </c>
      <c r="H27" s="78">
        <f t="shared" si="3"/>
        <v>0</v>
      </c>
      <c r="I27" s="71">
        <f>G27/B2</f>
        <v>0</v>
      </c>
      <c r="J27" s="1">
        <v>26</v>
      </c>
      <c r="K27" s="58"/>
      <c r="L27" s="58"/>
      <c r="M27" s="58"/>
      <c r="N27" s="58"/>
    </row>
    <row r="28" spans="1:14" ht="19.5" customHeight="1" x14ac:dyDescent="0.25">
      <c r="A28" s="1"/>
      <c r="B28" s="2">
        <f t="shared" si="0"/>
        <v>2000</v>
      </c>
      <c r="C28" s="12">
        <v>0</v>
      </c>
      <c r="D28" s="12">
        <v>0</v>
      </c>
      <c r="E28" s="12">
        <v>0</v>
      </c>
      <c r="F28" s="65">
        <f t="shared" si="1"/>
        <v>2000</v>
      </c>
      <c r="G28" s="66">
        <f t="shared" si="2"/>
        <v>0</v>
      </c>
      <c r="H28" s="78">
        <f t="shared" si="3"/>
        <v>0</v>
      </c>
      <c r="I28" s="71">
        <f>G28/B2</f>
        <v>0</v>
      </c>
      <c r="J28" s="1">
        <v>27</v>
      </c>
      <c r="K28" s="58"/>
      <c r="L28" s="58"/>
      <c r="M28" s="58"/>
      <c r="N28" s="58"/>
    </row>
    <row r="29" spans="1:14" ht="19.5" customHeight="1" x14ac:dyDescent="0.25">
      <c r="A29" s="1"/>
      <c r="B29" s="2">
        <f t="shared" si="0"/>
        <v>2000</v>
      </c>
      <c r="C29" s="12">
        <v>0</v>
      </c>
      <c r="D29" s="13">
        <v>0</v>
      </c>
      <c r="E29" s="13">
        <v>0</v>
      </c>
      <c r="F29" s="65">
        <f t="shared" si="1"/>
        <v>2000</v>
      </c>
      <c r="G29" s="66">
        <f t="shared" si="2"/>
        <v>0</v>
      </c>
      <c r="H29" s="78">
        <f t="shared" si="3"/>
        <v>0</v>
      </c>
      <c r="I29" s="71">
        <f>G29/B2</f>
        <v>0</v>
      </c>
      <c r="J29" s="1">
        <v>28</v>
      </c>
      <c r="K29" s="58"/>
      <c r="L29" s="58"/>
      <c r="M29" s="58"/>
      <c r="N29" s="58"/>
    </row>
    <row r="30" spans="1:14" ht="19.5" customHeight="1" x14ac:dyDescent="0.25">
      <c r="A30" s="1"/>
      <c r="B30" s="2">
        <f t="shared" si="0"/>
        <v>2000</v>
      </c>
      <c r="C30" s="12">
        <v>0</v>
      </c>
      <c r="D30" s="13">
        <v>0</v>
      </c>
      <c r="E30" s="13">
        <v>0</v>
      </c>
      <c r="F30" s="65">
        <f t="shared" si="1"/>
        <v>2000</v>
      </c>
      <c r="G30" s="66">
        <f t="shared" si="2"/>
        <v>0</v>
      </c>
      <c r="H30" s="78">
        <f t="shared" si="3"/>
        <v>0</v>
      </c>
      <c r="I30" s="71">
        <f>G30/B2</f>
        <v>0</v>
      </c>
      <c r="J30" s="1">
        <v>29</v>
      </c>
      <c r="K30" s="58"/>
      <c r="L30" s="58"/>
      <c r="M30" s="58"/>
      <c r="N30" s="58"/>
    </row>
    <row r="31" spans="1:14" ht="19.5" customHeight="1" x14ac:dyDescent="0.25">
      <c r="A31" s="1"/>
      <c r="B31" s="2">
        <f t="shared" si="0"/>
        <v>2000</v>
      </c>
      <c r="C31" s="12">
        <v>0</v>
      </c>
      <c r="D31" s="13">
        <v>0</v>
      </c>
      <c r="E31" s="13">
        <v>0</v>
      </c>
      <c r="F31" s="65">
        <f t="shared" si="1"/>
        <v>2000</v>
      </c>
      <c r="G31" s="66">
        <f t="shared" si="2"/>
        <v>0</v>
      </c>
      <c r="H31" s="78">
        <f t="shared" si="3"/>
        <v>0</v>
      </c>
      <c r="I31" s="71">
        <f>G31/B2</f>
        <v>0</v>
      </c>
      <c r="J31" s="1">
        <v>30</v>
      </c>
      <c r="K31" s="58"/>
      <c r="L31" s="58"/>
      <c r="M31" s="58"/>
      <c r="N31" s="58"/>
    </row>
    <row r="32" spans="1:14" ht="19.5" customHeight="1" x14ac:dyDescent="0.25">
      <c r="A32" s="1"/>
      <c r="B32" s="2">
        <f t="shared" si="0"/>
        <v>2000</v>
      </c>
      <c r="C32" s="12">
        <v>0</v>
      </c>
      <c r="D32" s="13">
        <v>0</v>
      </c>
      <c r="E32" s="13">
        <v>0</v>
      </c>
      <c r="F32" s="65">
        <f t="shared" si="1"/>
        <v>2000</v>
      </c>
      <c r="G32" s="66">
        <f t="shared" si="2"/>
        <v>0</v>
      </c>
      <c r="H32" s="78">
        <f t="shared" si="3"/>
        <v>0</v>
      </c>
      <c r="I32" s="71">
        <f>G32/B2</f>
        <v>0</v>
      </c>
      <c r="J32" s="1">
        <v>31</v>
      </c>
      <c r="K32" s="58"/>
      <c r="L32" s="58"/>
      <c r="M32" s="58"/>
      <c r="N32" s="58"/>
    </row>
    <row r="33" spans="1:14" s="17" customFormat="1" x14ac:dyDescent="0.25">
      <c r="A33" s="52"/>
      <c r="B33" s="53"/>
      <c r="C33" s="53"/>
      <c r="D33" s="53"/>
      <c r="E33" s="53"/>
      <c r="F33" s="53"/>
      <c r="G33" s="54"/>
      <c r="H33" s="55"/>
      <c r="I33" s="56"/>
      <c r="J33" s="52"/>
      <c r="K33" s="52"/>
      <c r="L33" s="52"/>
      <c r="M33" s="52"/>
      <c r="N33" s="52"/>
    </row>
    <row r="34" spans="1:14" s="17" customFormat="1" x14ac:dyDescent="0.25">
      <c r="A34" s="52"/>
      <c r="B34" s="53"/>
      <c r="C34" s="53"/>
      <c r="D34" s="53"/>
      <c r="E34" s="53"/>
      <c r="F34" s="53"/>
      <c r="G34" s="54"/>
      <c r="H34" s="55"/>
      <c r="I34" s="56"/>
      <c r="J34" s="52"/>
      <c r="K34" s="52"/>
      <c r="L34" s="52"/>
      <c r="M34" s="52"/>
      <c r="N34" s="52"/>
    </row>
    <row r="35" spans="1:14" s="17" customFormat="1" hidden="1" x14ac:dyDescent="0.25">
      <c r="A35" s="52"/>
      <c r="B35" s="53"/>
      <c r="C35" s="53"/>
      <c r="D35" s="53"/>
      <c r="E35" s="53"/>
      <c r="F35" s="53"/>
      <c r="G35" s="57">
        <f>SUM(G2:G34)</f>
        <v>0</v>
      </c>
      <c r="H35" s="55"/>
      <c r="I35" s="56"/>
      <c r="J35" s="52"/>
      <c r="K35" s="52"/>
      <c r="L35" s="52"/>
      <c r="M35" s="52"/>
      <c r="N35" s="52"/>
    </row>
    <row r="36" spans="1:14" s="17" customFormat="1" x14ac:dyDescent="0.25">
      <c r="A36" s="52"/>
      <c r="B36" s="53"/>
      <c r="C36" s="53"/>
      <c r="D36" s="53"/>
      <c r="E36" s="53"/>
      <c r="F36" s="53"/>
      <c r="G36" s="54"/>
      <c r="H36" s="55"/>
      <c r="I36" s="56"/>
      <c r="J36" s="52"/>
      <c r="K36" s="52"/>
      <c r="L36" s="52"/>
      <c r="M36" s="52"/>
      <c r="N36" s="52"/>
    </row>
    <row r="37" spans="1:14" s="17" customFormat="1" x14ac:dyDescent="0.25">
      <c r="A37" s="52"/>
      <c r="B37" s="53"/>
      <c r="C37" s="53"/>
      <c r="D37" s="53"/>
      <c r="E37" s="53"/>
      <c r="F37" s="53"/>
      <c r="G37" s="54"/>
      <c r="H37" s="55"/>
      <c r="I37" s="56"/>
      <c r="J37" s="52"/>
      <c r="K37" s="52"/>
      <c r="L37" s="52"/>
      <c r="M37" s="52"/>
      <c r="N37" s="52"/>
    </row>
    <row r="38" spans="1:14" s="17" customFormat="1" x14ac:dyDescent="0.25">
      <c r="A38" s="52"/>
      <c r="B38" s="53"/>
      <c r="C38" s="53"/>
      <c r="D38" s="53"/>
      <c r="E38" s="53"/>
      <c r="F38" s="53"/>
      <c r="G38" s="54"/>
      <c r="H38" s="55"/>
      <c r="I38" s="56"/>
      <c r="J38" s="52"/>
      <c r="K38" s="52"/>
      <c r="L38" s="52"/>
      <c r="M38" s="52"/>
      <c r="N38" s="52"/>
    </row>
    <row r="39" spans="1:14" s="17" customFormat="1" x14ac:dyDescent="0.25">
      <c r="A39" s="52"/>
      <c r="B39" s="53"/>
      <c r="C39" s="53"/>
      <c r="D39" s="53"/>
      <c r="E39" s="53"/>
      <c r="F39" s="53"/>
      <c r="G39" s="54"/>
      <c r="H39" s="55"/>
      <c r="I39" s="56"/>
      <c r="J39" s="52"/>
      <c r="K39" s="52"/>
      <c r="L39" s="52"/>
      <c r="M39" s="52"/>
      <c r="N39" s="52"/>
    </row>
    <row r="40" spans="1:14" s="17" customFormat="1" x14ac:dyDescent="0.25">
      <c r="A40" s="52"/>
      <c r="B40" s="53"/>
      <c r="C40" s="53"/>
      <c r="D40" s="53"/>
      <c r="E40" s="53"/>
      <c r="F40" s="53"/>
      <c r="G40" s="54"/>
      <c r="H40" s="55"/>
      <c r="I40" s="56"/>
      <c r="J40" s="52"/>
      <c r="K40" s="52"/>
      <c r="L40" s="52"/>
      <c r="M40" s="52"/>
      <c r="N40" s="52"/>
    </row>
    <row r="41" spans="1:14" x14ac:dyDescent="0.25">
      <c r="A41" s="58"/>
      <c r="B41" s="59"/>
      <c r="C41" s="59"/>
      <c r="D41" s="59"/>
      <c r="E41" s="59"/>
      <c r="F41" s="59"/>
      <c r="G41" s="60"/>
      <c r="H41" s="61"/>
      <c r="I41" s="62"/>
      <c r="J41" s="58"/>
      <c r="K41" s="58"/>
      <c r="L41" s="58"/>
      <c r="M41" s="58"/>
      <c r="N41" s="58"/>
    </row>
    <row r="42" spans="1:14" x14ac:dyDescent="0.25">
      <c r="A42" s="58"/>
      <c r="B42" s="59"/>
      <c r="C42" s="59"/>
      <c r="D42" s="59"/>
      <c r="E42" s="59"/>
      <c r="F42" s="59"/>
      <c r="G42" s="60"/>
      <c r="H42" s="61"/>
      <c r="I42" s="62"/>
      <c r="J42" s="58"/>
      <c r="K42" s="58"/>
      <c r="L42" s="58"/>
      <c r="M42" s="58"/>
      <c r="N42" s="58"/>
    </row>
    <row r="43" spans="1:14" x14ac:dyDescent="0.25">
      <c r="A43" s="58"/>
      <c r="B43" s="59"/>
      <c r="C43" s="59"/>
      <c r="D43" s="59"/>
      <c r="E43" s="59"/>
      <c r="F43" s="59"/>
      <c r="G43" s="60"/>
      <c r="H43" s="61"/>
      <c r="I43" s="62"/>
      <c r="J43" s="58"/>
      <c r="K43" s="58"/>
      <c r="L43" s="58"/>
      <c r="M43" s="58"/>
      <c r="N43" s="58"/>
    </row>
    <row r="44" spans="1:14" x14ac:dyDescent="0.25">
      <c r="A44" s="58"/>
      <c r="B44" s="59"/>
      <c r="C44" s="59"/>
      <c r="D44" s="59"/>
      <c r="E44" s="59"/>
      <c r="F44" s="59"/>
      <c r="G44" s="60"/>
      <c r="H44" s="61"/>
      <c r="I44" s="62"/>
      <c r="J44" s="58"/>
      <c r="K44" s="58"/>
      <c r="L44" s="58"/>
      <c r="M44" s="58"/>
      <c r="N44" s="58"/>
    </row>
    <row r="45" spans="1:14" x14ac:dyDescent="0.25">
      <c r="A45" s="58"/>
      <c r="B45" s="59"/>
      <c r="C45" s="59"/>
      <c r="D45" s="59"/>
      <c r="E45" s="59"/>
      <c r="F45" s="59"/>
      <c r="G45" s="60"/>
      <c r="H45" s="61"/>
      <c r="I45" s="62"/>
      <c r="J45" s="58"/>
      <c r="K45" s="58"/>
      <c r="L45" s="58"/>
      <c r="M45" s="58"/>
      <c r="N45" s="58"/>
    </row>
    <row r="46" spans="1:14" x14ac:dyDescent="0.25">
      <c r="A46" s="58"/>
      <c r="B46" s="59"/>
      <c r="C46" s="59"/>
      <c r="D46" s="59"/>
      <c r="E46" s="59"/>
      <c r="F46" s="59"/>
      <c r="G46" s="60"/>
      <c r="H46" s="61"/>
      <c r="I46" s="62"/>
      <c r="J46" s="58"/>
      <c r="K46" s="58"/>
      <c r="L46" s="58"/>
      <c r="M46" s="58"/>
      <c r="N46" s="58"/>
    </row>
    <row r="47" spans="1:14" x14ac:dyDescent="0.25">
      <c r="A47" s="58"/>
      <c r="B47" s="59"/>
      <c r="C47" s="59"/>
      <c r="D47" s="59"/>
      <c r="E47" s="59"/>
      <c r="F47" s="59"/>
      <c r="G47" s="60"/>
      <c r="H47" s="61"/>
      <c r="I47" s="62"/>
      <c r="J47" s="58"/>
      <c r="K47" s="58"/>
      <c r="L47" s="58"/>
      <c r="M47" s="58"/>
      <c r="N47" s="58"/>
    </row>
    <row r="48" spans="1:14" x14ac:dyDescent="0.25">
      <c r="A48" s="58"/>
      <c r="B48" s="59"/>
      <c r="C48" s="59"/>
      <c r="D48" s="59"/>
      <c r="E48" s="59"/>
      <c r="F48" s="59"/>
      <c r="G48" s="60"/>
      <c r="H48" s="61"/>
      <c r="I48" s="62"/>
      <c r="J48" s="58"/>
      <c r="K48" s="58"/>
      <c r="L48" s="58"/>
      <c r="M48" s="58"/>
      <c r="N48" s="58"/>
    </row>
    <row r="49" spans="1:14" x14ac:dyDescent="0.25">
      <c r="A49" s="58"/>
      <c r="B49" s="59"/>
      <c r="C49" s="59"/>
      <c r="D49" s="59"/>
      <c r="E49" s="59"/>
      <c r="F49" s="59"/>
      <c r="G49" s="60"/>
      <c r="H49" s="61"/>
      <c r="I49" s="62"/>
      <c r="J49" s="58"/>
      <c r="K49" s="58"/>
      <c r="L49" s="58"/>
      <c r="M49" s="58"/>
      <c r="N49" s="58"/>
    </row>
    <row r="50" spans="1:14" x14ac:dyDescent="0.25">
      <c r="A50" s="58"/>
      <c r="B50" s="59"/>
      <c r="C50" s="59"/>
      <c r="D50" s="59"/>
      <c r="E50" s="59"/>
      <c r="F50" s="59"/>
      <c r="G50" s="60"/>
      <c r="H50" s="61"/>
      <c r="I50" s="62"/>
      <c r="J50" s="58"/>
      <c r="K50" s="58"/>
      <c r="L50" s="58"/>
      <c r="M50" s="58"/>
      <c r="N50" s="58"/>
    </row>
    <row r="51" spans="1:14" x14ac:dyDescent="0.25">
      <c r="A51" s="58"/>
      <c r="B51" s="59"/>
      <c r="C51" s="59"/>
      <c r="D51" s="59"/>
      <c r="E51" s="59"/>
      <c r="F51" s="59"/>
      <c r="G51" s="60"/>
      <c r="H51" s="61"/>
      <c r="I51" s="62"/>
      <c r="J51" s="58"/>
      <c r="K51" s="58"/>
      <c r="L51" s="58"/>
      <c r="M51" s="58"/>
      <c r="N51" s="58"/>
    </row>
    <row r="52" spans="1:14" x14ac:dyDescent="0.25">
      <c r="A52" s="58"/>
      <c r="B52" s="59"/>
      <c r="C52" s="59"/>
      <c r="D52" s="59"/>
      <c r="E52" s="59"/>
      <c r="F52" s="59"/>
      <c r="G52" s="60"/>
      <c r="H52" s="61"/>
      <c r="I52" s="62"/>
      <c r="J52" s="58"/>
      <c r="K52" s="58"/>
      <c r="L52" s="58"/>
      <c r="M52" s="58"/>
      <c r="N52" s="58"/>
    </row>
    <row r="53" spans="1:14" x14ac:dyDescent="0.25">
      <c r="A53" s="58"/>
      <c r="B53" s="59"/>
      <c r="C53" s="59"/>
      <c r="D53" s="59"/>
      <c r="E53" s="59"/>
      <c r="F53" s="59"/>
      <c r="G53" s="60"/>
      <c r="H53" s="61"/>
      <c r="I53" s="62"/>
      <c r="J53" s="58"/>
      <c r="K53" s="58"/>
      <c r="L53" s="58"/>
      <c r="M53" s="58"/>
      <c r="N53" s="58"/>
    </row>
    <row r="54" spans="1:14" x14ac:dyDescent="0.25">
      <c r="A54" s="58"/>
      <c r="B54" s="59"/>
      <c r="C54" s="59"/>
      <c r="D54" s="59"/>
      <c r="E54" s="59"/>
      <c r="F54" s="59"/>
      <c r="G54" s="60"/>
      <c r="H54" s="61"/>
      <c r="I54" s="62"/>
      <c r="J54" s="58"/>
      <c r="K54" s="58"/>
      <c r="L54" s="58"/>
      <c r="M54" s="58"/>
      <c r="N54" s="58"/>
    </row>
    <row r="55" spans="1:14" x14ac:dyDescent="0.25">
      <c r="A55" s="58"/>
      <c r="B55" s="59"/>
      <c r="C55" s="59"/>
      <c r="D55" s="59"/>
      <c r="E55" s="59"/>
      <c r="F55" s="59"/>
      <c r="G55" s="60"/>
      <c r="H55" s="61"/>
      <c r="I55" s="62"/>
      <c r="J55" s="58"/>
      <c r="K55" s="58"/>
      <c r="L55" s="58"/>
      <c r="M55" s="58"/>
      <c r="N55" s="58"/>
    </row>
    <row r="56" spans="1:14" x14ac:dyDescent="0.25">
      <c r="A56" s="58"/>
      <c r="B56" s="59"/>
      <c r="C56" s="59"/>
      <c r="D56" s="59"/>
      <c r="E56" s="63"/>
      <c r="F56" s="59"/>
      <c r="G56" s="60"/>
      <c r="H56" s="61"/>
      <c r="I56" s="62"/>
      <c r="J56" s="58"/>
      <c r="K56" s="58"/>
      <c r="L56" s="58"/>
      <c r="M56" s="58"/>
      <c r="N56" s="58"/>
    </row>
    <row r="57" spans="1:14" x14ac:dyDescent="0.25">
      <c r="A57" s="58"/>
      <c r="B57" s="59"/>
      <c r="C57" s="59"/>
      <c r="D57" s="59"/>
      <c r="E57" s="59"/>
      <c r="F57" s="59"/>
      <c r="G57" s="60"/>
      <c r="H57" s="61"/>
      <c r="I57" s="62"/>
      <c r="J57" s="58"/>
      <c r="K57" s="58"/>
      <c r="L57" s="58"/>
      <c r="M57" s="58"/>
      <c r="N57" s="58"/>
    </row>
    <row r="58" spans="1:14" x14ac:dyDescent="0.25">
      <c r="A58" s="58"/>
      <c r="B58" s="59"/>
      <c r="C58" s="59"/>
      <c r="D58" s="59"/>
      <c r="E58" s="59"/>
      <c r="F58" s="59"/>
      <c r="G58" s="60"/>
      <c r="H58" s="61"/>
      <c r="I58" s="62"/>
      <c r="J58" s="58"/>
      <c r="K58" s="58"/>
      <c r="L58" s="58"/>
      <c r="M58" s="58"/>
      <c r="N58" s="58"/>
    </row>
  </sheetData>
  <conditionalFormatting sqref="H2:H32">
    <cfRule type="colorScale" priority="2">
      <colorScale>
        <cfvo type="num" val="0"/>
        <cfvo type="num" val="0"/>
        <color rgb="FFFF0000"/>
        <color rgb="FF00B050"/>
      </colorScale>
    </cfRule>
  </conditionalFormatting>
  <pageMargins left="0.511811024" right="0.511811024" top="0.78740157499999996" bottom="0.78740157499999996" header="0.31496062000000002" footer="0.31496062000000002"/>
  <pageSetup paperSize="9" orientation="portrait" verticalDpi="300" r:id="rId1"/>
  <ignoredErrors>
    <ignoredError sqref="G3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8"/>
  <sheetViews>
    <sheetView zoomScale="110" zoomScaleNormal="110" workbookViewId="0">
      <selection activeCell="H6" sqref="H6"/>
    </sheetView>
  </sheetViews>
  <sheetFormatPr defaultRowHeight="15" x14ac:dyDescent="0.25"/>
  <cols>
    <col min="3" max="3" width="20.7109375" customWidth="1"/>
    <col min="4" max="4" width="21.7109375" customWidth="1"/>
    <col min="5" max="5" width="21.140625" customWidth="1"/>
  </cols>
  <sheetData>
    <row r="1" spans="1:16" ht="31.5" x14ac:dyDescent="0.5">
      <c r="A1" s="26"/>
      <c r="B1" s="82" t="s">
        <v>23</v>
      </c>
      <c r="C1" s="82"/>
      <c r="D1" s="82"/>
      <c r="E1" s="82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</row>
    <row r="2" spans="1:16" ht="18.75" x14ac:dyDescent="0.3">
      <c r="A2" s="26"/>
      <c r="B2" s="26"/>
      <c r="C2" s="26"/>
      <c r="D2" s="26"/>
      <c r="E2" s="36" t="s">
        <v>24</v>
      </c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</row>
    <row r="3" spans="1:16" ht="26.25" x14ac:dyDescent="0.4">
      <c r="A3" s="26"/>
      <c r="B3" s="26"/>
      <c r="C3" s="26"/>
      <c r="D3" s="26"/>
      <c r="E3" s="35">
        <v>0.8</v>
      </c>
      <c r="F3" s="26"/>
      <c r="G3" s="26"/>
      <c r="H3" s="26"/>
      <c r="I3" s="83"/>
      <c r="J3" s="83"/>
      <c r="K3" s="83"/>
      <c r="L3" s="83"/>
      <c r="M3" s="83"/>
      <c r="N3" s="83"/>
      <c r="O3" s="83"/>
      <c r="P3" s="26"/>
    </row>
    <row r="4" spans="1:16" ht="18.75" x14ac:dyDescent="0.25">
      <c r="A4" s="26"/>
      <c r="B4" s="32" t="s">
        <v>19</v>
      </c>
      <c r="C4" s="33" t="s">
        <v>20</v>
      </c>
      <c r="D4" s="32" t="s">
        <v>21</v>
      </c>
      <c r="E4" s="34" t="s">
        <v>22</v>
      </c>
      <c r="F4" s="26"/>
      <c r="G4" s="26"/>
      <c r="H4" s="26"/>
      <c r="I4" s="83"/>
      <c r="J4" s="83"/>
      <c r="K4" s="83"/>
      <c r="L4" s="83"/>
      <c r="M4" s="83"/>
      <c r="N4" s="83"/>
      <c r="O4" s="83"/>
      <c r="P4" s="26"/>
    </row>
    <row r="5" spans="1:16" ht="15.75" x14ac:dyDescent="0.25">
      <c r="A5" s="27"/>
      <c r="B5" s="37">
        <v>1</v>
      </c>
      <c r="C5" s="28">
        <v>10</v>
      </c>
      <c r="D5" s="29">
        <f t="shared" ref="D5:D35" si="0">C5*E$3</f>
        <v>8</v>
      </c>
      <c r="E5" s="38">
        <f>C5+D5</f>
        <v>18</v>
      </c>
      <c r="F5" s="27"/>
      <c r="G5" s="27"/>
      <c r="H5" s="27"/>
      <c r="I5" s="83"/>
      <c r="J5" s="83"/>
      <c r="K5" s="83"/>
      <c r="L5" s="83"/>
      <c r="M5" s="83"/>
      <c r="N5" s="83"/>
      <c r="O5" s="83"/>
      <c r="P5" s="27"/>
    </row>
    <row r="6" spans="1:16" ht="15.75" x14ac:dyDescent="0.25">
      <c r="A6" s="26"/>
      <c r="B6" s="37">
        <v>2</v>
      </c>
      <c r="C6" s="29">
        <f>E5</f>
        <v>18</v>
      </c>
      <c r="D6" s="29">
        <f t="shared" si="0"/>
        <v>14.4</v>
      </c>
      <c r="E6" s="38">
        <f>C6+D6</f>
        <v>32.4</v>
      </c>
      <c r="F6" s="79" t="s">
        <v>26</v>
      </c>
      <c r="G6" s="26"/>
      <c r="H6" s="26"/>
      <c r="I6" s="83"/>
      <c r="J6" s="83"/>
      <c r="K6" s="83"/>
      <c r="L6" s="83"/>
      <c r="M6" s="83"/>
      <c r="N6" s="83"/>
      <c r="O6" s="83"/>
      <c r="P6" s="26"/>
    </row>
    <row r="7" spans="1:16" ht="15.75" x14ac:dyDescent="0.25">
      <c r="A7" s="26"/>
      <c r="B7" s="37">
        <v>3</v>
      </c>
      <c r="C7" s="29">
        <f>E6</f>
        <v>32.4</v>
      </c>
      <c r="D7" s="29">
        <f t="shared" si="0"/>
        <v>25.92</v>
      </c>
      <c r="E7" s="38">
        <f t="shared" ref="E7:E35" si="1">C7+D7</f>
        <v>58.32</v>
      </c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ht="15.75" x14ac:dyDescent="0.25">
      <c r="A8" s="26"/>
      <c r="B8" s="37">
        <v>4</v>
      </c>
      <c r="C8" s="29">
        <f t="shared" ref="C8:C35" si="2">E7</f>
        <v>58.32</v>
      </c>
      <c r="D8" s="29">
        <f t="shared" si="0"/>
        <v>46.656000000000006</v>
      </c>
      <c r="E8" s="38">
        <f t="shared" si="1"/>
        <v>104.976</v>
      </c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ht="15.75" x14ac:dyDescent="0.25">
      <c r="A9" s="26"/>
      <c r="B9" s="37">
        <v>5</v>
      </c>
      <c r="C9" s="29">
        <f t="shared" si="2"/>
        <v>104.976</v>
      </c>
      <c r="D9" s="29">
        <f t="shared" si="0"/>
        <v>83.980800000000002</v>
      </c>
      <c r="E9" s="38">
        <f t="shared" si="1"/>
        <v>188.95679999999999</v>
      </c>
      <c r="F9" s="26"/>
      <c r="G9" s="26"/>
      <c r="H9" s="26"/>
      <c r="I9" s="26"/>
      <c r="J9" s="26"/>
      <c r="K9" s="26"/>
      <c r="L9" s="26"/>
      <c r="M9" s="26"/>
      <c r="N9" s="26"/>
      <c r="O9" s="26"/>
      <c r="P9" s="26"/>
    </row>
    <row r="10" spans="1:16" ht="15.75" x14ac:dyDescent="0.25">
      <c r="A10" s="26"/>
      <c r="B10" s="37">
        <v>6</v>
      </c>
      <c r="C10" s="29">
        <f t="shared" si="2"/>
        <v>188.95679999999999</v>
      </c>
      <c r="D10" s="29">
        <f t="shared" si="0"/>
        <v>151.16543999999999</v>
      </c>
      <c r="E10" s="38">
        <f t="shared" si="1"/>
        <v>340.12223999999998</v>
      </c>
      <c r="F10" s="26"/>
      <c r="G10" s="26"/>
      <c r="H10" s="26"/>
      <c r="I10" s="84"/>
      <c r="J10" s="84"/>
      <c r="K10" s="84"/>
      <c r="L10" s="84"/>
      <c r="M10" s="84"/>
      <c r="N10" s="84"/>
      <c r="O10" s="84"/>
      <c r="P10" s="26"/>
    </row>
    <row r="11" spans="1:16" ht="15.75" x14ac:dyDescent="0.25">
      <c r="A11" s="26"/>
      <c r="B11" s="37">
        <v>7</v>
      </c>
      <c r="C11" s="29">
        <f t="shared" si="2"/>
        <v>340.12223999999998</v>
      </c>
      <c r="D11" s="29">
        <f t="shared" si="0"/>
        <v>272.09779199999997</v>
      </c>
      <c r="E11" s="38">
        <f t="shared" si="1"/>
        <v>612.22003199999995</v>
      </c>
      <c r="F11" s="26"/>
      <c r="G11" s="26"/>
      <c r="H11" s="26"/>
      <c r="I11" s="84"/>
      <c r="J11" s="84"/>
      <c r="K11" s="84"/>
      <c r="L11" s="84"/>
      <c r="M11" s="84"/>
      <c r="N11" s="84"/>
      <c r="O11" s="84"/>
      <c r="P11" s="26"/>
    </row>
    <row r="12" spans="1:16" ht="15.75" x14ac:dyDescent="0.25">
      <c r="A12" s="26"/>
      <c r="B12" s="37">
        <v>8</v>
      </c>
      <c r="C12" s="29">
        <f t="shared" si="2"/>
        <v>612.22003199999995</v>
      </c>
      <c r="D12" s="29">
        <f t="shared" si="0"/>
        <v>489.77602559999997</v>
      </c>
      <c r="E12" s="38">
        <f t="shared" si="1"/>
        <v>1101.9960575999999</v>
      </c>
      <c r="F12" s="26"/>
      <c r="G12" s="26"/>
      <c r="H12" s="26"/>
      <c r="I12" s="84"/>
      <c r="J12" s="84"/>
      <c r="K12" s="84"/>
      <c r="L12" s="84"/>
      <c r="M12" s="84"/>
      <c r="N12" s="84"/>
      <c r="O12" s="84"/>
      <c r="P12" s="26"/>
    </row>
    <row r="13" spans="1:16" ht="15.75" x14ac:dyDescent="0.25">
      <c r="A13" s="26"/>
      <c r="B13" s="37">
        <v>9</v>
      </c>
      <c r="C13" s="29">
        <f t="shared" si="2"/>
        <v>1101.9960575999999</v>
      </c>
      <c r="D13" s="29">
        <f t="shared" si="0"/>
        <v>881.59684607999998</v>
      </c>
      <c r="E13" s="38">
        <f t="shared" si="1"/>
        <v>1983.5929036799998</v>
      </c>
      <c r="F13" s="26"/>
      <c r="G13" s="26"/>
      <c r="H13" s="26"/>
      <c r="I13" s="84"/>
      <c r="J13" s="84"/>
      <c r="K13" s="84"/>
      <c r="L13" s="84"/>
      <c r="M13" s="84"/>
      <c r="N13" s="84"/>
      <c r="O13" s="84"/>
      <c r="P13" s="26"/>
    </row>
    <row r="14" spans="1:16" ht="15.75" x14ac:dyDescent="0.25">
      <c r="A14" s="26"/>
      <c r="B14" s="37">
        <v>10</v>
      </c>
      <c r="C14" s="29">
        <f t="shared" si="2"/>
        <v>1983.5929036799998</v>
      </c>
      <c r="D14" s="29">
        <f t="shared" si="0"/>
        <v>1586.8743229439999</v>
      </c>
      <c r="E14" s="38">
        <f t="shared" si="1"/>
        <v>3570.4672266239995</v>
      </c>
      <c r="F14" s="26"/>
      <c r="G14" s="26"/>
      <c r="H14" s="26"/>
      <c r="I14" s="26"/>
      <c r="J14" s="26"/>
      <c r="K14" s="26"/>
      <c r="L14" s="26"/>
      <c r="M14" s="26"/>
      <c r="N14" s="26"/>
      <c r="O14" s="26"/>
      <c r="P14" s="26"/>
    </row>
    <row r="15" spans="1:16" ht="15.75" x14ac:dyDescent="0.25">
      <c r="A15" s="26"/>
      <c r="B15" s="37">
        <v>11</v>
      </c>
      <c r="C15" s="29">
        <f t="shared" si="2"/>
        <v>3570.4672266239995</v>
      </c>
      <c r="D15" s="29">
        <f t="shared" si="0"/>
        <v>2856.3737812991999</v>
      </c>
      <c r="E15" s="38">
        <f t="shared" si="1"/>
        <v>6426.8410079231999</v>
      </c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</row>
    <row r="16" spans="1:16" ht="23.25" x14ac:dyDescent="0.35">
      <c r="A16" s="26"/>
      <c r="B16" s="37">
        <v>12</v>
      </c>
      <c r="C16" s="29">
        <f t="shared" si="2"/>
        <v>6426.8410079231999</v>
      </c>
      <c r="D16" s="29">
        <f t="shared" si="0"/>
        <v>5141.4728063385601</v>
      </c>
      <c r="E16" s="38">
        <f t="shared" si="1"/>
        <v>11568.313814261761</v>
      </c>
      <c r="F16" s="26"/>
      <c r="G16" s="26"/>
      <c r="H16" s="26"/>
      <c r="I16" s="30"/>
      <c r="J16" s="26"/>
      <c r="K16" s="26"/>
      <c r="L16" s="26"/>
      <c r="M16" s="26"/>
      <c r="N16" s="26"/>
      <c r="O16" s="26"/>
      <c r="P16" s="26"/>
    </row>
    <row r="17" spans="1:16" ht="15.75" x14ac:dyDescent="0.25">
      <c r="A17" s="26"/>
      <c r="B17" s="37">
        <v>13</v>
      </c>
      <c r="C17" s="29">
        <f t="shared" si="2"/>
        <v>11568.313814261761</v>
      </c>
      <c r="D17" s="29">
        <f t="shared" si="0"/>
        <v>9254.6510514094098</v>
      </c>
      <c r="E17" s="38">
        <f t="shared" si="1"/>
        <v>20822.964865671172</v>
      </c>
      <c r="F17" s="26"/>
      <c r="G17" s="26"/>
      <c r="H17" s="26"/>
      <c r="I17" s="26"/>
      <c r="J17" s="26"/>
      <c r="K17" s="26"/>
      <c r="L17" s="26"/>
      <c r="M17" s="26"/>
      <c r="N17" s="26"/>
      <c r="O17" s="26"/>
      <c r="P17" s="26"/>
    </row>
    <row r="18" spans="1:16" ht="15.75" x14ac:dyDescent="0.25">
      <c r="A18" s="26"/>
      <c r="B18" s="37">
        <v>14</v>
      </c>
      <c r="C18" s="29">
        <f t="shared" si="2"/>
        <v>20822.964865671172</v>
      </c>
      <c r="D18" s="29">
        <f t="shared" si="0"/>
        <v>16658.371892536939</v>
      </c>
      <c r="E18" s="38">
        <f t="shared" si="1"/>
        <v>37481.336758208112</v>
      </c>
      <c r="F18" s="26"/>
      <c r="G18" s="26"/>
      <c r="H18" s="26"/>
      <c r="I18" s="84"/>
      <c r="J18" s="84"/>
      <c r="K18" s="84"/>
      <c r="L18" s="84"/>
      <c r="M18" s="84"/>
      <c r="N18" s="84"/>
      <c r="O18" s="84"/>
      <c r="P18" s="26"/>
    </row>
    <row r="19" spans="1:16" ht="15.75" x14ac:dyDescent="0.25">
      <c r="A19" s="26"/>
      <c r="B19" s="37">
        <v>15</v>
      </c>
      <c r="C19" s="29">
        <f t="shared" si="2"/>
        <v>37481.336758208112</v>
      </c>
      <c r="D19" s="29">
        <f t="shared" si="0"/>
        <v>29985.06940656649</v>
      </c>
      <c r="E19" s="38">
        <f t="shared" si="1"/>
        <v>67466.406164774598</v>
      </c>
      <c r="F19" s="26"/>
      <c r="G19" s="26"/>
      <c r="H19" s="26"/>
      <c r="I19" s="84"/>
      <c r="J19" s="84"/>
      <c r="K19" s="84"/>
      <c r="L19" s="84"/>
      <c r="M19" s="84"/>
      <c r="N19" s="84"/>
      <c r="O19" s="84"/>
      <c r="P19" s="26"/>
    </row>
    <row r="20" spans="1:16" ht="15.75" x14ac:dyDescent="0.25">
      <c r="A20" s="26"/>
      <c r="B20" s="37">
        <v>16</v>
      </c>
      <c r="C20" s="29">
        <f t="shared" si="2"/>
        <v>67466.406164774598</v>
      </c>
      <c r="D20" s="29">
        <f t="shared" si="0"/>
        <v>53973.124931819679</v>
      </c>
      <c r="E20" s="38">
        <f t="shared" si="1"/>
        <v>121439.53109659428</v>
      </c>
      <c r="F20" s="26"/>
      <c r="G20" s="26"/>
      <c r="H20" s="26"/>
      <c r="I20" s="84"/>
      <c r="J20" s="84"/>
      <c r="K20" s="84"/>
      <c r="L20" s="84"/>
      <c r="M20" s="84"/>
      <c r="N20" s="84"/>
      <c r="O20" s="84"/>
      <c r="P20" s="26"/>
    </row>
    <row r="21" spans="1:16" ht="15.75" x14ac:dyDescent="0.25">
      <c r="A21" s="26"/>
      <c r="B21" s="37">
        <v>17</v>
      </c>
      <c r="C21" s="29">
        <f t="shared" si="2"/>
        <v>121439.53109659428</v>
      </c>
      <c r="D21" s="29">
        <f t="shared" si="0"/>
        <v>97151.624877275433</v>
      </c>
      <c r="E21" s="38">
        <f t="shared" si="1"/>
        <v>218591.15597386973</v>
      </c>
      <c r="F21" s="26"/>
      <c r="G21" s="26"/>
      <c r="H21" s="26"/>
      <c r="I21" s="84"/>
      <c r="J21" s="84"/>
      <c r="K21" s="84"/>
      <c r="L21" s="84"/>
      <c r="M21" s="84"/>
      <c r="N21" s="84"/>
      <c r="O21" s="84"/>
      <c r="P21" s="26"/>
    </row>
    <row r="22" spans="1:16" ht="15.75" x14ac:dyDescent="0.25">
      <c r="A22" s="26"/>
      <c r="B22" s="37">
        <v>18</v>
      </c>
      <c r="C22" s="29">
        <f t="shared" si="2"/>
        <v>218591.15597386973</v>
      </c>
      <c r="D22" s="29">
        <f t="shared" si="0"/>
        <v>174872.9247790958</v>
      </c>
      <c r="E22" s="38">
        <f t="shared" si="1"/>
        <v>393464.08075296553</v>
      </c>
      <c r="F22" s="26"/>
      <c r="G22" s="26"/>
      <c r="H22" s="26"/>
      <c r="I22" s="84"/>
      <c r="J22" s="84"/>
      <c r="K22" s="84"/>
      <c r="L22" s="84"/>
      <c r="M22" s="84"/>
      <c r="N22" s="84"/>
      <c r="O22" s="84"/>
      <c r="P22" s="26"/>
    </row>
    <row r="23" spans="1:16" ht="15.75" x14ac:dyDescent="0.25">
      <c r="A23" s="26"/>
      <c r="B23" s="37">
        <v>19</v>
      </c>
      <c r="C23" s="29">
        <f t="shared" si="2"/>
        <v>393464.08075296553</v>
      </c>
      <c r="D23" s="29">
        <f t="shared" si="0"/>
        <v>314771.26460237242</v>
      </c>
      <c r="E23" s="38">
        <f t="shared" si="1"/>
        <v>708235.34535533795</v>
      </c>
      <c r="F23" s="26"/>
      <c r="G23" s="26"/>
      <c r="H23" s="26"/>
      <c r="I23" s="84"/>
      <c r="J23" s="84"/>
      <c r="K23" s="84"/>
      <c r="L23" s="84"/>
      <c r="M23" s="84"/>
      <c r="N23" s="84"/>
      <c r="O23" s="84"/>
      <c r="P23" s="26"/>
    </row>
    <row r="24" spans="1:16" ht="15.75" x14ac:dyDescent="0.25">
      <c r="A24" s="26"/>
      <c r="B24" s="37">
        <v>20</v>
      </c>
      <c r="C24" s="29">
        <f t="shared" si="2"/>
        <v>708235.34535533795</v>
      </c>
      <c r="D24" s="29">
        <f t="shared" si="0"/>
        <v>566588.27628427034</v>
      </c>
      <c r="E24" s="38">
        <f t="shared" si="1"/>
        <v>1274823.6216396084</v>
      </c>
      <c r="F24" s="26"/>
      <c r="G24" s="26"/>
      <c r="H24" s="26"/>
      <c r="I24" s="26"/>
      <c r="J24" s="26"/>
      <c r="K24" s="26"/>
      <c r="L24" s="26"/>
      <c r="M24" s="26"/>
      <c r="N24" s="26"/>
      <c r="O24" s="26"/>
      <c r="P24" s="26"/>
    </row>
    <row r="25" spans="1:16" ht="15.75" x14ac:dyDescent="0.25">
      <c r="A25" s="26"/>
      <c r="B25" s="37">
        <v>21</v>
      </c>
      <c r="C25" s="29">
        <f t="shared" si="2"/>
        <v>1274823.6216396084</v>
      </c>
      <c r="D25" s="29">
        <f t="shared" si="0"/>
        <v>1019858.8973116868</v>
      </c>
      <c r="E25" s="38">
        <f t="shared" si="1"/>
        <v>2294682.5189512949</v>
      </c>
      <c r="F25" s="26"/>
      <c r="G25" s="26"/>
      <c r="H25" s="26"/>
      <c r="I25" s="84"/>
      <c r="J25" s="84"/>
      <c r="K25" s="84"/>
      <c r="L25" s="84"/>
      <c r="M25" s="84"/>
      <c r="N25" s="84"/>
      <c r="O25" s="84"/>
      <c r="P25" s="26"/>
    </row>
    <row r="26" spans="1:16" ht="15.75" x14ac:dyDescent="0.25">
      <c r="A26" s="26"/>
      <c r="B26" s="37">
        <v>22</v>
      </c>
      <c r="C26" s="29">
        <f t="shared" si="2"/>
        <v>2294682.5189512949</v>
      </c>
      <c r="D26" s="29">
        <f t="shared" si="0"/>
        <v>1835746.015161036</v>
      </c>
      <c r="E26" s="38">
        <f t="shared" si="1"/>
        <v>4130428.534112331</v>
      </c>
      <c r="F26" s="26"/>
      <c r="G26" s="26"/>
      <c r="H26" s="26"/>
      <c r="I26" s="84"/>
      <c r="J26" s="84"/>
      <c r="K26" s="84"/>
      <c r="L26" s="84"/>
      <c r="M26" s="84"/>
      <c r="N26" s="84"/>
      <c r="O26" s="84"/>
      <c r="P26" s="26"/>
    </row>
    <row r="27" spans="1:16" ht="15.75" x14ac:dyDescent="0.25">
      <c r="A27" s="26"/>
      <c r="B27" s="37">
        <v>23</v>
      </c>
      <c r="C27" s="29">
        <f t="shared" si="2"/>
        <v>4130428.534112331</v>
      </c>
      <c r="D27" s="29">
        <f t="shared" si="0"/>
        <v>3304342.8272898649</v>
      </c>
      <c r="E27" s="38">
        <f t="shared" si="1"/>
        <v>7434771.3614021959</v>
      </c>
      <c r="F27" s="26"/>
      <c r="G27" s="26"/>
      <c r="H27" s="26"/>
      <c r="I27" s="84"/>
      <c r="J27" s="84"/>
      <c r="K27" s="84"/>
      <c r="L27" s="84"/>
      <c r="M27" s="84"/>
      <c r="N27" s="84"/>
      <c r="O27" s="84"/>
      <c r="P27" s="26"/>
    </row>
    <row r="28" spans="1:16" ht="15.75" x14ac:dyDescent="0.25">
      <c r="A28" s="26"/>
      <c r="B28" s="37">
        <v>24</v>
      </c>
      <c r="C28" s="29">
        <f t="shared" si="2"/>
        <v>7434771.3614021959</v>
      </c>
      <c r="D28" s="29">
        <f t="shared" si="0"/>
        <v>5947817.0891217571</v>
      </c>
      <c r="E28" s="38">
        <f t="shared" si="1"/>
        <v>13382588.450523954</v>
      </c>
      <c r="F28" s="26"/>
      <c r="G28" s="26"/>
      <c r="H28" s="26"/>
      <c r="I28" s="84"/>
      <c r="J28" s="84"/>
      <c r="K28" s="84"/>
      <c r="L28" s="84"/>
      <c r="M28" s="84"/>
      <c r="N28" s="84"/>
      <c r="O28" s="84"/>
      <c r="P28" s="26"/>
    </row>
    <row r="29" spans="1:16" ht="15.75" x14ac:dyDescent="0.25">
      <c r="A29" s="26"/>
      <c r="B29" s="37">
        <v>25</v>
      </c>
      <c r="C29" s="29">
        <f t="shared" si="2"/>
        <v>13382588.450523954</v>
      </c>
      <c r="D29" s="29">
        <f t="shared" si="0"/>
        <v>10706070.760419164</v>
      </c>
      <c r="E29" s="38">
        <f t="shared" si="1"/>
        <v>24088659.210943118</v>
      </c>
      <c r="F29" s="26"/>
      <c r="G29" s="26"/>
      <c r="H29" s="26"/>
      <c r="I29" s="84"/>
      <c r="J29" s="84"/>
      <c r="K29" s="84"/>
      <c r="L29" s="84"/>
      <c r="M29" s="84"/>
      <c r="N29" s="84"/>
      <c r="O29" s="84"/>
      <c r="P29" s="26"/>
    </row>
    <row r="30" spans="1:16" ht="15.75" x14ac:dyDescent="0.25">
      <c r="A30" s="26"/>
      <c r="B30" s="37">
        <v>26</v>
      </c>
      <c r="C30" s="29">
        <f t="shared" si="2"/>
        <v>24088659.210943118</v>
      </c>
      <c r="D30" s="29">
        <f t="shared" si="0"/>
        <v>19270927.368754495</v>
      </c>
      <c r="E30" s="38">
        <f t="shared" si="1"/>
        <v>43359586.579697609</v>
      </c>
      <c r="F30" s="26"/>
      <c r="G30" s="26"/>
      <c r="H30" s="26"/>
      <c r="I30" s="84"/>
      <c r="J30" s="84"/>
      <c r="K30" s="84"/>
      <c r="L30" s="84"/>
      <c r="M30" s="84"/>
      <c r="N30" s="84"/>
      <c r="O30" s="84"/>
      <c r="P30" s="26"/>
    </row>
    <row r="31" spans="1:16" ht="15.75" x14ac:dyDescent="0.25">
      <c r="A31" s="26"/>
      <c r="B31" s="37">
        <v>27</v>
      </c>
      <c r="C31" s="29">
        <f t="shared" si="2"/>
        <v>43359586.579697609</v>
      </c>
      <c r="D31" s="29">
        <f t="shared" si="0"/>
        <v>34687669.263758086</v>
      </c>
      <c r="E31" s="38">
        <f t="shared" si="1"/>
        <v>78047255.843455702</v>
      </c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</row>
    <row r="32" spans="1:16" ht="15.75" x14ac:dyDescent="0.25">
      <c r="A32" s="26"/>
      <c r="B32" s="37">
        <v>28</v>
      </c>
      <c r="C32" s="29">
        <f t="shared" si="2"/>
        <v>78047255.843455702</v>
      </c>
      <c r="D32" s="29">
        <f t="shared" si="0"/>
        <v>62437804.674764566</v>
      </c>
      <c r="E32" s="38">
        <f t="shared" si="1"/>
        <v>140485060.51822028</v>
      </c>
      <c r="F32" s="26"/>
      <c r="G32" s="26"/>
      <c r="H32" s="26"/>
      <c r="I32" s="81"/>
      <c r="J32" s="81"/>
      <c r="K32" s="81"/>
      <c r="L32" s="81"/>
      <c r="M32" s="81"/>
      <c r="N32" s="81"/>
      <c r="O32" s="81"/>
      <c r="P32" s="26"/>
    </row>
    <row r="33" spans="1:16" ht="18.75" x14ac:dyDescent="0.4">
      <c r="A33" s="26"/>
      <c r="B33" s="37">
        <v>29</v>
      </c>
      <c r="C33" s="29">
        <f t="shared" si="2"/>
        <v>140485060.51822028</v>
      </c>
      <c r="D33" s="29">
        <f t="shared" si="0"/>
        <v>112388048.41457623</v>
      </c>
      <c r="E33" s="38">
        <f t="shared" si="1"/>
        <v>252873108.93279651</v>
      </c>
      <c r="F33" s="26"/>
      <c r="G33" s="26"/>
      <c r="H33" s="26"/>
      <c r="I33" s="81"/>
      <c r="J33" s="81"/>
      <c r="K33" s="81"/>
      <c r="L33" s="81"/>
      <c r="M33" s="81"/>
      <c r="N33" s="81"/>
      <c r="O33" s="81"/>
      <c r="P33" s="31"/>
    </row>
    <row r="34" spans="1:16" ht="18.75" x14ac:dyDescent="0.4">
      <c r="A34" s="26"/>
      <c r="B34" s="37">
        <v>30</v>
      </c>
      <c r="C34" s="29">
        <f t="shared" si="2"/>
        <v>252873108.93279651</v>
      </c>
      <c r="D34" s="29">
        <f t="shared" si="0"/>
        <v>202298487.14623722</v>
      </c>
      <c r="E34" s="38">
        <f t="shared" si="1"/>
        <v>455171596.07903373</v>
      </c>
      <c r="F34" s="26"/>
      <c r="G34" s="26"/>
      <c r="H34" s="26"/>
      <c r="I34" s="81"/>
      <c r="J34" s="81"/>
      <c r="K34" s="81"/>
      <c r="L34" s="81"/>
      <c r="M34" s="81"/>
      <c r="N34" s="81"/>
      <c r="O34" s="81"/>
      <c r="P34" s="31"/>
    </row>
    <row r="35" spans="1:16" ht="15.75" x14ac:dyDescent="0.25">
      <c r="A35" s="26"/>
      <c r="B35" s="37">
        <v>31</v>
      </c>
      <c r="C35" s="29">
        <f t="shared" si="2"/>
        <v>455171596.07903373</v>
      </c>
      <c r="D35" s="29">
        <f t="shared" si="0"/>
        <v>364137276.86322701</v>
      </c>
      <c r="E35" s="38">
        <f t="shared" si="1"/>
        <v>819308872.94226074</v>
      </c>
      <c r="F35" s="26"/>
      <c r="G35" s="26"/>
      <c r="H35" s="26"/>
      <c r="I35" s="81"/>
      <c r="J35" s="81"/>
      <c r="K35" s="81"/>
      <c r="L35" s="81"/>
      <c r="M35" s="81"/>
      <c r="N35" s="81"/>
      <c r="O35" s="81"/>
      <c r="P35" s="26"/>
    </row>
    <row r="36" spans="1:16" x14ac:dyDescent="0.25">
      <c r="A36" s="26"/>
      <c r="B36" s="26"/>
      <c r="C36" s="26"/>
      <c r="D36" s="26"/>
      <c r="E36" s="26"/>
      <c r="F36" s="26"/>
      <c r="G36" s="26"/>
      <c r="H36" s="26"/>
      <c r="I36" s="81"/>
      <c r="J36" s="81"/>
      <c r="K36" s="81"/>
      <c r="L36" s="81"/>
      <c r="M36" s="81"/>
      <c r="N36" s="81"/>
      <c r="O36" s="81"/>
      <c r="P36" s="26"/>
    </row>
    <row r="37" spans="1:16" x14ac:dyDescent="0.25">
      <c r="A37" s="26"/>
      <c r="B37" s="26"/>
      <c r="C37" s="26"/>
      <c r="D37" s="26"/>
      <c r="E37" s="26"/>
      <c r="F37" s="26"/>
      <c r="G37" s="26"/>
      <c r="H37" s="26"/>
      <c r="I37" s="26"/>
      <c r="J37" s="26"/>
      <c r="K37" s="26"/>
      <c r="L37" s="26"/>
      <c r="M37" s="26"/>
      <c r="N37" s="26"/>
      <c r="O37" s="26"/>
      <c r="P37" s="26"/>
    </row>
    <row r="38" spans="1:16" x14ac:dyDescent="0.25">
      <c r="A38" s="26"/>
      <c r="B38" s="26"/>
      <c r="C38" s="26"/>
      <c r="D38" s="26"/>
      <c r="E38" s="26"/>
      <c r="F38" s="26"/>
      <c r="G38" s="26"/>
      <c r="H38" s="26"/>
      <c r="I38" s="26"/>
      <c r="J38" s="26"/>
      <c r="K38" s="26"/>
      <c r="L38" s="26"/>
      <c r="M38" s="26"/>
      <c r="N38" s="26"/>
      <c r="O38" s="26"/>
      <c r="P38" s="26"/>
    </row>
  </sheetData>
  <mergeCells count="6">
    <mergeCell ref="I32:O36"/>
    <mergeCell ref="B1:E1"/>
    <mergeCell ref="I3:O6"/>
    <mergeCell ref="I10:O13"/>
    <mergeCell ref="I18:O23"/>
    <mergeCell ref="I25:O30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3"/>
  <sheetViews>
    <sheetView tabSelected="1" zoomScale="90" zoomScaleNormal="90" workbookViewId="0">
      <selection activeCell="M77" sqref="M77"/>
    </sheetView>
  </sheetViews>
  <sheetFormatPr defaultRowHeight="15" x14ac:dyDescent="0.25"/>
  <cols>
    <col min="2" max="2" width="18.42578125" customWidth="1"/>
    <col min="3" max="3" width="19" bestFit="1" customWidth="1"/>
    <col min="4" max="4" width="17.28515625" customWidth="1"/>
    <col min="5" max="5" width="17.42578125" customWidth="1"/>
    <col min="6" max="6" width="12.5703125" customWidth="1"/>
    <col min="7" max="7" width="5.7109375" customWidth="1"/>
    <col min="8" max="8" width="16.42578125" customWidth="1"/>
    <col min="9" max="9" width="17.140625" customWidth="1"/>
    <col min="10" max="10" width="19.140625" customWidth="1"/>
    <col min="11" max="11" width="20.140625" customWidth="1"/>
    <col min="13" max="13" width="21.42578125" customWidth="1"/>
  </cols>
  <sheetData>
    <row r="1" spans="1:15" ht="27.75" thickBot="1" x14ac:dyDescent="0.4">
      <c r="B1" s="39" t="s">
        <v>9</v>
      </c>
      <c r="C1" s="49">
        <v>100</v>
      </c>
      <c r="E1" s="39" t="s">
        <v>10</v>
      </c>
      <c r="F1" s="50">
        <v>0.01</v>
      </c>
      <c r="H1" s="90" t="s">
        <v>25</v>
      </c>
      <c r="I1" s="91"/>
      <c r="J1" s="91"/>
      <c r="K1" s="91"/>
      <c r="L1" s="91"/>
      <c r="M1" s="92"/>
    </row>
    <row r="2" spans="1:15" ht="15.75" thickBot="1" x14ac:dyDescent="0.3"/>
    <row r="3" spans="1:15" ht="18.75" thickBot="1" x14ac:dyDescent="0.3">
      <c r="A3" s="18" t="s">
        <v>11</v>
      </c>
      <c r="B3" s="19" t="s">
        <v>12</v>
      </c>
      <c r="C3" s="19" t="s">
        <v>13</v>
      </c>
      <c r="D3" s="19" t="s">
        <v>14</v>
      </c>
      <c r="E3" s="88" t="s">
        <v>15</v>
      </c>
      <c r="F3" s="89"/>
      <c r="H3" s="18" t="s">
        <v>11</v>
      </c>
      <c r="I3" s="19" t="s">
        <v>12</v>
      </c>
      <c r="J3" s="19" t="s">
        <v>13</v>
      </c>
      <c r="K3" s="19" t="s">
        <v>14</v>
      </c>
      <c r="L3" s="88" t="s">
        <v>15</v>
      </c>
      <c r="M3" s="89"/>
      <c r="O3">
        <v>8</v>
      </c>
    </row>
    <row r="4" spans="1:15" ht="18" x14ac:dyDescent="0.25">
      <c r="A4" s="40">
        <v>1</v>
      </c>
      <c r="B4" s="42">
        <f>C1</f>
        <v>100</v>
      </c>
      <c r="C4" s="43">
        <f>$F$1</f>
        <v>0.01</v>
      </c>
      <c r="D4" s="44">
        <f t="shared" ref="D4:D33" si="0">B4*C4%*100</f>
        <v>1</v>
      </c>
      <c r="E4" s="85">
        <f t="shared" ref="E4:E33" si="1">B4+D4</f>
        <v>101</v>
      </c>
      <c r="F4" s="85"/>
      <c r="H4" s="41">
        <v>31</v>
      </c>
      <c r="I4" s="45">
        <f>E33</f>
        <v>134.78489153329056</v>
      </c>
      <c r="J4" s="46">
        <f>$F$1</f>
        <v>0.01</v>
      </c>
      <c r="K4" s="47">
        <f t="shared" ref="K4:K33" si="2">I4*J4%*100</f>
        <v>1.3478489153329059</v>
      </c>
      <c r="L4" s="93">
        <f t="shared" ref="L4:L33" si="3">I4+K4</f>
        <v>136.13274044862348</v>
      </c>
      <c r="M4" s="93"/>
      <c r="O4">
        <v>19.47</v>
      </c>
    </row>
    <row r="5" spans="1:15" ht="18" x14ac:dyDescent="0.25">
      <c r="A5" s="40">
        <v>2</v>
      </c>
      <c r="B5" s="42">
        <f t="shared" ref="B5:B33" si="4">E4</f>
        <v>101</v>
      </c>
      <c r="C5" s="43">
        <f t="shared" ref="C5:C33" si="5">$F$1</f>
        <v>0.01</v>
      </c>
      <c r="D5" s="44">
        <f t="shared" si="0"/>
        <v>1.0100000000000002</v>
      </c>
      <c r="E5" s="85">
        <f t="shared" si="1"/>
        <v>102.01</v>
      </c>
      <c r="F5" s="85"/>
      <c r="G5" s="20"/>
      <c r="H5" s="40">
        <v>32</v>
      </c>
      <c r="I5" s="42">
        <f>D36</f>
        <v>134.78489153329056</v>
      </c>
      <c r="J5" s="48">
        <f t="shared" ref="J5:J33" si="6">$F$1</f>
        <v>0.01</v>
      </c>
      <c r="K5" s="44">
        <f t="shared" si="2"/>
        <v>1.3478489153329059</v>
      </c>
      <c r="L5" s="85">
        <f t="shared" si="3"/>
        <v>136.13274044862348</v>
      </c>
      <c r="M5" s="85"/>
      <c r="O5">
        <v>47.82</v>
      </c>
    </row>
    <row r="6" spans="1:15" ht="18" x14ac:dyDescent="0.25">
      <c r="A6" s="40">
        <v>3</v>
      </c>
      <c r="B6" s="42">
        <f t="shared" si="4"/>
        <v>102.01</v>
      </c>
      <c r="C6" s="43">
        <f t="shared" si="5"/>
        <v>0.01</v>
      </c>
      <c r="D6" s="44">
        <f t="shared" si="0"/>
        <v>1.0201000000000002</v>
      </c>
      <c r="E6" s="85">
        <f t="shared" si="1"/>
        <v>103.0301</v>
      </c>
      <c r="F6" s="85"/>
      <c r="H6" s="40">
        <v>33</v>
      </c>
      <c r="I6" s="42">
        <f t="shared" ref="I6:I33" si="7">L5</f>
        <v>136.13274044862348</v>
      </c>
      <c r="J6" s="48">
        <f t="shared" si="6"/>
        <v>0.01</v>
      </c>
      <c r="K6" s="44">
        <f t="shared" si="2"/>
        <v>1.3613274044862349</v>
      </c>
      <c r="L6" s="85">
        <f t="shared" si="3"/>
        <v>137.49406785310973</v>
      </c>
      <c r="M6" s="85"/>
    </row>
    <row r="7" spans="1:15" ht="18" x14ac:dyDescent="0.25">
      <c r="A7" s="40">
        <v>4</v>
      </c>
      <c r="B7" s="42">
        <f t="shared" si="4"/>
        <v>103.0301</v>
      </c>
      <c r="C7" s="43">
        <f t="shared" si="5"/>
        <v>0.01</v>
      </c>
      <c r="D7" s="44">
        <f t="shared" si="0"/>
        <v>1.0303010000000001</v>
      </c>
      <c r="E7" s="85">
        <f t="shared" si="1"/>
        <v>104.060401</v>
      </c>
      <c r="F7" s="85"/>
      <c r="H7" s="40">
        <v>34</v>
      </c>
      <c r="I7" s="42">
        <f t="shared" si="7"/>
        <v>137.49406785310973</v>
      </c>
      <c r="J7" s="48">
        <f t="shared" si="6"/>
        <v>0.01</v>
      </c>
      <c r="K7" s="44">
        <f t="shared" si="2"/>
        <v>1.3749406785310974</v>
      </c>
      <c r="L7" s="85">
        <f t="shared" si="3"/>
        <v>138.86900853164082</v>
      </c>
      <c r="M7" s="85"/>
    </row>
    <row r="8" spans="1:15" ht="18" x14ac:dyDescent="0.25">
      <c r="A8" s="40">
        <v>5</v>
      </c>
      <c r="B8" s="42">
        <f t="shared" si="4"/>
        <v>104.060401</v>
      </c>
      <c r="C8" s="43">
        <f t="shared" si="5"/>
        <v>0.01</v>
      </c>
      <c r="D8" s="44">
        <f t="shared" si="0"/>
        <v>1.04060401</v>
      </c>
      <c r="E8" s="85">
        <f t="shared" si="1"/>
        <v>105.10100500999999</v>
      </c>
      <c r="F8" s="85"/>
      <c r="H8" s="40">
        <v>35</v>
      </c>
      <c r="I8" s="42">
        <f t="shared" si="7"/>
        <v>138.86900853164082</v>
      </c>
      <c r="J8" s="48">
        <f t="shared" si="6"/>
        <v>0.01</v>
      </c>
      <c r="K8" s="44">
        <f t="shared" si="2"/>
        <v>1.3886900853164081</v>
      </c>
      <c r="L8" s="85">
        <f t="shared" si="3"/>
        <v>140.25769861695721</v>
      </c>
      <c r="M8" s="85"/>
    </row>
    <row r="9" spans="1:15" ht="18" x14ac:dyDescent="0.25">
      <c r="A9" s="40">
        <v>6</v>
      </c>
      <c r="B9" s="42">
        <f t="shared" si="4"/>
        <v>105.10100500999999</v>
      </c>
      <c r="C9" s="43">
        <f t="shared" si="5"/>
        <v>0.01</v>
      </c>
      <c r="D9" s="44">
        <f t="shared" si="0"/>
        <v>1.0510100500999999</v>
      </c>
      <c r="E9" s="85">
        <f t="shared" si="1"/>
        <v>106.1520150601</v>
      </c>
      <c r="F9" s="85"/>
      <c r="H9" s="40">
        <v>36</v>
      </c>
      <c r="I9" s="42">
        <f t="shared" si="7"/>
        <v>140.25769861695721</v>
      </c>
      <c r="J9" s="48">
        <f t="shared" si="6"/>
        <v>0.01</v>
      </c>
      <c r="K9" s="44">
        <f t="shared" si="2"/>
        <v>1.4025769861695723</v>
      </c>
      <c r="L9" s="85">
        <f t="shared" si="3"/>
        <v>141.66027560312679</v>
      </c>
      <c r="M9" s="85"/>
    </row>
    <row r="10" spans="1:15" ht="18" x14ac:dyDescent="0.25">
      <c r="A10" s="40">
        <v>7</v>
      </c>
      <c r="B10" s="42">
        <f t="shared" si="4"/>
        <v>106.1520150601</v>
      </c>
      <c r="C10" s="43">
        <f t="shared" si="5"/>
        <v>0.01</v>
      </c>
      <c r="D10" s="44">
        <f t="shared" si="0"/>
        <v>1.0615201506010001</v>
      </c>
      <c r="E10" s="85">
        <f t="shared" si="1"/>
        <v>107.213535210701</v>
      </c>
      <c r="F10" s="85"/>
      <c r="H10" s="40">
        <v>37</v>
      </c>
      <c r="I10" s="42">
        <f t="shared" si="7"/>
        <v>141.66027560312679</v>
      </c>
      <c r="J10" s="48">
        <f t="shared" si="6"/>
        <v>0.01</v>
      </c>
      <c r="K10" s="44">
        <f t="shared" si="2"/>
        <v>1.416602756031268</v>
      </c>
      <c r="L10" s="85">
        <f t="shared" si="3"/>
        <v>143.07687835915806</v>
      </c>
      <c r="M10" s="85"/>
    </row>
    <row r="11" spans="1:15" ht="18" x14ac:dyDescent="0.25">
      <c r="A11" s="40">
        <v>8</v>
      </c>
      <c r="B11" s="42">
        <f t="shared" si="4"/>
        <v>107.213535210701</v>
      </c>
      <c r="C11" s="43">
        <f t="shared" si="5"/>
        <v>0.01</v>
      </c>
      <c r="D11" s="44">
        <f t="shared" si="0"/>
        <v>1.0721353521070101</v>
      </c>
      <c r="E11" s="85">
        <f t="shared" si="1"/>
        <v>108.28567056280801</v>
      </c>
      <c r="F11" s="85"/>
      <c r="H11" s="40">
        <v>38</v>
      </c>
      <c r="I11" s="42">
        <f t="shared" si="7"/>
        <v>143.07687835915806</v>
      </c>
      <c r="J11" s="48">
        <f t="shared" si="6"/>
        <v>0.01</v>
      </c>
      <c r="K11" s="44">
        <f t="shared" si="2"/>
        <v>1.4307687835915806</v>
      </c>
      <c r="L11" s="85">
        <f t="shared" si="3"/>
        <v>144.50764714274965</v>
      </c>
      <c r="M11" s="85"/>
    </row>
    <row r="12" spans="1:15" ht="18" x14ac:dyDescent="0.25">
      <c r="A12" s="40">
        <v>9</v>
      </c>
      <c r="B12" s="42">
        <f t="shared" si="4"/>
        <v>108.28567056280801</v>
      </c>
      <c r="C12" s="43">
        <f t="shared" si="5"/>
        <v>0.01</v>
      </c>
      <c r="D12" s="44">
        <f t="shared" si="0"/>
        <v>1.0828567056280802</v>
      </c>
      <c r="E12" s="85">
        <f t="shared" si="1"/>
        <v>109.36852726843608</v>
      </c>
      <c r="F12" s="85"/>
      <c r="H12" s="40">
        <v>39</v>
      </c>
      <c r="I12" s="42">
        <f t="shared" si="7"/>
        <v>144.50764714274965</v>
      </c>
      <c r="J12" s="48">
        <f t="shared" si="6"/>
        <v>0.01</v>
      </c>
      <c r="K12" s="44">
        <f t="shared" si="2"/>
        <v>1.4450764714274966</v>
      </c>
      <c r="L12" s="85">
        <f t="shared" si="3"/>
        <v>145.95272361417713</v>
      </c>
      <c r="M12" s="85"/>
    </row>
    <row r="13" spans="1:15" ht="18" x14ac:dyDescent="0.25">
      <c r="A13" s="40">
        <v>10</v>
      </c>
      <c r="B13" s="42">
        <f t="shared" si="4"/>
        <v>109.36852726843608</v>
      </c>
      <c r="C13" s="43">
        <f t="shared" si="5"/>
        <v>0.01</v>
      </c>
      <c r="D13" s="44">
        <f t="shared" si="0"/>
        <v>1.0936852726843609</v>
      </c>
      <c r="E13" s="85">
        <f t="shared" si="1"/>
        <v>110.46221254112044</v>
      </c>
      <c r="F13" s="85"/>
      <c r="H13" s="40">
        <v>40</v>
      </c>
      <c r="I13" s="42">
        <f t="shared" si="7"/>
        <v>145.95272361417713</v>
      </c>
      <c r="J13" s="48">
        <f t="shared" si="6"/>
        <v>0.01</v>
      </c>
      <c r="K13" s="44">
        <f t="shared" si="2"/>
        <v>1.4595272361417715</v>
      </c>
      <c r="L13" s="85">
        <f t="shared" si="3"/>
        <v>147.41225085031891</v>
      </c>
      <c r="M13" s="85"/>
    </row>
    <row r="14" spans="1:15" ht="18" x14ac:dyDescent="0.25">
      <c r="A14" s="40">
        <v>11</v>
      </c>
      <c r="B14" s="42">
        <f t="shared" si="4"/>
        <v>110.46221254112044</v>
      </c>
      <c r="C14" s="43">
        <f t="shared" si="5"/>
        <v>0.01</v>
      </c>
      <c r="D14" s="44">
        <f t="shared" si="0"/>
        <v>1.1046221254112043</v>
      </c>
      <c r="E14" s="85">
        <f t="shared" si="1"/>
        <v>111.56683466653165</v>
      </c>
      <c r="F14" s="85"/>
      <c r="H14" s="40">
        <v>41</v>
      </c>
      <c r="I14" s="42">
        <f t="shared" si="7"/>
        <v>147.41225085031891</v>
      </c>
      <c r="J14" s="48">
        <f t="shared" si="6"/>
        <v>0.01</v>
      </c>
      <c r="K14" s="44">
        <f t="shared" si="2"/>
        <v>1.474122508503189</v>
      </c>
      <c r="L14" s="85">
        <f t="shared" si="3"/>
        <v>148.88637335882211</v>
      </c>
      <c r="M14" s="85"/>
    </row>
    <row r="15" spans="1:15" ht="18" x14ac:dyDescent="0.25">
      <c r="A15" s="40">
        <v>12</v>
      </c>
      <c r="B15" s="42">
        <f t="shared" si="4"/>
        <v>111.56683466653165</v>
      </c>
      <c r="C15" s="43">
        <f t="shared" si="5"/>
        <v>0.01</v>
      </c>
      <c r="D15" s="44">
        <f t="shared" si="0"/>
        <v>1.1156683466653166</v>
      </c>
      <c r="E15" s="85">
        <f t="shared" si="1"/>
        <v>112.68250301319696</v>
      </c>
      <c r="F15" s="85"/>
      <c r="H15" s="40">
        <v>42</v>
      </c>
      <c r="I15" s="42">
        <f t="shared" si="7"/>
        <v>148.88637335882211</v>
      </c>
      <c r="J15" s="48">
        <f t="shared" si="6"/>
        <v>0.01</v>
      </c>
      <c r="K15" s="44">
        <f t="shared" si="2"/>
        <v>1.4888637335882213</v>
      </c>
      <c r="L15" s="85">
        <f t="shared" si="3"/>
        <v>150.37523709241034</v>
      </c>
      <c r="M15" s="85"/>
    </row>
    <row r="16" spans="1:15" ht="18" x14ac:dyDescent="0.25">
      <c r="A16" s="40">
        <v>13</v>
      </c>
      <c r="B16" s="42">
        <f t="shared" si="4"/>
        <v>112.68250301319696</v>
      </c>
      <c r="C16" s="43">
        <f t="shared" si="5"/>
        <v>0.01</v>
      </c>
      <c r="D16" s="44">
        <f t="shared" si="0"/>
        <v>1.1268250301319698</v>
      </c>
      <c r="E16" s="85">
        <f t="shared" si="1"/>
        <v>113.80932804332893</v>
      </c>
      <c r="F16" s="85"/>
      <c r="H16" s="40">
        <v>43</v>
      </c>
      <c r="I16" s="42">
        <f t="shared" si="7"/>
        <v>150.37523709241034</v>
      </c>
      <c r="J16" s="48">
        <f t="shared" si="6"/>
        <v>0.01</v>
      </c>
      <c r="K16" s="44">
        <f t="shared" si="2"/>
        <v>1.5037523709241034</v>
      </c>
      <c r="L16" s="85">
        <f t="shared" si="3"/>
        <v>151.87898946333445</v>
      </c>
      <c r="M16" s="85"/>
    </row>
    <row r="17" spans="1:13" ht="18" x14ac:dyDescent="0.25">
      <c r="A17" s="40">
        <v>14</v>
      </c>
      <c r="B17" s="42">
        <f t="shared" si="4"/>
        <v>113.80932804332893</v>
      </c>
      <c r="C17" s="43">
        <f t="shared" si="5"/>
        <v>0.01</v>
      </c>
      <c r="D17" s="44">
        <f t="shared" si="0"/>
        <v>1.1380932804332893</v>
      </c>
      <c r="E17" s="85">
        <f t="shared" si="1"/>
        <v>114.94742132376223</v>
      </c>
      <c r="F17" s="85"/>
      <c r="H17" s="40">
        <v>44</v>
      </c>
      <c r="I17" s="42">
        <f t="shared" si="7"/>
        <v>151.87898946333445</v>
      </c>
      <c r="J17" s="48">
        <f t="shared" si="6"/>
        <v>0.01</v>
      </c>
      <c r="K17" s="44">
        <f t="shared" si="2"/>
        <v>1.5187898946333445</v>
      </c>
      <c r="L17" s="85">
        <f t="shared" si="3"/>
        <v>153.39777935796781</v>
      </c>
      <c r="M17" s="85"/>
    </row>
    <row r="18" spans="1:13" ht="18" x14ac:dyDescent="0.25">
      <c r="A18" s="40">
        <v>15</v>
      </c>
      <c r="B18" s="42">
        <f t="shared" si="4"/>
        <v>114.94742132376223</v>
      </c>
      <c r="C18" s="43">
        <f t="shared" si="5"/>
        <v>0.01</v>
      </c>
      <c r="D18" s="44">
        <f t="shared" si="0"/>
        <v>1.1494742132376223</v>
      </c>
      <c r="E18" s="85">
        <f t="shared" si="1"/>
        <v>116.09689553699985</v>
      </c>
      <c r="F18" s="85"/>
      <c r="H18" s="40">
        <v>45</v>
      </c>
      <c r="I18" s="42">
        <f t="shared" si="7"/>
        <v>153.39777935796781</v>
      </c>
      <c r="J18" s="48">
        <f t="shared" si="6"/>
        <v>0.01</v>
      </c>
      <c r="K18" s="44">
        <f t="shared" si="2"/>
        <v>1.5339777935796781</v>
      </c>
      <c r="L18" s="85">
        <f t="shared" si="3"/>
        <v>154.93175715154749</v>
      </c>
      <c r="M18" s="85"/>
    </row>
    <row r="19" spans="1:13" ht="18" x14ac:dyDescent="0.25">
      <c r="A19" s="40">
        <v>16</v>
      </c>
      <c r="B19" s="42">
        <f t="shared" si="4"/>
        <v>116.09689553699985</v>
      </c>
      <c r="C19" s="43">
        <f t="shared" si="5"/>
        <v>0.01</v>
      </c>
      <c r="D19" s="44">
        <f t="shared" si="0"/>
        <v>1.1609689553699987</v>
      </c>
      <c r="E19" s="85">
        <f t="shared" si="1"/>
        <v>117.25786449236985</v>
      </c>
      <c r="F19" s="85"/>
      <c r="H19" s="40">
        <v>46</v>
      </c>
      <c r="I19" s="42">
        <f t="shared" si="7"/>
        <v>154.93175715154749</v>
      </c>
      <c r="J19" s="48">
        <f t="shared" si="6"/>
        <v>0.01</v>
      </c>
      <c r="K19" s="44">
        <f t="shared" si="2"/>
        <v>1.549317571515475</v>
      </c>
      <c r="L19" s="85">
        <f t="shared" si="3"/>
        <v>156.48107472306296</v>
      </c>
      <c r="M19" s="85"/>
    </row>
    <row r="20" spans="1:13" ht="18" x14ac:dyDescent="0.25">
      <c r="A20" s="40">
        <v>17</v>
      </c>
      <c r="B20" s="42">
        <f t="shared" si="4"/>
        <v>117.25786449236985</v>
      </c>
      <c r="C20" s="43">
        <f t="shared" si="5"/>
        <v>0.01</v>
      </c>
      <c r="D20" s="44">
        <f t="shared" si="0"/>
        <v>1.1725786449236986</v>
      </c>
      <c r="E20" s="85">
        <f t="shared" si="1"/>
        <v>118.43044313729355</v>
      </c>
      <c r="F20" s="85"/>
      <c r="H20" s="40">
        <v>47</v>
      </c>
      <c r="I20" s="42">
        <f t="shared" si="7"/>
        <v>156.48107472306296</v>
      </c>
      <c r="J20" s="48">
        <f t="shared" si="6"/>
        <v>0.01</v>
      </c>
      <c r="K20" s="44">
        <f t="shared" si="2"/>
        <v>1.5648107472306296</v>
      </c>
      <c r="L20" s="85">
        <f t="shared" si="3"/>
        <v>158.0458854702936</v>
      </c>
      <c r="M20" s="85"/>
    </row>
    <row r="21" spans="1:13" ht="18" x14ac:dyDescent="0.25">
      <c r="A21" s="40">
        <v>18</v>
      </c>
      <c r="B21" s="42">
        <f t="shared" si="4"/>
        <v>118.43044313729355</v>
      </c>
      <c r="C21" s="43">
        <f t="shared" si="5"/>
        <v>0.01</v>
      </c>
      <c r="D21" s="44">
        <f t="shared" si="0"/>
        <v>1.1843044313729356</v>
      </c>
      <c r="E21" s="85">
        <f t="shared" si="1"/>
        <v>119.61474756866649</v>
      </c>
      <c r="F21" s="85"/>
      <c r="H21" s="40">
        <v>48</v>
      </c>
      <c r="I21" s="42">
        <f t="shared" si="7"/>
        <v>158.0458854702936</v>
      </c>
      <c r="J21" s="48">
        <f t="shared" si="6"/>
        <v>0.01</v>
      </c>
      <c r="K21" s="44">
        <f t="shared" si="2"/>
        <v>1.5804588547029361</v>
      </c>
      <c r="L21" s="85">
        <f t="shared" si="3"/>
        <v>159.62634432499652</v>
      </c>
      <c r="M21" s="85"/>
    </row>
    <row r="22" spans="1:13" ht="18" x14ac:dyDescent="0.25">
      <c r="A22" s="40">
        <v>19</v>
      </c>
      <c r="B22" s="42">
        <f t="shared" si="4"/>
        <v>119.61474756866649</v>
      </c>
      <c r="C22" s="43">
        <f t="shared" si="5"/>
        <v>0.01</v>
      </c>
      <c r="D22" s="44">
        <f t="shared" si="0"/>
        <v>1.1961474756866648</v>
      </c>
      <c r="E22" s="85">
        <f t="shared" si="1"/>
        <v>120.81089504435315</v>
      </c>
      <c r="F22" s="85"/>
      <c r="H22" s="40">
        <v>49</v>
      </c>
      <c r="I22" s="42">
        <f t="shared" si="7"/>
        <v>159.62634432499652</v>
      </c>
      <c r="J22" s="48">
        <f t="shared" si="6"/>
        <v>0.01</v>
      </c>
      <c r="K22" s="44">
        <f t="shared" si="2"/>
        <v>1.5962634432499654</v>
      </c>
      <c r="L22" s="85">
        <f t="shared" si="3"/>
        <v>161.22260776824649</v>
      </c>
      <c r="M22" s="85"/>
    </row>
    <row r="23" spans="1:13" ht="18" x14ac:dyDescent="0.25">
      <c r="A23" s="40">
        <v>20</v>
      </c>
      <c r="B23" s="42">
        <f t="shared" si="4"/>
        <v>120.81089504435315</v>
      </c>
      <c r="C23" s="43">
        <f t="shared" si="5"/>
        <v>0.01</v>
      </c>
      <c r="D23" s="44">
        <f t="shared" si="0"/>
        <v>1.2081089504435314</v>
      </c>
      <c r="E23" s="85">
        <f t="shared" si="1"/>
        <v>122.01900399479668</v>
      </c>
      <c r="F23" s="85"/>
      <c r="H23" s="40">
        <v>50</v>
      </c>
      <c r="I23" s="42">
        <f t="shared" si="7"/>
        <v>161.22260776824649</v>
      </c>
      <c r="J23" s="48">
        <f t="shared" si="6"/>
        <v>0.01</v>
      </c>
      <c r="K23" s="44">
        <f t="shared" si="2"/>
        <v>1.6122260776824648</v>
      </c>
      <c r="L23" s="85">
        <f t="shared" si="3"/>
        <v>162.83483384592896</v>
      </c>
      <c r="M23" s="85"/>
    </row>
    <row r="24" spans="1:13" ht="18" x14ac:dyDescent="0.25">
      <c r="A24" s="40">
        <v>21</v>
      </c>
      <c r="B24" s="42">
        <f t="shared" si="4"/>
        <v>122.01900399479668</v>
      </c>
      <c r="C24" s="43">
        <f t="shared" si="5"/>
        <v>0.01</v>
      </c>
      <c r="D24" s="44">
        <f t="shared" si="0"/>
        <v>1.2201900399479668</v>
      </c>
      <c r="E24" s="85">
        <f t="shared" si="1"/>
        <v>123.23919403474464</v>
      </c>
      <c r="F24" s="85"/>
      <c r="H24" s="40">
        <v>51</v>
      </c>
      <c r="I24" s="42">
        <f t="shared" si="7"/>
        <v>162.83483384592896</v>
      </c>
      <c r="J24" s="48">
        <f t="shared" si="6"/>
        <v>0.01</v>
      </c>
      <c r="K24" s="44">
        <f t="shared" si="2"/>
        <v>1.6283483384592896</v>
      </c>
      <c r="L24" s="85">
        <f t="shared" si="3"/>
        <v>164.46318218438824</v>
      </c>
      <c r="M24" s="85"/>
    </row>
    <row r="25" spans="1:13" ht="18" x14ac:dyDescent="0.25">
      <c r="A25" s="40">
        <v>22</v>
      </c>
      <c r="B25" s="42">
        <f t="shared" si="4"/>
        <v>123.23919403474464</v>
      </c>
      <c r="C25" s="43">
        <f t="shared" si="5"/>
        <v>0.01</v>
      </c>
      <c r="D25" s="44">
        <f t="shared" si="0"/>
        <v>1.2323919403474464</v>
      </c>
      <c r="E25" s="85">
        <f t="shared" si="1"/>
        <v>124.47158597509208</v>
      </c>
      <c r="F25" s="85"/>
      <c r="H25" s="40">
        <v>52</v>
      </c>
      <c r="I25" s="42">
        <f t="shared" si="7"/>
        <v>164.46318218438824</v>
      </c>
      <c r="J25" s="48">
        <f t="shared" si="6"/>
        <v>0.01</v>
      </c>
      <c r="K25" s="44">
        <f t="shared" si="2"/>
        <v>1.6446318218438825</v>
      </c>
      <c r="L25" s="85">
        <f t="shared" si="3"/>
        <v>166.10781400623213</v>
      </c>
      <c r="M25" s="85"/>
    </row>
    <row r="26" spans="1:13" ht="18" x14ac:dyDescent="0.25">
      <c r="A26" s="40">
        <v>23</v>
      </c>
      <c r="B26" s="42">
        <f t="shared" si="4"/>
        <v>124.47158597509208</v>
      </c>
      <c r="C26" s="43">
        <f t="shared" si="5"/>
        <v>0.01</v>
      </c>
      <c r="D26" s="44">
        <f t="shared" si="0"/>
        <v>1.2447158597509209</v>
      </c>
      <c r="E26" s="85">
        <f t="shared" si="1"/>
        <v>125.71630183484301</v>
      </c>
      <c r="F26" s="85"/>
      <c r="H26" s="40">
        <v>53</v>
      </c>
      <c r="I26" s="42">
        <f t="shared" si="7"/>
        <v>166.10781400623213</v>
      </c>
      <c r="J26" s="48">
        <f t="shared" si="6"/>
        <v>0.01</v>
      </c>
      <c r="K26" s="44">
        <f t="shared" si="2"/>
        <v>1.6610781400623214</v>
      </c>
      <c r="L26" s="85">
        <f t="shared" si="3"/>
        <v>167.76889214629446</v>
      </c>
      <c r="M26" s="85"/>
    </row>
    <row r="27" spans="1:13" ht="18" x14ac:dyDescent="0.25">
      <c r="A27" s="40">
        <v>24</v>
      </c>
      <c r="B27" s="42">
        <f t="shared" si="4"/>
        <v>125.71630183484301</v>
      </c>
      <c r="C27" s="43">
        <f t="shared" si="5"/>
        <v>0.01</v>
      </c>
      <c r="D27" s="44">
        <f t="shared" si="0"/>
        <v>1.2571630183484301</v>
      </c>
      <c r="E27" s="85">
        <f t="shared" si="1"/>
        <v>126.97346485319144</v>
      </c>
      <c r="F27" s="85"/>
      <c r="H27" s="40">
        <v>54</v>
      </c>
      <c r="I27" s="42">
        <f t="shared" si="7"/>
        <v>167.76889214629446</v>
      </c>
      <c r="J27" s="48">
        <f t="shared" si="6"/>
        <v>0.01</v>
      </c>
      <c r="K27" s="44">
        <f t="shared" si="2"/>
        <v>1.6776889214629447</v>
      </c>
      <c r="L27" s="85">
        <f t="shared" si="3"/>
        <v>169.44658106775739</v>
      </c>
      <c r="M27" s="85"/>
    </row>
    <row r="28" spans="1:13" ht="18" x14ac:dyDescent="0.25">
      <c r="A28" s="40">
        <v>25</v>
      </c>
      <c r="B28" s="42">
        <f t="shared" si="4"/>
        <v>126.97346485319144</v>
      </c>
      <c r="C28" s="43">
        <f t="shared" si="5"/>
        <v>0.01</v>
      </c>
      <c r="D28" s="44">
        <f t="shared" si="0"/>
        <v>1.2697346485319145</v>
      </c>
      <c r="E28" s="85">
        <f t="shared" si="1"/>
        <v>128.24319950172335</v>
      </c>
      <c r="F28" s="85"/>
      <c r="H28" s="40">
        <v>55</v>
      </c>
      <c r="I28" s="42">
        <f t="shared" si="7"/>
        <v>169.44658106775739</v>
      </c>
      <c r="J28" s="48">
        <f t="shared" si="6"/>
        <v>0.01</v>
      </c>
      <c r="K28" s="44">
        <f t="shared" si="2"/>
        <v>1.6944658106775738</v>
      </c>
      <c r="L28" s="85">
        <f t="shared" si="3"/>
        <v>171.14104687843496</v>
      </c>
      <c r="M28" s="85"/>
    </row>
    <row r="29" spans="1:13" ht="18" x14ac:dyDescent="0.25">
      <c r="A29" s="40">
        <v>26</v>
      </c>
      <c r="B29" s="42">
        <f t="shared" si="4"/>
        <v>128.24319950172335</v>
      </c>
      <c r="C29" s="43">
        <f t="shared" si="5"/>
        <v>0.01</v>
      </c>
      <c r="D29" s="44">
        <f t="shared" si="0"/>
        <v>1.2824319950172336</v>
      </c>
      <c r="E29" s="85">
        <f t="shared" si="1"/>
        <v>129.52563149674057</v>
      </c>
      <c r="F29" s="85"/>
      <c r="H29" s="40">
        <v>56</v>
      </c>
      <c r="I29" s="42">
        <f t="shared" si="7"/>
        <v>171.14104687843496</v>
      </c>
      <c r="J29" s="48">
        <f t="shared" si="6"/>
        <v>0.01</v>
      </c>
      <c r="K29" s="44">
        <f t="shared" si="2"/>
        <v>1.7114104687843494</v>
      </c>
      <c r="L29" s="85">
        <f t="shared" si="3"/>
        <v>172.85245734721931</v>
      </c>
      <c r="M29" s="85"/>
    </row>
    <row r="30" spans="1:13" ht="18" x14ac:dyDescent="0.25">
      <c r="A30" s="40">
        <v>27</v>
      </c>
      <c r="B30" s="42">
        <f t="shared" si="4"/>
        <v>129.52563149674057</v>
      </c>
      <c r="C30" s="43">
        <f t="shared" si="5"/>
        <v>0.01</v>
      </c>
      <c r="D30" s="44">
        <f t="shared" si="0"/>
        <v>1.2952563149674059</v>
      </c>
      <c r="E30" s="85">
        <f t="shared" si="1"/>
        <v>130.82088781170799</v>
      </c>
      <c r="F30" s="85"/>
      <c r="H30" s="40">
        <v>57</v>
      </c>
      <c r="I30" s="42">
        <f t="shared" si="7"/>
        <v>172.85245734721931</v>
      </c>
      <c r="J30" s="48">
        <f t="shared" si="6"/>
        <v>0.01</v>
      </c>
      <c r="K30" s="44">
        <f t="shared" si="2"/>
        <v>1.7285245734721935</v>
      </c>
      <c r="L30" s="85">
        <f t="shared" si="3"/>
        <v>174.5809819206915</v>
      </c>
      <c r="M30" s="85"/>
    </row>
    <row r="31" spans="1:13" ht="18" x14ac:dyDescent="0.25">
      <c r="A31" s="40">
        <v>28</v>
      </c>
      <c r="B31" s="42">
        <f t="shared" si="4"/>
        <v>130.82088781170799</v>
      </c>
      <c r="C31" s="43">
        <f t="shared" si="5"/>
        <v>0.01</v>
      </c>
      <c r="D31" s="44">
        <f t="shared" si="0"/>
        <v>1.30820887811708</v>
      </c>
      <c r="E31" s="85">
        <f t="shared" si="1"/>
        <v>132.12909668982508</v>
      </c>
      <c r="F31" s="85"/>
      <c r="H31" s="40">
        <v>58</v>
      </c>
      <c r="I31" s="42">
        <f t="shared" si="7"/>
        <v>174.5809819206915</v>
      </c>
      <c r="J31" s="48">
        <f t="shared" si="6"/>
        <v>0.01</v>
      </c>
      <c r="K31" s="44">
        <f t="shared" si="2"/>
        <v>1.7458098192069151</v>
      </c>
      <c r="L31" s="85">
        <f t="shared" si="3"/>
        <v>176.32679173989843</v>
      </c>
      <c r="M31" s="85"/>
    </row>
    <row r="32" spans="1:13" ht="18" x14ac:dyDescent="0.25">
      <c r="A32" s="40">
        <v>29</v>
      </c>
      <c r="B32" s="42">
        <f t="shared" si="4"/>
        <v>132.12909668982508</v>
      </c>
      <c r="C32" s="43">
        <f t="shared" si="5"/>
        <v>0.01</v>
      </c>
      <c r="D32" s="44">
        <f t="shared" si="0"/>
        <v>1.3212909668982509</v>
      </c>
      <c r="E32" s="85">
        <f t="shared" si="1"/>
        <v>133.45038765672334</v>
      </c>
      <c r="F32" s="85"/>
      <c r="H32" s="40">
        <v>59</v>
      </c>
      <c r="I32" s="42">
        <f t="shared" si="7"/>
        <v>176.32679173989843</v>
      </c>
      <c r="J32" s="48">
        <f t="shared" si="6"/>
        <v>0.01</v>
      </c>
      <c r="K32" s="44">
        <f t="shared" si="2"/>
        <v>1.7632679173989843</v>
      </c>
      <c r="L32" s="85">
        <f t="shared" si="3"/>
        <v>178.09005965729742</v>
      </c>
      <c r="M32" s="85"/>
    </row>
    <row r="33" spans="1:13" ht="18" x14ac:dyDescent="0.25">
      <c r="A33" s="40">
        <v>30</v>
      </c>
      <c r="B33" s="42">
        <f t="shared" si="4"/>
        <v>133.45038765672334</v>
      </c>
      <c r="C33" s="43">
        <f t="shared" si="5"/>
        <v>0.01</v>
      </c>
      <c r="D33" s="44">
        <f t="shared" si="0"/>
        <v>1.3345038765672335</v>
      </c>
      <c r="E33" s="85">
        <f t="shared" si="1"/>
        <v>134.78489153329056</v>
      </c>
      <c r="F33" s="85"/>
      <c r="H33" s="40">
        <v>60</v>
      </c>
      <c r="I33" s="42">
        <f t="shared" si="7"/>
        <v>178.09005965729742</v>
      </c>
      <c r="J33" s="48">
        <f t="shared" si="6"/>
        <v>0.01</v>
      </c>
      <c r="K33" s="44">
        <f t="shared" si="2"/>
        <v>1.7809005965729743</v>
      </c>
      <c r="L33" s="85">
        <f t="shared" si="3"/>
        <v>179.87096025387038</v>
      </c>
      <c r="M33" s="85"/>
    </row>
    <row r="34" spans="1:13" ht="18" x14ac:dyDescent="0.25">
      <c r="A34" s="21"/>
      <c r="B34" s="22"/>
      <c r="C34" s="22"/>
      <c r="D34" s="23"/>
      <c r="E34" s="23"/>
      <c r="H34" s="21"/>
      <c r="I34" s="22"/>
      <c r="J34" s="22"/>
      <c r="K34" s="23"/>
      <c r="L34" s="23"/>
    </row>
    <row r="35" spans="1:13" ht="18.75" thickBot="1" x14ac:dyDescent="0.3">
      <c r="A35" s="21"/>
      <c r="B35" s="22"/>
      <c r="C35" s="22"/>
      <c r="D35" s="23"/>
      <c r="E35" s="23"/>
      <c r="H35" s="21"/>
      <c r="I35" s="22"/>
      <c r="J35" s="22"/>
      <c r="K35" s="23"/>
      <c r="L35" s="23"/>
    </row>
    <row r="36" spans="1:13" ht="29.25" thickTop="1" thickBot="1" x14ac:dyDescent="0.45">
      <c r="A36" s="86" t="s">
        <v>16</v>
      </c>
      <c r="B36" s="86"/>
      <c r="C36" s="51"/>
      <c r="D36" s="87">
        <f>E33</f>
        <v>134.78489153329056</v>
      </c>
      <c r="E36" s="87"/>
      <c r="F36" s="87"/>
      <c r="G36" s="24"/>
      <c r="H36" s="86" t="s">
        <v>17</v>
      </c>
      <c r="I36" s="86"/>
      <c r="J36" s="51"/>
      <c r="K36" s="87">
        <f>L33</f>
        <v>179.87096025387038</v>
      </c>
      <c r="L36" s="87"/>
      <c r="M36" s="87"/>
    </row>
    <row r="37" spans="1:13" ht="19.5" thickTop="1" thickBot="1" x14ac:dyDescent="0.3">
      <c r="A37" s="22"/>
      <c r="B37" s="22"/>
      <c r="C37" s="22"/>
      <c r="D37" s="22"/>
      <c r="E37" s="22"/>
      <c r="F37" s="25"/>
    </row>
    <row r="38" spans="1:13" ht="18.75" thickBot="1" x14ac:dyDescent="0.3">
      <c r="A38" s="18" t="s">
        <v>11</v>
      </c>
      <c r="B38" s="19" t="s">
        <v>12</v>
      </c>
      <c r="C38" s="19" t="s">
        <v>13</v>
      </c>
      <c r="D38" s="19" t="s">
        <v>14</v>
      </c>
      <c r="E38" s="88" t="s">
        <v>15</v>
      </c>
      <c r="F38" s="89"/>
      <c r="H38" s="18" t="s">
        <v>11</v>
      </c>
      <c r="I38" s="19" t="s">
        <v>12</v>
      </c>
      <c r="J38" s="19" t="s">
        <v>13</v>
      </c>
      <c r="K38" s="19" t="s">
        <v>14</v>
      </c>
      <c r="L38" s="88" t="s">
        <v>15</v>
      </c>
      <c r="M38" s="89"/>
    </row>
    <row r="39" spans="1:13" ht="18" x14ac:dyDescent="0.25">
      <c r="A39" s="40">
        <v>61</v>
      </c>
      <c r="B39" s="42">
        <f>L33</f>
        <v>179.87096025387038</v>
      </c>
      <c r="C39" s="43">
        <f>$F$1</f>
        <v>0.01</v>
      </c>
      <c r="D39" s="44">
        <f t="shared" ref="D39:D68" si="8">B39*C39%*100</f>
        <v>1.7987096025387037</v>
      </c>
      <c r="E39" s="85">
        <f t="shared" ref="E39:E68" si="9">B39+D39</f>
        <v>181.66966985640909</v>
      </c>
      <c r="F39" s="85"/>
      <c r="H39" s="40">
        <v>91</v>
      </c>
      <c r="I39" s="42">
        <v>10847.91</v>
      </c>
      <c r="J39" s="43">
        <f>$F$1</f>
        <v>0.01</v>
      </c>
      <c r="K39" s="44">
        <f t="shared" ref="K39:K68" si="10">I39*J39%*100</f>
        <v>108.4791</v>
      </c>
      <c r="L39" s="85">
        <f t="shared" ref="L39:L66" si="11">I39+K39</f>
        <v>10956.3891</v>
      </c>
      <c r="M39" s="85"/>
    </row>
    <row r="40" spans="1:13" ht="18" x14ac:dyDescent="0.25">
      <c r="A40" s="40">
        <v>62</v>
      </c>
      <c r="B40" s="42">
        <f t="shared" ref="B40:B68" si="12">E39</f>
        <v>181.66966985640909</v>
      </c>
      <c r="C40" s="43">
        <f t="shared" ref="C40:C68" si="13">$F$1</f>
        <v>0.01</v>
      </c>
      <c r="D40" s="44">
        <f t="shared" si="8"/>
        <v>1.8166966985640909</v>
      </c>
      <c r="E40" s="85">
        <f t="shared" si="9"/>
        <v>183.48636655497319</v>
      </c>
      <c r="F40" s="85"/>
      <c r="G40" s="20"/>
      <c r="H40" s="40">
        <v>92</v>
      </c>
      <c r="I40" s="42">
        <f>D71</f>
        <v>242.43887867806748</v>
      </c>
      <c r="J40" s="43">
        <f t="shared" ref="J40:J68" si="14">$F$1</f>
        <v>0.01</v>
      </c>
      <c r="K40" s="44">
        <f t="shared" si="10"/>
        <v>2.4243887867806748</v>
      </c>
      <c r="L40" s="85">
        <f t="shared" si="11"/>
        <v>244.86326746484815</v>
      </c>
      <c r="M40" s="85"/>
    </row>
    <row r="41" spans="1:13" ht="18" x14ac:dyDescent="0.25">
      <c r="A41" s="40">
        <v>63</v>
      </c>
      <c r="B41" s="42">
        <f t="shared" si="12"/>
        <v>183.48636655497319</v>
      </c>
      <c r="C41" s="43">
        <f t="shared" si="13"/>
        <v>0.01</v>
      </c>
      <c r="D41" s="44">
        <f t="shared" si="8"/>
        <v>1.8348636655497321</v>
      </c>
      <c r="E41" s="85">
        <f t="shared" si="9"/>
        <v>185.32123022052292</v>
      </c>
      <c r="F41" s="85"/>
      <c r="H41" s="40">
        <v>93</v>
      </c>
      <c r="I41" s="42">
        <f t="shared" ref="I41:I68" si="15">L40</f>
        <v>244.86326746484815</v>
      </c>
      <c r="J41" s="43">
        <f t="shared" si="14"/>
        <v>0.01</v>
      </c>
      <c r="K41" s="44">
        <f t="shared" si="10"/>
        <v>2.4486326746484819</v>
      </c>
      <c r="L41" s="85">
        <f t="shared" si="11"/>
        <v>247.31190013949663</v>
      </c>
      <c r="M41" s="85"/>
    </row>
    <row r="42" spans="1:13" ht="18" x14ac:dyDescent="0.25">
      <c r="A42" s="40">
        <v>64</v>
      </c>
      <c r="B42" s="42">
        <f t="shared" si="12"/>
        <v>185.32123022052292</v>
      </c>
      <c r="C42" s="43">
        <f t="shared" si="13"/>
        <v>0.01</v>
      </c>
      <c r="D42" s="44">
        <f t="shared" si="8"/>
        <v>1.8532123022052291</v>
      </c>
      <c r="E42" s="85">
        <f t="shared" si="9"/>
        <v>187.17444252272816</v>
      </c>
      <c r="F42" s="85"/>
      <c r="H42" s="40">
        <v>94</v>
      </c>
      <c r="I42" s="42">
        <f t="shared" si="15"/>
        <v>247.31190013949663</v>
      </c>
      <c r="J42" s="43">
        <f t="shared" si="14"/>
        <v>0.01</v>
      </c>
      <c r="K42" s="44">
        <f t="shared" si="10"/>
        <v>2.4731190013949664</v>
      </c>
      <c r="L42" s="85">
        <f t="shared" si="11"/>
        <v>249.78501914089159</v>
      </c>
      <c r="M42" s="85"/>
    </row>
    <row r="43" spans="1:13" ht="18" x14ac:dyDescent="0.25">
      <c r="A43" s="40">
        <v>65</v>
      </c>
      <c r="B43" s="42">
        <f t="shared" si="12"/>
        <v>187.17444252272816</v>
      </c>
      <c r="C43" s="43">
        <f t="shared" si="13"/>
        <v>0.01</v>
      </c>
      <c r="D43" s="44">
        <f t="shared" si="8"/>
        <v>1.8717444252272817</v>
      </c>
      <c r="E43" s="85">
        <f t="shared" si="9"/>
        <v>189.04618694795545</v>
      </c>
      <c r="F43" s="85"/>
      <c r="H43" s="40">
        <v>95</v>
      </c>
      <c r="I43" s="42">
        <f t="shared" si="15"/>
        <v>249.78501914089159</v>
      </c>
      <c r="J43" s="43">
        <f t="shared" si="14"/>
        <v>0.01</v>
      </c>
      <c r="K43" s="44">
        <f t="shared" si="10"/>
        <v>2.497850191408916</v>
      </c>
      <c r="L43" s="85">
        <f t="shared" si="11"/>
        <v>252.28286933230052</v>
      </c>
      <c r="M43" s="85"/>
    </row>
    <row r="44" spans="1:13" ht="18" x14ac:dyDescent="0.25">
      <c r="A44" s="40">
        <v>66</v>
      </c>
      <c r="B44" s="42">
        <f t="shared" si="12"/>
        <v>189.04618694795545</v>
      </c>
      <c r="C44" s="43">
        <f t="shared" si="13"/>
        <v>0.01</v>
      </c>
      <c r="D44" s="44">
        <f t="shared" si="8"/>
        <v>1.8904618694795545</v>
      </c>
      <c r="E44" s="85">
        <f t="shared" si="9"/>
        <v>190.93664881743501</v>
      </c>
      <c r="F44" s="85"/>
      <c r="H44" s="40">
        <v>96</v>
      </c>
      <c r="I44" s="42">
        <f t="shared" si="15"/>
        <v>252.28286933230052</v>
      </c>
      <c r="J44" s="43">
        <f t="shared" si="14"/>
        <v>0.01</v>
      </c>
      <c r="K44" s="44">
        <f t="shared" si="10"/>
        <v>2.5228286933230053</v>
      </c>
      <c r="L44" s="85">
        <f t="shared" si="11"/>
        <v>254.80569802562351</v>
      </c>
      <c r="M44" s="85"/>
    </row>
    <row r="45" spans="1:13" ht="18" x14ac:dyDescent="0.25">
      <c r="A45" s="40">
        <v>67</v>
      </c>
      <c r="B45" s="42">
        <f t="shared" si="12"/>
        <v>190.93664881743501</v>
      </c>
      <c r="C45" s="43">
        <f t="shared" si="13"/>
        <v>0.01</v>
      </c>
      <c r="D45" s="44">
        <f t="shared" si="8"/>
        <v>1.9093664881743502</v>
      </c>
      <c r="E45" s="85">
        <f t="shared" si="9"/>
        <v>192.84601530560937</v>
      </c>
      <c r="F45" s="85"/>
      <c r="H45" s="40">
        <v>97</v>
      </c>
      <c r="I45" s="42">
        <f t="shared" si="15"/>
        <v>254.80569802562351</v>
      </c>
      <c r="J45" s="43">
        <f t="shared" si="14"/>
        <v>0.01</v>
      </c>
      <c r="K45" s="44">
        <f t="shared" si="10"/>
        <v>2.5480569802562352</v>
      </c>
      <c r="L45" s="85">
        <f t="shared" si="11"/>
        <v>257.35375500587975</v>
      </c>
      <c r="M45" s="85"/>
    </row>
    <row r="46" spans="1:13" ht="18" x14ac:dyDescent="0.25">
      <c r="A46" s="40">
        <v>68</v>
      </c>
      <c r="B46" s="42">
        <f t="shared" si="12"/>
        <v>192.84601530560937</v>
      </c>
      <c r="C46" s="43">
        <f t="shared" si="13"/>
        <v>0.01</v>
      </c>
      <c r="D46" s="44">
        <f t="shared" si="8"/>
        <v>1.9284601530560936</v>
      </c>
      <c r="E46" s="85">
        <f t="shared" si="9"/>
        <v>194.77447545866548</v>
      </c>
      <c r="F46" s="85"/>
      <c r="H46" s="40">
        <v>98</v>
      </c>
      <c r="I46" s="42">
        <f t="shared" si="15"/>
        <v>257.35375500587975</v>
      </c>
      <c r="J46" s="43">
        <f t="shared" si="14"/>
        <v>0.01</v>
      </c>
      <c r="K46" s="44">
        <f t="shared" si="10"/>
        <v>2.5735375500587976</v>
      </c>
      <c r="L46" s="85">
        <f t="shared" si="11"/>
        <v>259.92729255593855</v>
      </c>
      <c r="M46" s="85"/>
    </row>
    <row r="47" spans="1:13" ht="18" x14ac:dyDescent="0.25">
      <c r="A47" s="40">
        <v>69</v>
      </c>
      <c r="B47" s="42">
        <f t="shared" si="12"/>
        <v>194.77447545866548</v>
      </c>
      <c r="C47" s="43">
        <f t="shared" si="13"/>
        <v>0.01</v>
      </c>
      <c r="D47" s="44">
        <f t="shared" si="8"/>
        <v>1.9477447545866549</v>
      </c>
      <c r="E47" s="85">
        <f t="shared" si="9"/>
        <v>196.72222021325214</v>
      </c>
      <c r="F47" s="85"/>
      <c r="H47" s="40">
        <v>99</v>
      </c>
      <c r="I47" s="42">
        <f t="shared" si="15"/>
        <v>259.92729255593855</v>
      </c>
      <c r="J47" s="43">
        <f t="shared" si="14"/>
        <v>0.01</v>
      </c>
      <c r="K47" s="44">
        <f t="shared" si="10"/>
        <v>2.5992729255593856</v>
      </c>
      <c r="L47" s="85">
        <f t="shared" si="11"/>
        <v>262.52656548149793</v>
      </c>
      <c r="M47" s="85"/>
    </row>
    <row r="48" spans="1:13" ht="18" x14ac:dyDescent="0.25">
      <c r="A48" s="40">
        <v>70</v>
      </c>
      <c r="B48" s="42">
        <f t="shared" si="12"/>
        <v>196.72222021325214</v>
      </c>
      <c r="C48" s="43">
        <f t="shared" si="13"/>
        <v>0.01</v>
      </c>
      <c r="D48" s="44">
        <f t="shared" si="8"/>
        <v>1.9672222021325216</v>
      </c>
      <c r="E48" s="85">
        <f t="shared" si="9"/>
        <v>198.68944241538466</v>
      </c>
      <c r="F48" s="85"/>
      <c r="H48" s="40">
        <v>100</v>
      </c>
      <c r="I48" s="42">
        <f t="shared" si="15"/>
        <v>262.52656548149793</v>
      </c>
      <c r="J48" s="43">
        <f t="shared" si="14"/>
        <v>0.01</v>
      </c>
      <c r="K48" s="44">
        <f t="shared" si="10"/>
        <v>2.6252656548149793</v>
      </c>
      <c r="L48" s="85">
        <f t="shared" si="11"/>
        <v>265.15183113631292</v>
      </c>
      <c r="M48" s="85"/>
    </row>
    <row r="49" spans="1:13" ht="18" x14ac:dyDescent="0.25">
      <c r="A49" s="40">
        <v>71</v>
      </c>
      <c r="B49" s="42">
        <f t="shared" si="12"/>
        <v>198.68944241538466</v>
      </c>
      <c r="C49" s="43">
        <f t="shared" si="13"/>
        <v>0.01</v>
      </c>
      <c r="D49" s="44">
        <f t="shared" si="8"/>
        <v>1.9868944241538466</v>
      </c>
      <c r="E49" s="85">
        <f t="shared" si="9"/>
        <v>200.67633683953852</v>
      </c>
      <c r="F49" s="85"/>
      <c r="H49" s="40">
        <v>101</v>
      </c>
      <c r="I49" s="42">
        <f t="shared" si="15"/>
        <v>265.15183113631292</v>
      </c>
      <c r="J49" s="43">
        <f t="shared" si="14"/>
        <v>0.01</v>
      </c>
      <c r="K49" s="44">
        <f t="shared" si="10"/>
        <v>2.6515183113631293</v>
      </c>
      <c r="L49" s="85">
        <f t="shared" si="11"/>
        <v>267.80334944767606</v>
      </c>
      <c r="M49" s="85"/>
    </row>
    <row r="50" spans="1:13" ht="18" x14ac:dyDescent="0.25">
      <c r="A50" s="40">
        <v>72</v>
      </c>
      <c r="B50" s="42">
        <f t="shared" si="12"/>
        <v>200.67633683953852</v>
      </c>
      <c r="C50" s="43">
        <f t="shared" si="13"/>
        <v>0.01</v>
      </c>
      <c r="D50" s="44">
        <f t="shared" si="8"/>
        <v>2.0067633683953852</v>
      </c>
      <c r="E50" s="85">
        <f t="shared" si="9"/>
        <v>202.6831002079339</v>
      </c>
      <c r="F50" s="85"/>
      <c r="H50" s="40">
        <v>102</v>
      </c>
      <c r="I50" s="42">
        <f t="shared" si="15"/>
        <v>267.80334944767606</v>
      </c>
      <c r="J50" s="43">
        <f t="shared" si="14"/>
        <v>0.01</v>
      </c>
      <c r="K50" s="44">
        <f t="shared" si="10"/>
        <v>2.6780334944767605</v>
      </c>
      <c r="L50" s="85">
        <f t="shared" si="11"/>
        <v>270.48138294215283</v>
      </c>
      <c r="M50" s="85"/>
    </row>
    <row r="51" spans="1:13" ht="18" x14ac:dyDescent="0.25">
      <c r="A51" s="40">
        <v>73</v>
      </c>
      <c r="B51" s="42">
        <f t="shared" si="12"/>
        <v>202.6831002079339</v>
      </c>
      <c r="C51" s="43">
        <f t="shared" si="13"/>
        <v>0.01</v>
      </c>
      <c r="D51" s="44">
        <f t="shared" si="8"/>
        <v>2.0268310020793394</v>
      </c>
      <c r="E51" s="85">
        <f t="shared" si="9"/>
        <v>204.70993121001325</v>
      </c>
      <c r="F51" s="85"/>
      <c r="H51" s="40">
        <v>103</v>
      </c>
      <c r="I51" s="42">
        <f t="shared" si="15"/>
        <v>270.48138294215283</v>
      </c>
      <c r="J51" s="43">
        <f t="shared" si="14"/>
        <v>0.01</v>
      </c>
      <c r="K51" s="44">
        <f t="shared" si="10"/>
        <v>2.7048138294215285</v>
      </c>
      <c r="L51" s="85">
        <f t="shared" si="11"/>
        <v>273.18619677157437</v>
      </c>
      <c r="M51" s="85"/>
    </row>
    <row r="52" spans="1:13" ht="18" x14ac:dyDescent="0.25">
      <c r="A52" s="40">
        <v>74</v>
      </c>
      <c r="B52" s="42">
        <f t="shared" si="12"/>
        <v>204.70993121001325</v>
      </c>
      <c r="C52" s="43">
        <f t="shared" si="13"/>
        <v>0.01</v>
      </c>
      <c r="D52" s="44">
        <f t="shared" si="8"/>
        <v>2.0470993121001326</v>
      </c>
      <c r="E52" s="85">
        <f t="shared" si="9"/>
        <v>206.75703052211338</v>
      </c>
      <c r="F52" s="85"/>
      <c r="H52" s="40">
        <v>104</v>
      </c>
      <c r="I52" s="42">
        <f t="shared" si="15"/>
        <v>273.18619677157437</v>
      </c>
      <c r="J52" s="43">
        <f t="shared" si="14"/>
        <v>0.01</v>
      </c>
      <c r="K52" s="44">
        <f t="shared" si="10"/>
        <v>2.7318619677157439</v>
      </c>
      <c r="L52" s="85">
        <f t="shared" si="11"/>
        <v>275.91805873929013</v>
      </c>
      <c r="M52" s="85"/>
    </row>
    <row r="53" spans="1:13" ht="18" x14ac:dyDescent="0.25">
      <c r="A53" s="40">
        <v>75</v>
      </c>
      <c r="B53" s="42">
        <f t="shared" si="12"/>
        <v>206.75703052211338</v>
      </c>
      <c r="C53" s="43">
        <f t="shared" si="13"/>
        <v>0.01</v>
      </c>
      <c r="D53" s="44">
        <f t="shared" si="8"/>
        <v>2.0675703052211341</v>
      </c>
      <c r="E53" s="85">
        <f t="shared" si="9"/>
        <v>208.82460082733451</v>
      </c>
      <c r="F53" s="85"/>
      <c r="H53" s="40">
        <v>105</v>
      </c>
      <c r="I53" s="42">
        <f t="shared" si="15"/>
        <v>275.91805873929013</v>
      </c>
      <c r="J53" s="43">
        <f t="shared" si="14"/>
        <v>0.01</v>
      </c>
      <c r="K53" s="44">
        <f t="shared" si="10"/>
        <v>2.7591805873929012</v>
      </c>
      <c r="L53" s="85">
        <f t="shared" si="11"/>
        <v>278.67723932668304</v>
      </c>
      <c r="M53" s="85"/>
    </row>
    <row r="54" spans="1:13" ht="18" x14ac:dyDescent="0.25">
      <c r="A54" s="40">
        <v>76</v>
      </c>
      <c r="B54" s="42">
        <f t="shared" si="12"/>
        <v>208.82460082733451</v>
      </c>
      <c r="C54" s="43">
        <f t="shared" si="13"/>
        <v>0.01</v>
      </c>
      <c r="D54" s="44">
        <f t="shared" si="8"/>
        <v>2.0882460082733449</v>
      </c>
      <c r="E54" s="85">
        <f t="shared" si="9"/>
        <v>210.91284683560787</v>
      </c>
      <c r="F54" s="85"/>
      <c r="H54" s="40">
        <v>106</v>
      </c>
      <c r="I54" s="42">
        <f t="shared" si="15"/>
        <v>278.67723932668304</v>
      </c>
      <c r="J54" s="43">
        <f t="shared" si="14"/>
        <v>0.01</v>
      </c>
      <c r="K54" s="44">
        <f t="shared" si="10"/>
        <v>2.7867723932668302</v>
      </c>
      <c r="L54" s="85">
        <f t="shared" si="11"/>
        <v>281.46401171994989</v>
      </c>
      <c r="M54" s="85"/>
    </row>
    <row r="55" spans="1:13" ht="18" x14ac:dyDescent="0.25">
      <c r="A55" s="40">
        <v>77</v>
      </c>
      <c r="B55" s="42">
        <f t="shared" si="12"/>
        <v>210.91284683560787</v>
      </c>
      <c r="C55" s="43">
        <f t="shared" si="13"/>
        <v>0.01</v>
      </c>
      <c r="D55" s="44">
        <f t="shared" si="8"/>
        <v>2.1091284683560785</v>
      </c>
      <c r="E55" s="85">
        <f t="shared" si="9"/>
        <v>213.02197530396396</v>
      </c>
      <c r="F55" s="85"/>
      <c r="H55" s="40">
        <v>107</v>
      </c>
      <c r="I55" s="42">
        <f t="shared" si="15"/>
        <v>281.46401171994989</v>
      </c>
      <c r="J55" s="43">
        <f t="shared" si="14"/>
        <v>0.01</v>
      </c>
      <c r="K55" s="44">
        <f t="shared" si="10"/>
        <v>2.8146401171994988</v>
      </c>
      <c r="L55" s="85">
        <f t="shared" si="11"/>
        <v>284.27865183714937</v>
      </c>
      <c r="M55" s="85"/>
    </row>
    <row r="56" spans="1:13" ht="18" x14ac:dyDescent="0.25">
      <c r="A56" s="40">
        <v>78</v>
      </c>
      <c r="B56" s="42">
        <f t="shared" si="12"/>
        <v>213.02197530396396</v>
      </c>
      <c r="C56" s="43">
        <f t="shared" si="13"/>
        <v>0.01</v>
      </c>
      <c r="D56" s="44">
        <f t="shared" si="8"/>
        <v>2.1302197530396394</v>
      </c>
      <c r="E56" s="85">
        <f t="shared" si="9"/>
        <v>215.15219505700358</v>
      </c>
      <c r="F56" s="85"/>
      <c r="H56" s="40">
        <v>108</v>
      </c>
      <c r="I56" s="42">
        <f t="shared" si="15"/>
        <v>284.27865183714937</v>
      </c>
      <c r="J56" s="43">
        <f t="shared" si="14"/>
        <v>0.01</v>
      </c>
      <c r="K56" s="44">
        <f t="shared" si="10"/>
        <v>2.842786518371494</v>
      </c>
      <c r="L56" s="85">
        <f t="shared" si="11"/>
        <v>287.12143835552087</v>
      </c>
      <c r="M56" s="85"/>
    </row>
    <row r="57" spans="1:13" ht="18" x14ac:dyDescent="0.25">
      <c r="A57" s="40">
        <v>79</v>
      </c>
      <c r="B57" s="42">
        <f t="shared" si="12"/>
        <v>215.15219505700358</v>
      </c>
      <c r="C57" s="43">
        <f t="shared" si="13"/>
        <v>0.01</v>
      </c>
      <c r="D57" s="44">
        <f t="shared" si="8"/>
        <v>2.1515219505700358</v>
      </c>
      <c r="E57" s="85">
        <f t="shared" si="9"/>
        <v>217.30371700757362</v>
      </c>
      <c r="F57" s="85"/>
      <c r="H57" s="40">
        <v>109</v>
      </c>
      <c r="I57" s="42">
        <f t="shared" si="15"/>
        <v>287.12143835552087</v>
      </c>
      <c r="J57" s="43">
        <f t="shared" si="14"/>
        <v>0.01</v>
      </c>
      <c r="K57" s="44">
        <f t="shared" si="10"/>
        <v>2.8712143835552086</v>
      </c>
      <c r="L57" s="85">
        <f t="shared" si="11"/>
        <v>289.99265273907605</v>
      </c>
      <c r="M57" s="85"/>
    </row>
    <row r="58" spans="1:13" ht="18" x14ac:dyDescent="0.25">
      <c r="A58" s="40">
        <v>80</v>
      </c>
      <c r="B58" s="42">
        <f t="shared" si="12"/>
        <v>217.30371700757362</v>
      </c>
      <c r="C58" s="43">
        <f t="shared" si="13"/>
        <v>0.01</v>
      </c>
      <c r="D58" s="44">
        <f t="shared" si="8"/>
        <v>2.1730371700757365</v>
      </c>
      <c r="E58" s="85">
        <f t="shared" si="9"/>
        <v>219.47675417764935</v>
      </c>
      <c r="F58" s="85"/>
      <c r="H58" s="40">
        <v>110</v>
      </c>
      <c r="I58" s="42">
        <f t="shared" si="15"/>
        <v>289.99265273907605</v>
      </c>
      <c r="J58" s="43">
        <f t="shared" si="14"/>
        <v>0.01</v>
      </c>
      <c r="K58" s="44">
        <f t="shared" si="10"/>
        <v>2.8999265273907606</v>
      </c>
      <c r="L58" s="85">
        <f t="shared" si="11"/>
        <v>292.89257926646678</v>
      </c>
      <c r="M58" s="85"/>
    </row>
    <row r="59" spans="1:13" ht="18" x14ac:dyDescent="0.25">
      <c r="A59" s="40">
        <v>81</v>
      </c>
      <c r="B59" s="42">
        <f t="shared" si="12"/>
        <v>219.47675417764935</v>
      </c>
      <c r="C59" s="43">
        <f t="shared" si="13"/>
        <v>0.01</v>
      </c>
      <c r="D59" s="44">
        <f t="shared" si="8"/>
        <v>2.1947675417764936</v>
      </c>
      <c r="E59" s="85">
        <f t="shared" si="9"/>
        <v>221.67152171942584</v>
      </c>
      <c r="F59" s="85"/>
      <c r="H59" s="40">
        <v>111</v>
      </c>
      <c r="I59" s="42">
        <f t="shared" si="15"/>
        <v>292.89257926646678</v>
      </c>
      <c r="J59" s="43">
        <f t="shared" si="14"/>
        <v>0.01</v>
      </c>
      <c r="K59" s="44">
        <f t="shared" si="10"/>
        <v>2.9289257926646677</v>
      </c>
      <c r="L59" s="85">
        <f t="shared" si="11"/>
        <v>295.82150505913143</v>
      </c>
      <c r="M59" s="85"/>
    </row>
    <row r="60" spans="1:13" ht="18" x14ac:dyDescent="0.25">
      <c r="A60" s="40">
        <v>82</v>
      </c>
      <c r="B60" s="42">
        <f t="shared" si="12"/>
        <v>221.67152171942584</v>
      </c>
      <c r="C60" s="43">
        <f t="shared" si="13"/>
        <v>0.01</v>
      </c>
      <c r="D60" s="44">
        <f t="shared" si="8"/>
        <v>2.2167152171942583</v>
      </c>
      <c r="E60" s="85">
        <f t="shared" si="9"/>
        <v>223.8882369366201</v>
      </c>
      <c r="F60" s="85"/>
      <c r="H60" s="40">
        <v>112</v>
      </c>
      <c r="I60" s="42">
        <f t="shared" si="15"/>
        <v>295.82150505913143</v>
      </c>
      <c r="J60" s="43">
        <f t="shared" si="14"/>
        <v>0.01</v>
      </c>
      <c r="K60" s="44">
        <f t="shared" si="10"/>
        <v>2.9582150505913143</v>
      </c>
      <c r="L60" s="85">
        <f t="shared" si="11"/>
        <v>298.77972010972275</v>
      </c>
      <c r="M60" s="85"/>
    </row>
    <row r="61" spans="1:13" ht="18" x14ac:dyDescent="0.25">
      <c r="A61" s="40">
        <v>83</v>
      </c>
      <c r="B61" s="42">
        <f t="shared" si="12"/>
        <v>223.8882369366201</v>
      </c>
      <c r="C61" s="43">
        <f t="shared" si="13"/>
        <v>0.01</v>
      </c>
      <c r="D61" s="44">
        <f t="shared" si="8"/>
        <v>2.238882369366201</v>
      </c>
      <c r="E61" s="85">
        <f t="shared" si="9"/>
        <v>226.1271193059863</v>
      </c>
      <c r="F61" s="85"/>
      <c r="H61" s="40">
        <v>113</v>
      </c>
      <c r="I61" s="42">
        <f t="shared" si="15"/>
        <v>298.77972010972275</v>
      </c>
      <c r="J61" s="43">
        <f t="shared" si="14"/>
        <v>0.01</v>
      </c>
      <c r="K61" s="44">
        <f t="shared" si="10"/>
        <v>2.9877972010972274</v>
      </c>
      <c r="L61" s="85">
        <f t="shared" si="11"/>
        <v>301.76751731081998</v>
      </c>
      <c r="M61" s="85"/>
    </row>
    <row r="62" spans="1:13" ht="18" x14ac:dyDescent="0.25">
      <c r="A62" s="40">
        <v>84</v>
      </c>
      <c r="B62" s="42">
        <f t="shared" si="12"/>
        <v>226.1271193059863</v>
      </c>
      <c r="C62" s="43">
        <f t="shared" si="13"/>
        <v>0.01</v>
      </c>
      <c r="D62" s="44">
        <f t="shared" si="8"/>
        <v>2.261271193059863</v>
      </c>
      <c r="E62" s="85">
        <f t="shared" si="9"/>
        <v>228.38839049904615</v>
      </c>
      <c r="F62" s="85"/>
      <c r="H62" s="40">
        <v>114</v>
      </c>
      <c r="I62" s="42">
        <f t="shared" si="15"/>
        <v>301.76751731081998</v>
      </c>
      <c r="J62" s="43">
        <f t="shared" si="14"/>
        <v>0.01</v>
      </c>
      <c r="K62" s="44">
        <f t="shared" si="10"/>
        <v>3.0176751731081999</v>
      </c>
      <c r="L62" s="85">
        <f t="shared" si="11"/>
        <v>304.7851924839282</v>
      </c>
      <c r="M62" s="85"/>
    </row>
    <row r="63" spans="1:13" ht="18" x14ac:dyDescent="0.25">
      <c r="A63" s="40">
        <v>85</v>
      </c>
      <c r="B63" s="42">
        <f t="shared" si="12"/>
        <v>228.38839049904615</v>
      </c>
      <c r="C63" s="43">
        <f t="shared" si="13"/>
        <v>0.01</v>
      </c>
      <c r="D63" s="44">
        <f t="shared" si="8"/>
        <v>2.2838839049904616</v>
      </c>
      <c r="E63" s="85">
        <f t="shared" si="9"/>
        <v>230.67227440403661</v>
      </c>
      <c r="F63" s="85"/>
      <c r="H63" s="40">
        <v>115</v>
      </c>
      <c r="I63" s="42">
        <f t="shared" si="15"/>
        <v>304.7851924839282</v>
      </c>
      <c r="J63" s="43">
        <f t="shared" si="14"/>
        <v>0.01</v>
      </c>
      <c r="K63" s="44">
        <f t="shared" si="10"/>
        <v>3.0478519248392821</v>
      </c>
      <c r="L63" s="85">
        <f t="shared" si="11"/>
        <v>307.83304440876748</v>
      </c>
      <c r="M63" s="85"/>
    </row>
    <row r="64" spans="1:13" ht="18" x14ac:dyDescent="0.25">
      <c r="A64" s="40">
        <v>86</v>
      </c>
      <c r="B64" s="42">
        <f t="shared" si="12"/>
        <v>230.67227440403661</v>
      </c>
      <c r="C64" s="43">
        <f t="shared" si="13"/>
        <v>0.01</v>
      </c>
      <c r="D64" s="44">
        <f t="shared" si="8"/>
        <v>2.3067227440403664</v>
      </c>
      <c r="E64" s="85">
        <f t="shared" si="9"/>
        <v>232.97899714807699</v>
      </c>
      <c r="F64" s="85"/>
      <c r="H64" s="40">
        <v>116</v>
      </c>
      <c r="I64" s="42">
        <f t="shared" si="15"/>
        <v>307.83304440876748</v>
      </c>
      <c r="J64" s="43">
        <f t="shared" si="14"/>
        <v>0.01</v>
      </c>
      <c r="K64" s="44">
        <f t="shared" si="10"/>
        <v>3.0783304440876749</v>
      </c>
      <c r="L64" s="85">
        <f t="shared" si="11"/>
        <v>310.91137485285515</v>
      </c>
      <c r="M64" s="85"/>
    </row>
    <row r="65" spans="1:13" ht="18" x14ac:dyDescent="0.25">
      <c r="A65" s="40">
        <v>87</v>
      </c>
      <c r="B65" s="42">
        <f t="shared" si="12"/>
        <v>232.97899714807699</v>
      </c>
      <c r="C65" s="43">
        <f t="shared" si="13"/>
        <v>0.01</v>
      </c>
      <c r="D65" s="44">
        <f t="shared" si="8"/>
        <v>2.3297899714807699</v>
      </c>
      <c r="E65" s="85">
        <f t="shared" si="9"/>
        <v>235.30878711955776</v>
      </c>
      <c r="F65" s="85"/>
      <c r="H65" s="40">
        <v>117</v>
      </c>
      <c r="I65" s="42">
        <f t="shared" si="15"/>
        <v>310.91137485285515</v>
      </c>
      <c r="J65" s="43">
        <f t="shared" si="14"/>
        <v>0.01</v>
      </c>
      <c r="K65" s="44">
        <f t="shared" si="10"/>
        <v>3.1091137485285514</v>
      </c>
      <c r="L65" s="85">
        <f t="shared" si="11"/>
        <v>314.0204886013837</v>
      </c>
      <c r="M65" s="85"/>
    </row>
    <row r="66" spans="1:13" ht="18" x14ac:dyDescent="0.25">
      <c r="A66" s="40">
        <v>88</v>
      </c>
      <c r="B66" s="42">
        <f t="shared" si="12"/>
        <v>235.30878711955776</v>
      </c>
      <c r="C66" s="43">
        <f t="shared" si="13"/>
        <v>0.01</v>
      </c>
      <c r="D66" s="44">
        <f t="shared" si="8"/>
        <v>2.3530878711955778</v>
      </c>
      <c r="E66" s="85">
        <f t="shared" si="9"/>
        <v>237.66187499075335</v>
      </c>
      <c r="F66" s="85"/>
      <c r="H66" s="40">
        <v>118</v>
      </c>
      <c r="I66" s="42">
        <f t="shared" si="15"/>
        <v>314.0204886013837</v>
      </c>
      <c r="J66" s="43">
        <f t="shared" si="14"/>
        <v>0.01</v>
      </c>
      <c r="K66" s="44">
        <f t="shared" si="10"/>
        <v>3.1402048860138372</v>
      </c>
      <c r="L66" s="85">
        <f t="shared" si="11"/>
        <v>317.16069348739757</v>
      </c>
      <c r="M66" s="85"/>
    </row>
    <row r="67" spans="1:13" ht="18" x14ac:dyDescent="0.25">
      <c r="A67" s="40">
        <v>89</v>
      </c>
      <c r="B67" s="42">
        <f t="shared" si="12"/>
        <v>237.66187499075335</v>
      </c>
      <c r="C67" s="43">
        <f t="shared" si="13"/>
        <v>0.01</v>
      </c>
      <c r="D67" s="44">
        <f t="shared" si="8"/>
        <v>2.3766187499075335</v>
      </c>
      <c r="E67" s="85">
        <f t="shared" si="9"/>
        <v>240.03849374066087</v>
      </c>
      <c r="F67" s="85"/>
      <c r="H67" s="40">
        <v>119</v>
      </c>
      <c r="I67" s="42">
        <f t="shared" si="15"/>
        <v>317.16069348739757</v>
      </c>
      <c r="J67" s="43">
        <f t="shared" si="14"/>
        <v>0.01</v>
      </c>
      <c r="K67" s="44">
        <f t="shared" si="10"/>
        <v>3.1716069348739757</v>
      </c>
      <c r="L67" s="85">
        <f>I67+K67</f>
        <v>320.33230042227154</v>
      </c>
      <c r="M67" s="85"/>
    </row>
    <row r="68" spans="1:13" ht="18" x14ac:dyDescent="0.25">
      <c r="A68" s="40">
        <v>90</v>
      </c>
      <c r="B68" s="42">
        <f t="shared" si="12"/>
        <v>240.03849374066087</v>
      </c>
      <c r="C68" s="43">
        <f t="shared" si="13"/>
        <v>0.01</v>
      </c>
      <c r="D68" s="44">
        <f t="shared" si="8"/>
        <v>2.4003849374066086</v>
      </c>
      <c r="E68" s="85">
        <f t="shared" si="9"/>
        <v>242.43887867806748</v>
      </c>
      <c r="F68" s="85"/>
      <c r="H68" s="40">
        <v>120</v>
      </c>
      <c r="I68" s="42">
        <f t="shared" si="15"/>
        <v>320.33230042227154</v>
      </c>
      <c r="J68" s="43">
        <f t="shared" si="14"/>
        <v>0.01</v>
      </c>
      <c r="K68" s="44">
        <f t="shared" si="10"/>
        <v>3.2033230042227157</v>
      </c>
      <c r="L68" s="85">
        <f>I68+K68</f>
        <v>323.53562342649428</v>
      </c>
      <c r="M68" s="85"/>
    </row>
    <row r="69" spans="1:13" ht="18" x14ac:dyDescent="0.25">
      <c r="A69" s="21"/>
      <c r="B69" s="22"/>
      <c r="C69" s="22"/>
      <c r="D69" s="23"/>
      <c r="E69" s="23"/>
      <c r="H69" s="21"/>
      <c r="I69" s="22"/>
      <c r="J69" s="22"/>
      <c r="K69" s="23"/>
      <c r="L69" s="23"/>
    </row>
    <row r="70" spans="1:13" ht="18.75" thickBot="1" x14ac:dyDescent="0.3">
      <c r="A70" s="21"/>
      <c r="B70" s="22"/>
      <c r="C70" s="22"/>
      <c r="D70" s="23"/>
      <c r="E70" s="23"/>
      <c r="H70" s="21"/>
      <c r="I70" s="22"/>
      <c r="J70" s="22"/>
      <c r="K70" s="23"/>
      <c r="L70" s="23"/>
    </row>
    <row r="71" spans="1:13" ht="29.25" thickTop="1" thickBot="1" x14ac:dyDescent="0.45">
      <c r="A71" s="86" t="s">
        <v>18</v>
      </c>
      <c r="B71" s="86"/>
      <c r="C71" s="51"/>
      <c r="D71" s="87">
        <f>E68</f>
        <v>242.43887867806748</v>
      </c>
      <c r="E71" s="87"/>
      <c r="F71" s="87"/>
      <c r="G71" s="24"/>
      <c r="H71" s="86" t="s">
        <v>28</v>
      </c>
      <c r="I71" s="86"/>
      <c r="J71" s="51" t="s">
        <v>27</v>
      </c>
      <c r="K71" s="87">
        <f>L68</f>
        <v>323.53562342649428</v>
      </c>
      <c r="L71" s="87"/>
      <c r="M71" s="87"/>
    </row>
    <row r="72" spans="1:13" ht="18.75" thickTop="1" x14ac:dyDescent="0.25">
      <c r="A72" s="22"/>
      <c r="B72" s="22"/>
      <c r="C72" s="22"/>
      <c r="D72" s="22"/>
      <c r="E72" s="22"/>
    </row>
    <row r="73" spans="1:13" x14ac:dyDescent="0.25">
      <c r="I73" s="80"/>
    </row>
  </sheetData>
  <mergeCells count="133">
    <mergeCell ref="E9:F9"/>
    <mergeCell ref="L9:M9"/>
    <mergeCell ref="E6:F6"/>
    <mergeCell ref="L6:M6"/>
    <mergeCell ref="E7:F7"/>
    <mergeCell ref="L7:M7"/>
    <mergeCell ref="E8:F8"/>
    <mergeCell ref="L8:M8"/>
    <mergeCell ref="H1:M1"/>
    <mergeCell ref="E3:F3"/>
    <mergeCell ref="L3:M3"/>
    <mergeCell ref="E4:F4"/>
    <mergeCell ref="L4:M4"/>
    <mergeCell ref="E5:F5"/>
    <mergeCell ref="L5:M5"/>
    <mergeCell ref="E12:F12"/>
    <mergeCell ref="L12:M12"/>
    <mergeCell ref="E13:F13"/>
    <mergeCell ref="L13:M13"/>
    <mergeCell ref="E14:F14"/>
    <mergeCell ref="L14:M14"/>
    <mergeCell ref="E10:F10"/>
    <mergeCell ref="L10:M10"/>
    <mergeCell ref="E11:F11"/>
    <mergeCell ref="L11:M11"/>
    <mergeCell ref="E18:F18"/>
    <mergeCell ref="L18:M18"/>
    <mergeCell ref="E19:F19"/>
    <mergeCell ref="L19:M19"/>
    <mergeCell ref="E20:F20"/>
    <mergeCell ref="L20:M20"/>
    <mergeCell ref="E15:F15"/>
    <mergeCell ref="L15:M15"/>
    <mergeCell ref="E16:F16"/>
    <mergeCell ref="L16:M16"/>
    <mergeCell ref="E17:F17"/>
    <mergeCell ref="L17:M17"/>
    <mergeCell ref="E24:F24"/>
    <mergeCell ref="L24:M24"/>
    <mergeCell ref="E25:F25"/>
    <mergeCell ref="L25:M25"/>
    <mergeCell ref="E26:F26"/>
    <mergeCell ref="L26:M26"/>
    <mergeCell ref="E21:F21"/>
    <mergeCell ref="L21:M21"/>
    <mergeCell ref="E22:F22"/>
    <mergeCell ref="L22:M22"/>
    <mergeCell ref="E23:F23"/>
    <mergeCell ref="L23:M23"/>
    <mergeCell ref="E30:F30"/>
    <mergeCell ref="L30:M30"/>
    <mergeCell ref="E31:F31"/>
    <mergeCell ref="L31:M31"/>
    <mergeCell ref="E32:F32"/>
    <mergeCell ref="L32:M32"/>
    <mergeCell ref="E27:F27"/>
    <mergeCell ref="L27:M27"/>
    <mergeCell ref="E28:F28"/>
    <mergeCell ref="L28:M28"/>
    <mergeCell ref="E29:F29"/>
    <mergeCell ref="L29:M29"/>
    <mergeCell ref="E38:F38"/>
    <mergeCell ref="L38:M38"/>
    <mergeCell ref="E39:F39"/>
    <mergeCell ref="L39:M39"/>
    <mergeCell ref="E40:F40"/>
    <mergeCell ref="L40:M40"/>
    <mergeCell ref="E33:F33"/>
    <mergeCell ref="L33:M33"/>
    <mergeCell ref="A36:B36"/>
    <mergeCell ref="D36:F36"/>
    <mergeCell ref="H36:I36"/>
    <mergeCell ref="K36:M36"/>
    <mergeCell ref="E44:F44"/>
    <mergeCell ref="L44:M44"/>
    <mergeCell ref="E45:F45"/>
    <mergeCell ref="L45:M45"/>
    <mergeCell ref="E46:F46"/>
    <mergeCell ref="L46:M46"/>
    <mergeCell ref="E41:F41"/>
    <mergeCell ref="L41:M41"/>
    <mergeCell ref="E42:F42"/>
    <mergeCell ref="L42:M42"/>
    <mergeCell ref="E43:F43"/>
    <mergeCell ref="L43:M43"/>
    <mergeCell ref="E50:F50"/>
    <mergeCell ref="L50:M50"/>
    <mergeCell ref="E51:F51"/>
    <mergeCell ref="L51:M51"/>
    <mergeCell ref="E52:F52"/>
    <mergeCell ref="L52:M52"/>
    <mergeCell ref="E47:F47"/>
    <mergeCell ref="L47:M47"/>
    <mergeCell ref="E48:F48"/>
    <mergeCell ref="L48:M48"/>
    <mergeCell ref="E49:F49"/>
    <mergeCell ref="L49:M49"/>
    <mergeCell ref="E56:F56"/>
    <mergeCell ref="L56:M56"/>
    <mergeCell ref="E57:F57"/>
    <mergeCell ref="L57:M57"/>
    <mergeCell ref="E58:F58"/>
    <mergeCell ref="L58:M58"/>
    <mergeCell ref="E53:F53"/>
    <mergeCell ref="L53:M53"/>
    <mergeCell ref="E54:F54"/>
    <mergeCell ref="L54:M54"/>
    <mergeCell ref="E55:F55"/>
    <mergeCell ref="L55:M55"/>
    <mergeCell ref="E62:F62"/>
    <mergeCell ref="L62:M62"/>
    <mergeCell ref="E63:F63"/>
    <mergeCell ref="L63:M63"/>
    <mergeCell ref="E64:F64"/>
    <mergeCell ref="L64:M64"/>
    <mergeCell ref="E59:F59"/>
    <mergeCell ref="L59:M59"/>
    <mergeCell ref="E60:F60"/>
    <mergeCell ref="L60:M60"/>
    <mergeCell ref="E61:F61"/>
    <mergeCell ref="L61:M61"/>
    <mergeCell ref="E68:F68"/>
    <mergeCell ref="L68:M68"/>
    <mergeCell ref="A71:B71"/>
    <mergeCell ref="D71:F71"/>
    <mergeCell ref="H71:I71"/>
    <mergeCell ref="K71:M71"/>
    <mergeCell ref="E65:F65"/>
    <mergeCell ref="L65:M65"/>
    <mergeCell ref="E66:F66"/>
    <mergeCell ref="L66:M66"/>
    <mergeCell ref="E67:F67"/>
    <mergeCell ref="L67:M67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4</vt:i4>
      </vt:variant>
    </vt:vector>
  </HeadingPairs>
  <TitlesOfParts>
    <vt:vector size="4" baseType="lpstr">
      <vt:lpstr>Fábrica de Traders</vt:lpstr>
      <vt:lpstr>relatorio de operaçoes</vt:lpstr>
      <vt:lpstr>Curto prazo</vt:lpstr>
      <vt:lpstr>Médio e longo prazo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Fabio</dc:creator>
  <cp:lastModifiedBy>Thalisson Santos</cp:lastModifiedBy>
  <dcterms:created xsi:type="dcterms:W3CDTF">2016-10-28T19:13:51Z</dcterms:created>
  <dcterms:modified xsi:type="dcterms:W3CDTF">2018-09-03T11:12:21Z</dcterms:modified>
</cp:coreProperties>
</file>