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uros Compostos" sheetId="1" r:id="rId4"/>
    <sheet state="visible" name="GERENCIAMENTO 1 GALE" sheetId="2" r:id="rId5"/>
    <sheet state="visible" name="GERENCIAMENTO 3 X 1" sheetId="3" r:id="rId6"/>
  </sheets>
  <definedNames/>
  <calcPr/>
  <extLst>
    <ext uri="GoogleSheetsCustomDataVersion2">
      <go:sheetsCustomData xmlns:go="http://customooxmlschemas.google.com/" r:id="rId7" roundtripDataChecksum="ixw48h04pW+59eFyu3Kd98juwvauC6L6X1/Ts8OhLc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2">
      <text>
        <t xml:space="preserve">======
ID#AAAAfmVjz1c
    (2022-09-15 13:21:41)
CONSERVADOR: Utilizamos o Gale para preservar o Capital, com pouco Lucro caso de WIN/VITÓRIA
Confiando nas próximas entradas
OBS: Lembre-se: Quanto Menos Você Perde, Mais CONSISTENTE Será no Final do Mês!!</t>
      </text>
    </comment>
    <comment authorId="0" ref="G15">
      <text>
        <t xml:space="preserve">======
ID#AAAAfmVjz1Y
    (2022-09-15 13:21:41)
AGRESSIVO: Preservar Capital e Ainda Obter LUCRO 
OBS: ( RISCO MAIOR EM CASO DE LOSS )</t>
      </text>
    </comment>
  </commentList>
  <extLst>
    <ext uri="GoogleSheetsCustomDataVersion2">
      <go:sheetsCustomData xmlns:go="http://customooxmlschemas.google.com/" r:id="rId1" roundtripDataSignature="AMtx7mjM8+bOdfLr9WiqsVhGB3DP8B3//w=="/>
    </ext>
  </extLst>
</comments>
</file>

<file path=xl/sharedStrings.xml><?xml version="1.0" encoding="utf-8"?>
<sst xmlns="http://schemas.openxmlformats.org/spreadsheetml/2006/main" count="88" uniqueCount="72">
  <si>
    <t>Planilha de GERENCIAMENTO</t>
  </si>
  <si>
    <t>Dias</t>
  </si>
  <si>
    <t>Projeção da Banca</t>
  </si>
  <si>
    <t>Meta do dia</t>
  </si>
  <si>
    <t>Lucro feito</t>
  </si>
  <si>
    <t>Valor total</t>
  </si>
  <si>
    <t>% feita</t>
  </si>
  <si>
    <t>Valor inicial da BANCA</t>
  </si>
  <si>
    <t>Dia 01</t>
  </si>
  <si>
    <t>Dia 02</t>
  </si>
  <si>
    <t>Dia 03</t>
  </si>
  <si>
    <t>Dia 04</t>
  </si>
  <si>
    <t>Dia 05</t>
  </si>
  <si>
    <t>Dia 06</t>
  </si>
  <si>
    <t>Stop Gain/Loss</t>
  </si>
  <si>
    <t>Dia 07</t>
  </si>
  <si>
    <t>Dia 08</t>
  </si>
  <si>
    <t>Meta Financeira</t>
  </si>
  <si>
    <t>Dia 09</t>
  </si>
  <si>
    <t>Dia 10</t>
  </si>
  <si>
    <t>Valor atual da BANCA</t>
  </si>
  <si>
    <t>Dia 11</t>
  </si>
  <si>
    <t>Dia 12</t>
  </si>
  <si>
    <t>Dia 13</t>
  </si>
  <si>
    <t>Dia 14</t>
  </si>
  <si>
    <t>Dia 15</t>
  </si>
  <si>
    <t>Dia 16</t>
  </si>
  <si>
    <t>Lucro %</t>
  </si>
  <si>
    <t>Dia 17</t>
  </si>
  <si>
    <t>Dia 18</t>
  </si>
  <si>
    <t>Dia 19</t>
  </si>
  <si>
    <t>Dia 20</t>
  </si>
  <si>
    <t>Dia 21</t>
  </si>
  <si>
    <t>Dia 22</t>
  </si>
  <si>
    <t>Dia 23</t>
  </si>
  <si>
    <t>Dia 24</t>
  </si>
  <si>
    <t>Dia 25</t>
  </si>
  <si>
    <t>Dia 26</t>
  </si>
  <si>
    <t>Dia 27</t>
  </si>
  <si>
    <t>Dia 28</t>
  </si>
  <si>
    <t>Dia 29</t>
  </si>
  <si>
    <t>Dia 30</t>
  </si>
  <si>
    <t>Dia 31</t>
  </si>
  <si>
    <t>GERENCIAMENTO BATISTA TRADER</t>
  </si>
  <si>
    <t>MARTINGALE CONSERVADOR ( + 50% )</t>
  </si>
  <si>
    <t>PAYOUT</t>
  </si>
  <si>
    <t>SALDO BANCA- INICIAL</t>
  </si>
  <si>
    <r>
      <rPr>
        <rFont val="Calibri"/>
        <b/>
        <color rgb="FF000000"/>
        <sz val="11.0"/>
      </rPr>
      <t>Obs:</t>
    </r>
    <r>
      <rPr>
        <rFont val="Calibri"/>
        <b val="0"/>
        <color rgb="FF000000"/>
        <sz val="11.0"/>
      </rPr>
      <t xml:space="preserve"> Sempre colocar o saldo inicial que está na aba OPERAÇÕES</t>
    </r>
  </si>
  <si>
    <t>1ª Entrada</t>
  </si>
  <si>
    <t>Gale 1</t>
  </si>
  <si>
    <t>Total</t>
  </si>
  <si>
    <t>META LUCRO DIÁRIO 4% a 6% da Banca</t>
  </si>
  <si>
    <r>
      <rPr>
        <rFont val="Calibri"/>
        <b/>
        <color rgb="FF000000"/>
        <sz val="11.0"/>
      </rPr>
      <t>Obs1:</t>
    </r>
    <r>
      <rPr>
        <rFont val="Calibri"/>
        <b val="0"/>
        <color rgb="FF000000"/>
        <sz val="11.0"/>
      </rPr>
      <t xml:space="preserve"> Respeite sempre seu </t>
    </r>
    <r>
      <rPr>
        <rFont val="Calibri"/>
        <b/>
        <color rgb="FF00B050"/>
        <sz val="11.0"/>
      </rPr>
      <t>STOP WIN</t>
    </r>
  </si>
  <si>
    <t>Quantidade Operações</t>
  </si>
  <si>
    <t>STOP LOSS DIÁRIO 7% a 10% da Banca</t>
  </si>
  <si>
    <r>
      <rPr>
        <rFont val="Calibri"/>
        <b/>
        <color rgb="FF000000"/>
        <sz val="11.0"/>
      </rPr>
      <t>Obs2:</t>
    </r>
    <r>
      <rPr>
        <rFont val="Calibri"/>
        <b val="0"/>
        <color rgb="FF000000"/>
        <sz val="11.0"/>
      </rPr>
      <t xml:space="preserve"> Respeite sempre seu </t>
    </r>
    <r>
      <rPr>
        <rFont val="Calibri"/>
        <b/>
        <color rgb="FFFF0000"/>
        <sz val="11.0"/>
      </rPr>
      <t>STOP LOSSS</t>
    </r>
  </si>
  <si>
    <t>LOOS GALE 1</t>
  </si>
  <si>
    <t>LUCRO SEM GALE</t>
  </si>
  <si>
    <t>LUCRO GALE 1</t>
  </si>
  <si>
    <t>STOP LOSS</t>
  </si>
  <si>
    <t>STOP WIN SEM GALE</t>
  </si>
  <si>
    <t>STOP WIN GALE 1</t>
  </si>
  <si>
    <t>VALOR P/ ENTRADA 1% a 2% do Capital</t>
  </si>
  <si>
    <r>
      <rPr>
        <rFont val="Calibri"/>
        <b/>
        <color rgb="FF000000"/>
        <sz val="11.0"/>
      </rPr>
      <t>Obs3:</t>
    </r>
    <r>
      <rPr>
        <rFont val="Calibri"/>
        <b val="0"/>
        <color rgb="FF000000"/>
        <sz val="11.0"/>
      </rPr>
      <t xml:space="preserve"> Sempre use divisão de Taxas ( </t>
    </r>
    <r>
      <rPr>
        <rFont val="Calibri"/>
        <b/>
        <color rgb="FF000000"/>
        <sz val="11.0"/>
      </rPr>
      <t>Estratégia DEFESA</t>
    </r>
    <r>
      <rPr>
        <rFont val="Calibri"/>
        <b val="0"/>
        <color rgb="FF000000"/>
        <sz val="11.0"/>
      </rPr>
      <t xml:space="preserve"> )</t>
    </r>
  </si>
  <si>
    <t>LUCRO REAL G1</t>
  </si>
  <si>
    <t>DIAS DE SOBREVIVÊNCIA</t>
  </si>
  <si>
    <t>MARTINGALE AGRESSIVO - DOBRAR VALOR</t>
  </si>
  <si>
    <t>GERENCIAMENTO 3 x 1</t>
  </si>
  <si>
    <r>
      <rPr>
        <rFont val="Calibri"/>
        <b/>
        <color rgb="FF000000"/>
        <sz val="11.0"/>
      </rPr>
      <t>Obs:</t>
    </r>
    <r>
      <rPr>
        <rFont val="Calibri"/>
        <b val="0"/>
        <color rgb="FF000000"/>
        <sz val="11.0"/>
      </rPr>
      <t xml:space="preserve"> Sempre colocar o saldo inicial que está na aba OPERAÇÕES</t>
    </r>
  </si>
  <si>
    <r>
      <rPr>
        <rFont val="Calibri"/>
        <b/>
        <color rgb="FF000000"/>
        <sz val="11.0"/>
      </rPr>
      <t>Obs:</t>
    </r>
    <r>
      <rPr>
        <rFont val="Calibri"/>
        <b val="0"/>
        <color rgb="FF000000"/>
        <sz val="11.0"/>
      </rPr>
      <t xml:space="preserve"> Levou </t>
    </r>
    <r>
      <rPr>
        <rFont val="Calibri"/>
        <b/>
        <color rgb="FF000000"/>
        <sz val="11.0"/>
      </rPr>
      <t>3 LOSS Seguidos</t>
    </r>
    <r>
      <rPr>
        <rFont val="Calibri"/>
        <b val="0"/>
        <color rgb="FF000000"/>
        <sz val="11.0"/>
      </rPr>
      <t xml:space="preserve"> ou </t>
    </r>
    <r>
      <rPr>
        <rFont val="Calibri"/>
        <b/>
        <color rgb="FF000000"/>
        <sz val="11.0"/>
      </rPr>
      <t>1 LOSS com Gale 2 =</t>
    </r>
    <r>
      <rPr>
        <rFont val="Calibri"/>
        <b val="0"/>
        <color rgb="FF000000"/>
        <sz val="11.0"/>
      </rPr>
      <t xml:space="preserve"> </t>
    </r>
    <r>
      <rPr>
        <rFont val="Calibri"/>
        <b/>
        <color rgb="FFFF0000"/>
        <sz val="11.0"/>
      </rPr>
      <t>STOP/PARE</t>
    </r>
  </si>
  <si>
    <t>VALOR P/ ENTRADA 1% a 2% da Banca</t>
  </si>
  <si>
    <r>
      <rPr>
        <rFont val="Calibri"/>
        <b/>
        <color rgb="FF000000"/>
        <sz val="11.0"/>
      </rPr>
      <t>Obs:</t>
    </r>
    <r>
      <rPr>
        <rFont val="Calibri"/>
        <b val="0"/>
        <color rgb="FF000000"/>
        <sz val="11.0"/>
      </rPr>
      <t xml:space="preserve"> Sempre use divisão de Taxas ( </t>
    </r>
    <r>
      <rPr>
        <rFont val="Calibri"/>
        <b/>
        <color rgb="FF000000"/>
        <sz val="11.0"/>
      </rPr>
      <t>Estratégia DEFESA</t>
    </r>
    <r>
      <rPr>
        <rFont val="Calibri"/>
        <b val="0"/>
        <color rgb="FF000000"/>
        <sz val="11.0"/>
      </rPr>
      <t xml:space="preserve"> 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</si>
</sst>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R$ &quot;* #,##0.00_-;&quot;-R$ &quot;* #,##0.00_-;_-&quot;R$ &quot;* \-??_-;_-@"/>
    <numFmt numFmtId="165" formatCode="&quot;R$ &quot;#,##0.00"/>
    <numFmt numFmtId="166" formatCode="0.0"/>
    <numFmt numFmtId="167" formatCode="0.0%"/>
  </numFmts>
  <fonts count="14">
    <font>
      <sz val="11.0"/>
      <color rgb="FF000000"/>
      <name val="Arial"/>
      <scheme val="minor"/>
    </font>
    <font>
      <b/>
      <sz val="22.0"/>
      <color rgb="FFFFFFFF"/>
      <name val="Calibri"/>
    </font>
    <font/>
    <font>
      <sz val="11.0"/>
      <color rgb="FF000000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>
      <b/>
      <sz val="26.0"/>
      <color rgb="FF000000"/>
      <name val="Calibri"/>
    </font>
    <font>
      <b/>
      <sz val="18.0"/>
      <color rgb="FFFF0000"/>
      <name val="Calibri"/>
    </font>
    <font>
      <b/>
      <sz val="18.0"/>
      <color rgb="FF000000"/>
      <name val="Calibri"/>
    </font>
    <font>
      <sz val="11.0"/>
      <color rgb="FF000000"/>
      <name val="Arial"/>
    </font>
    <font>
      <b/>
      <sz val="13.0"/>
      <color rgb="FF000000"/>
      <name val="Calibri"/>
    </font>
    <font>
      <b/>
      <sz val="15.0"/>
      <color rgb="FF000000"/>
      <name val="Calibri"/>
    </font>
    <font>
      <b/>
      <sz val="11.0"/>
      <color rgb="FFFFFFFF"/>
      <name val="Calibri"/>
    </font>
    <font>
      <b/>
      <sz val="20.0"/>
      <color rgb="FF000000"/>
      <name val="Calibri"/>
    </font>
  </fonts>
  <fills count="23">
    <fill>
      <patternFill patternType="none"/>
    </fill>
    <fill>
      <patternFill patternType="lightGray"/>
    </fill>
    <fill>
      <patternFill patternType="solid">
        <fgColor rgb="FF3A3838"/>
        <bgColor rgb="FF3A3838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BDD6EE"/>
        <bgColor rgb="FFBDD6EE"/>
      </patternFill>
    </fill>
    <fill>
      <patternFill patternType="solid">
        <fgColor rgb="FFF4B083"/>
        <bgColor rgb="FFF4B083"/>
      </patternFill>
    </fill>
    <fill>
      <patternFill patternType="solid">
        <fgColor rgb="FF00B050"/>
        <bgColor rgb="FF00B050"/>
      </patternFill>
    </fill>
    <fill>
      <patternFill patternType="solid">
        <fgColor rgb="FF000000"/>
        <bgColor rgb="FF000000"/>
      </patternFill>
    </fill>
    <fill>
      <patternFill patternType="solid">
        <fgColor rgb="FFB9CDE5"/>
        <bgColor rgb="FFB9CDE5"/>
      </patternFill>
    </fill>
    <fill>
      <patternFill patternType="solid">
        <fgColor rgb="FF93CDDD"/>
        <bgColor rgb="FF93CDDD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1F497D"/>
        <bgColor rgb="FF1F497D"/>
      </patternFill>
    </fill>
    <fill>
      <patternFill patternType="solid">
        <fgColor rgb="FFF32E0D"/>
        <bgColor rgb="FFF32E0D"/>
      </patternFill>
    </fill>
    <fill>
      <patternFill patternType="solid">
        <fgColor rgb="FFFF0000"/>
        <bgColor rgb="FFFF0000"/>
      </patternFill>
    </fill>
    <fill>
      <patternFill patternType="solid">
        <fgColor rgb="FFFCD5B5"/>
        <bgColor rgb="FFFCD5B5"/>
      </patternFill>
    </fill>
    <fill>
      <patternFill patternType="solid">
        <fgColor rgb="FF8EB4E3"/>
        <bgColor rgb="FF8EB4E3"/>
      </patternFill>
    </fill>
    <fill>
      <patternFill patternType="solid">
        <fgColor rgb="FFE46C0A"/>
        <bgColor rgb="FFE46C0A"/>
      </patternFill>
    </fill>
    <fill>
      <patternFill patternType="solid">
        <fgColor rgb="FF00B0F0"/>
        <bgColor rgb="FF00B0F0"/>
      </patternFill>
    </fill>
  </fills>
  <borders count="22">
    <border/>
    <border>
      <left/>
      <top/>
    </border>
    <border>
      <top/>
    </border>
    <border>
      <right/>
      <top/>
    </border>
    <border>
      <left/>
      <right/>
      <top/>
      <bottom/>
    </border>
    <border>
      <left/>
      <bottom/>
    </border>
    <border>
      <bottom/>
    </border>
    <border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</border>
    <border>
      <right/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Border="1" applyFill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4" fillId="3" fontId="1" numFmtId="0" xfId="0" applyAlignment="1" applyBorder="1" applyFont="1">
      <alignment horizontal="center" vertical="center"/>
    </xf>
    <xf borderId="8" fillId="0" fontId="4" numFmtId="0" xfId="0" applyAlignment="1" applyBorder="1" applyFont="1">
      <alignment horizontal="center" vertical="center"/>
    </xf>
    <xf borderId="9" fillId="4" fontId="4" numFmtId="0" xfId="0" applyAlignment="1" applyBorder="1" applyFill="1" applyFont="1">
      <alignment horizontal="center" vertical="center"/>
    </xf>
    <xf borderId="10" fillId="0" fontId="2" numFmtId="0" xfId="0" applyBorder="1" applyFont="1"/>
    <xf borderId="11" fillId="0" fontId="2" numFmtId="0" xfId="0" applyBorder="1" applyFont="1"/>
    <xf borderId="4" fillId="5" fontId="5" numFmtId="0" xfId="0" applyAlignment="1" applyBorder="1" applyFill="1" applyFont="1">
      <alignment horizontal="center" vertical="center"/>
    </xf>
    <xf borderId="4" fillId="6" fontId="3" numFmtId="164" xfId="0" applyBorder="1" applyFill="1" applyFont="1" applyNumberFormat="1"/>
    <xf borderId="8" fillId="3" fontId="3" numFmtId="164" xfId="0" applyBorder="1" applyFont="1" applyNumberFormat="1"/>
    <xf borderId="4" fillId="7" fontId="3" numFmtId="164" xfId="0" applyBorder="1" applyFill="1" applyFont="1" applyNumberFormat="1"/>
    <xf borderId="4" fillId="4" fontId="3" numFmtId="9" xfId="0" applyAlignment="1" applyBorder="1" applyFont="1" applyNumberFormat="1">
      <alignment horizontal="center" vertical="center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9" fillId="8" fontId="6" numFmtId="164" xfId="0" applyAlignment="1" applyBorder="1" applyFill="1" applyFont="1" applyNumberFormat="1">
      <alignment horizontal="center" readingOrder="0" vertical="center"/>
    </xf>
    <xf borderId="8" fillId="0" fontId="3" numFmtId="164" xfId="0" applyBorder="1" applyFont="1" applyNumberFormat="1"/>
    <xf borderId="15" fillId="0" fontId="2" numFmtId="0" xfId="0" applyBorder="1" applyFont="1"/>
    <xf borderId="16" fillId="0" fontId="2" numFmtId="0" xfId="0" applyBorder="1" applyFont="1"/>
    <xf borderId="17" fillId="0" fontId="7" numFmtId="9" xfId="0" applyAlignment="1" applyBorder="1" applyFont="1" applyNumberFormat="1">
      <alignment horizontal="center" vertical="center"/>
    </xf>
    <xf borderId="18" fillId="0" fontId="2" numFmtId="0" xfId="0" applyBorder="1" applyFont="1"/>
    <xf borderId="17" fillId="0" fontId="8" numFmtId="9" xfId="0" applyAlignment="1" applyBorder="1" applyFont="1" applyNumberFormat="1">
      <alignment horizontal="center" vertical="center"/>
    </xf>
    <xf borderId="9" fillId="5" fontId="4" numFmtId="0" xfId="0" applyAlignment="1" applyBorder="1" applyFont="1">
      <alignment horizontal="center" vertical="center"/>
    </xf>
    <xf borderId="9" fillId="4" fontId="6" numFmtId="164" xfId="0" applyAlignment="1" applyBorder="1" applyFont="1" applyNumberFormat="1">
      <alignment horizontal="center" vertical="center"/>
    </xf>
    <xf borderId="9" fillId="8" fontId="4" numFmtId="0" xfId="0" applyAlignment="1" applyBorder="1" applyFont="1">
      <alignment horizontal="center" vertical="center"/>
    </xf>
    <xf borderId="17" fillId="4" fontId="8" numFmtId="9" xfId="0" applyAlignment="1" applyBorder="1" applyFont="1" applyNumberFormat="1">
      <alignment horizontal="center" vertical="center"/>
    </xf>
    <xf borderId="17" fillId="4" fontId="8" numFmtId="164" xfId="0" applyAlignment="1" applyBorder="1" applyFont="1" applyNumberFormat="1">
      <alignment horizontal="center" vertical="center"/>
    </xf>
    <xf borderId="0" fillId="0" fontId="9" numFmtId="0" xfId="0" applyAlignment="1" applyFont="1">
      <alignment horizontal="center"/>
    </xf>
    <xf borderId="1" fillId="9" fontId="9" numFmtId="0" xfId="0" applyAlignment="1" applyBorder="1" applyFill="1" applyFont="1">
      <alignment horizontal="center" vertical="center"/>
    </xf>
    <xf borderId="4" fillId="10" fontId="10" numFmtId="0" xfId="0" applyBorder="1" applyFill="1" applyFont="1"/>
    <xf borderId="4" fillId="11" fontId="11" numFmtId="0" xfId="0" applyBorder="1" applyFill="1" applyFont="1"/>
    <xf borderId="4" fillId="11" fontId="9" numFmtId="0" xfId="0" applyBorder="1" applyFont="1"/>
    <xf borderId="4" fillId="11" fontId="9" numFmtId="0" xfId="0" applyAlignment="1" applyBorder="1" applyFont="1">
      <alignment horizontal="center"/>
    </xf>
    <xf borderId="19" fillId="0" fontId="2" numFmtId="0" xfId="0" applyBorder="1" applyFont="1"/>
    <xf borderId="20" fillId="0" fontId="2" numFmtId="0" xfId="0" applyBorder="1" applyFont="1"/>
    <xf borderId="4" fillId="12" fontId="5" numFmtId="0" xfId="0" applyAlignment="1" applyBorder="1" applyFill="1" applyFont="1">
      <alignment horizontal="center"/>
    </xf>
    <xf borderId="4" fillId="12" fontId="5" numFmtId="9" xfId="0" applyAlignment="1" applyBorder="1" applyFont="1" applyNumberFormat="1">
      <alignment horizontal="left"/>
    </xf>
    <xf borderId="4" fillId="13" fontId="11" numFmtId="0" xfId="0" applyBorder="1" applyFill="1" applyFont="1"/>
    <xf borderId="4" fillId="14" fontId="11" numFmtId="165" xfId="0" applyAlignment="1" applyBorder="1" applyFill="1" applyFont="1" applyNumberFormat="1">
      <alignment horizontal="center"/>
    </xf>
    <xf borderId="0" fillId="0" fontId="5" numFmtId="0" xfId="0" applyFont="1"/>
    <xf borderId="8" fillId="15" fontId="5" numFmtId="0" xfId="0" applyAlignment="1" applyBorder="1" applyFill="1" applyFont="1">
      <alignment horizontal="center"/>
    </xf>
    <xf borderId="4" fillId="3" fontId="5" numFmtId="0" xfId="0" applyAlignment="1" applyBorder="1" applyFont="1">
      <alignment horizontal="center"/>
    </xf>
    <xf borderId="4" fillId="8" fontId="12" numFmtId="0" xfId="0" applyBorder="1" applyFont="1"/>
    <xf borderId="4" fillId="8" fontId="12" numFmtId="9" xfId="0" applyAlignment="1" applyBorder="1" applyFont="1" applyNumberFormat="1">
      <alignment horizontal="center"/>
    </xf>
    <xf borderId="4" fillId="8" fontId="12" numFmtId="165" xfId="0" applyAlignment="1" applyBorder="1" applyFont="1" applyNumberFormat="1">
      <alignment horizontal="center"/>
    </xf>
    <xf borderId="8" fillId="0" fontId="3" numFmtId="165" xfId="0" applyAlignment="1" applyBorder="1" applyFont="1" applyNumberFormat="1">
      <alignment horizontal="center"/>
    </xf>
    <xf borderId="8" fillId="0" fontId="9" numFmtId="165" xfId="0" applyAlignment="1" applyBorder="1" applyFont="1" applyNumberFormat="1">
      <alignment horizontal="center"/>
    </xf>
    <xf borderId="8" fillId="0" fontId="5" numFmtId="165" xfId="0" applyAlignment="1" applyBorder="1" applyFont="1" applyNumberFormat="1">
      <alignment horizontal="center"/>
    </xf>
    <xf borderId="0" fillId="0" fontId="5" numFmtId="165" xfId="0" applyAlignment="1" applyFont="1" applyNumberFormat="1">
      <alignment horizontal="center"/>
    </xf>
    <xf borderId="21" fillId="16" fontId="12" numFmtId="0" xfId="0" applyBorder="1" applyFill="1" applyFont="1"/>
    <xf borderId="4" fillId="17" fontId="5" numFmtId="0" xfId="0" applyBorder="1" applyFill="1" applyFont="1"/>
    <xf borderId="4" fillId="17" fontId="5" numFmtId="10" xfId="0" applyAlignment="1" applyBorder="1" applyFont="1" applyNumberFormat="1">
      <alignment horizontal="center"/>
    </xf>
    <xf borderId="4" fillId="17" fontId="5" numFmtId="165" xfId="0" applyAlignment="1" applyBorder="1" applyFont="1" applyNumberFormat="1">
      <alignment horizontal="center"/>
    </xf>
    <xf borderId="8" fillId="18" fontId="12" numFmtId="165" xfId="0" applyAlignment="1" applyBorder="1" applyFill="1" applyFont="1" applyNumberFormat="1">
      <alignment horizontal="center"/>
    </xf>
    <xf borderId="8" fillId="8" fontId="12" numFmtId="165" xfId="0" applyAlignment="1" applyBorder="1" applyFont="1" applyNumberFormat="1">
      <alignment horizontal="center"/>
    </xf>
    <xf borderId="8" fillId="18" fontId="12" numFmtId="166" xfId="0" applyAlignment="1" applyBorder="1" applyFont="1" applyNumberFormat="1">
      <alignment horizontal="center"/>
    </xf>
    <xf borderId="8" fillId="8" fontId="12" numFmtId="166" xfId="0" applyAlignment="1" applyBorder="1" applyFont="1" applyNumberFormat="1">
      <alignment horizontal="center"/>
    </xf>
    <xf borderId="4" fillId="19" fontId="5" numFmtId="0" xfId="0" applyBorder="1" applyFill="1" applyFont="1"/>
    <xf borderId="4" fillId="19" fontId="5" numFmtId="167" xfId="0" applyAlignment="1" applyBorder="1" applyFont="1" applyNumberFormat="1">
      <alignment horizontal="center"/>
    </xf>
    <xf borderId="4" fillId="19" fontId="5" numFmtId="165" xfId="0" applyAlignment="1" applyBorder="1" applyFont="1" applyNumberFormat="1">
      <alignment horizontal="center"/>
    </xf>
    <xf borderId="0" fillId="0" fontId="9" numFmtId="165" xfId="0" applyAlignment="1" applyFont="1" applyNumberFormat="1">
      <alignment horizontal="center"/>
    </xf>
    <xf borderId="4" fillId="20" fontId="5" numFmtId="0" xfId="0" applyBorder="1" applyFill="1" applyFont="1"/>
    <xf borderId="4" fillId="20" fontId="5" numFmtId="0" xfId="0" applyAlignment="1" applyBorder="1" applyFont="1">
      <alignment horizontal="center"/>
    </xf>
    <xf borderId="4" fillId="20" fontId="5" numFmtId="2" xfId="0" applyAlignment="1" applyBorder="1" applyFont="1" applyNumberFormat="1">
      <alignment horizontal="center"/>
    </xf>
    <xf borderId="0" fillId="0" fontId="11" numFmtId="0" xfId="0" applyFont="1"/>
    <xf borderId="4" fillId="21" fontId="11" numFmtId="0" xfId="0" applyBorder="1" applyFill="1" applyFont="1"/>
    <xf borderId="4" fillId="21" fontId="9" numFmtId="0" xfId="0" applyBorder="1" applyFont="1"/>
    <xf borderId="4" fillId="21" fontId="9" numFmtId="0" xfId="0" applyAlignment="1" applyBorder="1" applyFont="1">
      <alignment horizontal="center"/>
    </xf>
    <xf borderId="8" fillId="8" fontId="12" numFmtId="2" xfId="0" applyAlignment="1" applyBorder="1" applyFont="1" applyNumberFormat="1">
      <alignment horizontal="center"/>
    </xf>
    <xf borderId="0" fillId="0" fontId="9" numFmtId="165" xfId="0" applyFont="1" applyNumberFormat="1"/>
    <xf borderId="4" fillId="10" fontId="13" numFmtId="0" xfId="0" applyBorder="1" applyFont="1"/>
    <xf borderId="4" fillId="10" fontId="9" numFmtId="0" xfId="0" applyAlignment="1" applyBorder="1" applyFont="1">
      <alignment horizontal="center"/>
    </xf>
    <xf borderId="4" fillId="9" fontId="9" numFmtId="0" xfId="0" applyAlignment="1" applyBorder="1" applyFont="1">
      <alignment horizontal="center" vertical="center"/>
    </xf>
    <xf borderId="4" fillId="22" fontId="5" numFmtId="0" xfId="0" applyBorder="1" applyFill="1" applyFont="1"/>
    <xf borderId="4" fillId="22" fontId="5" numFmtId="9" xfId="0" applyAlignment="1" applyBorder="1" applyFont="1" applyNumberFormat="1">
      <alignment horizontal="center"/>
    </xf>
    <xf borderId="4" fillId="22" fontId="5" numFmtId="165" xfId="0" applyAlignment="1" applyBorder="1" applyFont="1" applyNumberFormat="1">
      <alignment horizont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FFFFFF"/>
                </a:solidFill>
                <a:latin typeface="Calibri"/>
              </a:defRPr>
            </a:pPr>
            <a:r>
              <a:rPr b="1" i="0" sz="1400">
                <a:solidFill>
                  <a:srgbClr val="FFFFFF"/>
                </a:solidFill>
                <a:latin typeface="Calibri"/>
              </a:rPr>
              <a:t>Evolução do capital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v>Planilha de GERENCIAMENTO</c:v>
          </c:tx>
          <c:spPr>
            <a:ln cmpd="sng" w="19050">
              <a:solidFill>
                <a:srgbClr val="5B9BD5">
                  <a:alpha val="100000"/>
                </a:srgbClr>
              </a:solidFill>
            </a:ln>
          </c:spPr>
          <c:marker>
            <c:symbol val="none"/>
          </c:marker>
          <c:val>
            <c:numRef>
              <c:f>'Juros Compostos'!$I$4:$I$33</c:f>
              <c:numCache/>
            </c:numRef>
          </c:val>
          <c:smooth val="0"/>
        </c:ser>
        <c:axId val="1274626729"/>
        <c:axId val="421599570"/>
      </c:lineChart>
      <c:catAx>
        <c:axId val="12746267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FFFFFF"/>
                </a:solidFill>
                <a:latin typeface="Calibri"/>
              </a:defRPr>
            </a:pPr>
          </a:p>
        </c:txPr>
        <c:crossAx val="421599570"/>
      </c:catAx>
      <c:valAx>
        <c:axId val="4215995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FFFFFF"/>
                </a:solidFill>
                <a:latin typeface="Calibri"/>
              </a:defRPr>
            </a:pPr>
          </a:p>
        </c:txPr>
        <c:crossAx val="1274626729"/>
      </c:valAx>
    </c:plotArea>
    <c:plotVisOnly val="1"/>
  </c:chart>
  <c:spPr>
    <a:solidFill>
      <a:srgbClr val="000000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57150</xdr:colOff>
      <xdr:row>2</xdr:row>
      <xdr:rowOff>95250</xdr:rowOff>
    </xdr:from>
    <xdr:ext cx="6810375" cy="5248275"/>
    <xdr:graphicFrame>
      <xdr:nvGraphicFramePr>
        <xdr:cNvPr id="38043987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819150</xdr:colOff>
      <xdr:row>14</xdr:row>
      <xdr:rowOff>85725</xdr:rowOff>
    </xdr:from>
    <xdr:ext cx="3857625" cy="3771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790575</xdr:colOff>
      <xdr:row>11</xdr:row>
      <xdr:rowOff>28575</xdr:rowOff>
    </xdr:from>
    <xdr:ext cx="3905250" cy="3829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9.88"/>
    <col customWidth="1" min="3" max="3" width="17.25"/>
    <col customWidth="1" min="4" max="4" width="2.63"/>
    <col customWidth="1" min="5" max="5" width="10.38"/>
    <col customWidth="1" min="6" max="6" width="19.5"/>
    <col customWidth="1" min="7" max="7" width="13.13"/>
    <col customWidth="1" min="8" max="8" width="11.88"/>
    <col customWidth="1" min="9" max="9" width="11.75"/>
    <col customWidth="1" min="10" max="10" width="9.25"/>
    <col customWidth="1" min="11" max="23" width="7.63"/>
    <col customWidth="1" min="24" max="26" width="12.5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4"/>
    </row>
    <row r="2" ht="15.0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4"/>
    </row>
    <row r="3" ht="15.0" customHeight="1">
      <c r="A3" s="8"/>
      <c r="B3" s="8"/>
      <c r="C3" s="8"/>
      <c r="D3" s="8"/>
      <c r="E3" s="9" t="s">
        <v>1</v>
      </c>
      <c r="F3" s="9" t="s">
        <v>2</v>
      </c>
      <c r="G3" s="9" t="s">
        <v>3</v>
      </c>
      <c r="H3" s="9" t="s">
        <v>4</v>
      </c>
      <c r="I3" s="9" t="s">
        <v>5</v>
      </c>
      <c r="J3" s="9" t="s">
        <v>6</v>
      </c>
      <c r="K3" s="8"/>
      <c r="L3" s="8"/>
      <c r="M3" s="8"/>
      <c r="N3" s="8"/>
      <c r="O3" s="8"/>
      <c r="P3" s="8"/>
      <c r="Q3" s="8"/>
      <c r="R3" s="8"/>
      <c r="S3" s="8"/>
      <c r="T3" s="4"/>
      <c r="U3" s="4"/>
      <c r="V3" s="4"/>
      <c r="W3" s="4"/>
    </row>
    <row r="4" ht="14.25" customHeight="1">
      <c r="A4" s="10" t="s">
        <v>7</v>
      </c>
      <c r="B4" s="11"/>
      <c r="C4" s="12"/>
      <c r="D4" s="4"/>
      <c r="E4" s="13" t="s">
        <v>8</v>
      </c>
      <c r="F4" s="14">
        <f>SUM(A6)</f>
        <v>50</v>
      </c>
      <c r="G4" s="14">
        <f>SUM(F4*C10)</f>
        <v>5</v>
      </c>
      <c r="H4" s="15"/>
      <c r="I4" s="16">
        <f>SUM(F4+H4)</f>
        <v>50</v>
      </c>
      <c r="J4" s="17">
        <f>SUM(H4*100/60/100)</f>
        <v>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ht="14.25" customHeight="1">
      <c r="A5" s="18"/>
      <c r="B5" s="19"/>
      <c r="C5" s="20"/>
      <c r="D5" s="4"/>
      <c r="E5" s="13" t="s">
        <v>9</v>
      </c>
      <c r="F5" s="14">
        <f>SUM(A6*C10+F4)</f>
        <v>55</v>
      </c>
      <c r="G5" s="14">
        <f>SUM(F5*C10)</f>
        <v>5.5</v>
      </c>
      <c r="H5" s="15"/>
      <c r="I5" s="16">
        <f t="shared" ref="I5:I23" si="1">SUM(I4+H5)</f>
        <v>50</v>
      </c>
      <c r="J5" s="17">
        <f t="shared" ref="J5:J34" si="2">SUM(H5*100/I4/100)</f>
        <v>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ht="14.25" customHeight="1">
      <c r="A6" s="21">
        <v>50.0</v>
      </c>
      <c r="B6" s="11"/>
      <c r="C6" s="12"/>
      <c r="D6" s="4"/>
      <c r="E6" s="13" t="s">
        <v>10</v>
      </c>
      <c r="F6" s="14">
        <f>SUM(F5+F5*C10)</f>
        <v>60.5</v>
      </c>
      <c r="G6" s="14">
        <f>SUM(F6*C10)</f>
        <v>6.05</v>
      </c>
      <c r="H6" s="22"/>
      <c r="I6" s="16">
        <f t="shared" si="1"/>
        <v>50</v>
      </c>
      <c r="J6" s="17">
        <f t="shared" si="2"/>
        <v>0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ht="14.25" customHeight="1">
      <c r="A7" s="23"/>
      <c r="C7" s="24"/>
      <c r="D7" s="4"/>
      <c r="E7" s="13" t="s">
        <v>11</v>
      </c>
      <c r="F7" s="14">
        <f>SUM(F6*C10+F6)</f>
        <v>66.55</v>
      </c>
      <c r="G7" s="14">
        <f>SUM(F7*C10)</f>
        <v>6.655</v>
      </c>
      <c r="H7" s="15"/>
      <c r="I7" s="16">
        <f t="shared" si="1"/>
        <v>50</v>
      </c>
      <c r="J7" s="17">
        <f t="shared" si="2"/>
        <v>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ht="14.25" customHeight="1">
      <c r="A8" s="23"/>
      <c r="C8" s="24"/>
      <c r="D8" s="4"/>
      <c r="E8" s="13" t="s">
        <v>12</v>
      </c>
      <c r="F8" s="14">
        <f>SUM(F7*C10+F7)</f>
        <v>73.205</v>
      </c>
      <c r="G8" s="14">
        <f>SUM(F8*C10)</f>
        <v>7.3205</v>
      </c>
      <c r="H8" s="15"/>
      <c r="I8" s="16">
        <f t="shared" si="1"/>
        <v>50</v>
      </c>
      <c r="J8" s="17">
        <f t="shared" si="2"/>
        <v>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ht="14.25" customHeight="1">
      <c r="A9" s="18"/>
      <c r="B9" s="19"/>
      <c r="C9" s="20"/>
      <c r="D9" s="4"/>
      <c r="E9" s="13" t="s">
        <v>13</v>
      </c>
      <c r="F9" s="14">
        <f>SUM(F8*C10+F8)</f>
        <v>80.5255</v>
      </c>
      <c r="G9" s="14">
        <f>SUM(F9*C10)</f>
        <v>8.05255</v>
      </c>
      <c r="H9" s="15"/>
      <c r="I9" s="16">
        <f t="shared" si="1"/>
        <v>50</v>
      </c>
      <c r="J9" s="17">
        <f t="shared" si="2"/>
        <v>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ht="15.0" customHeight="1">
      <c r="A10" s="10" t="s">
        <v>14</v>
      </c>
      <c r="B10" s="12"/>
      <c r="C10" s="25">
        <v>0.1</v>
      </c>
      <c r="D10" s="4"/>
      <c r="E10" s="13" t="s">
        <v>15</v>
      </c>
      <c r="F10" s="14">
        <f>SUM(F9*C10+F9)</f>
        <v>88.57805</v>
      </c>
      <c r="G10" s="14">
        <f>SUM(F10*C10)</f>
        <v>8.857805</v>
      </c>
      <c r="H10" s="15"/>
      <c r="I10" s="16">
        <f t="shared" si="1"/>
        <v>50</v>
      </c>
      <c r="J10" s="17">
        <f t="shared" si="2"/>
        <v>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ht="15.0" customHeight="1">
      <c r="A11" s="18"/>
      <c r="B11" s="20"/>
      <c r="C11" s="26"/>
      <c r="D11" s="4"/>
      <c r="E11" s="13" t="s">
        <v>16</v>
      </c>
      <c r="F11" s="14">
        <f>SUM(F10*C10+F10)</f>
        <v>97.435855</v>
      </c>
      <c r="G11" s="14">
        <f>SUM(F11*C10)</f>
        <v>9.7435855</v>
      </c>
      <c r="H11" s="15"/>
      <c r="I11" s="16">
        <f t="shared" si="1"/>
        <v>50</v>
      </c>
      <c r="J11" s="17">
        <f t="shared" si="2"/>
        <v>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ht="14.25" customHeight="1">
      <c r="A12" s="10" t="s">
        <v>17</v>
      </c>
      <c r="B12" s="12"/>
      <c r="C12" s="27"/>
      <c r="D12" s="4"/>
      <c r="E12" s="13" t="s">
        <v>18</v>
      </c>
      <c r="F12" s="14">
        <f>SUM(F11*C10+F11)</f>
        <v>107.1794405</v>
      </c>
      <c r="G12" s="14">
        <f>SUM(F12*C10)</f>
        <v>10.71794405</v>
      </c>
      <c r="H12" s="15"/>
      <c r="I12" s="16">
        <f t="shared" si="1"/>
        <v>50</v>
      </c>
      <c r="J12" s="17">
        <f t="shared" si="2"/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ht="14.25" customHeight="1">
      <c r="A13" s="18"/>
      <c r="B13" s="20"/>
      <c r="C13" s="26"/>
      <c r="D13" s="4"/>
      <c r="E13" s="13" t="s">
        <v>19</v>
      </c>
      <c r="F13" s="14">
        <f>SUM(F12*C10+F12)</f>
        <v>117.8973846</v>
      </c>
      <c r="G13" s="14">
        <f>SUM(F13*C10)</f>
        <v>11.78973846</v>
      </c>
      <c r="H13" s="15"/>
      <c r="I13" s="16">
        <f t="shared" si="1"/>
        <v>50</v>
      </c>
      <c r="J13" s="17">
        <f t="shared" si="2"/>
        <v>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ht="14.25" customHeight="1">
      <c r="A14" s="28" t="s">
        <v>20</v>
      </c>
      <c r="B14" s="11"/>
      <c r="C14" s="12"/>
      <c r="D14" s="4"/>
      <c r="E14" s="13" t="s">
        <v>21</v>
      </c>
      <c r="F14" s="14">
        <f>SUM(F13*C10+F13)</f>
        <v>129.687123</v>
      </c>
      <c r="G14" s="14">
        <f>SUM(F14*C10)</f>
        <v>12.9687123</v>
      </c>
      <c r="H14" s="15"/>
      <c r="I14" s="16">
        <f t="shared" si="1"/>
        <v>50</v>
      </c>
      <c r="J14" s="17">
        <f t="shared" si="2"/>
        <v>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ht="14.25" customHeight="1">
      <c r="A15" s="18"/>
      <c r="B15" s="19"/>
      <c r="C15" s="20"/>
      <c r="D15" s="4"/>
      <c r="E15" s="13" t="s">
        <v>22</v>
      </c>
      <c r="F15" s="14">
        <f>SUM(F14*C10+F14)</f>
        <v>142.6558353</v>
      </c>
      <c r="G15" s="14">
        <f>SUM(F15*C10)</f>
        <v>14.26558353</v>
      </c>
      <c r="H15" s="15"/>
      <c r="I15" s="16">
        <f t="shared" si="1"/>
        <v>50</v>
      </c>
      <c r="J15" s="17">
        <f t="shared" si="2"/>
        <v>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ht="14.25" customHeight="1">
      <c r="A16" s="29">
        <f>SUM(I23)</f>
        <v>50</v>
      </c>
      <c r="B16" s="11"/>
      <c r="C16" s="12"/>
      <c r="D16" s="4"/>
      <c r="E16" s="13" t="s">
        <v>23</v>
      </c>
      <c r="F16" s="14">
        <f>SUM(F15*C10+F15)</f>
        <v>156.9214188</v>
      </c>
      <c r="G16" s="14">
        <f>SUM(F16*C10)</f>
        <v>15.69214188</v>
      </c>
      <c r="H16" s="15"/>
      <c r="I16" s="16">
        <f t="shared" si="1"/>
        <v>50</v>
      </c>
      <c r="J16" s="17">
        <f t="shared" si="2"/>
        <v>0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ht="14.25" customHeight="1">
      <c r="A17" s="23"/>
      <c r="C17" s="24"/>
      <c r="D17" s="4"/>
      <c r="E17" s="13" t="s">
        <v>24</v>
      </c>
      <c r="F17" s="14">
        <f>SUM(F16*C10+F16)</f>
        <v>172.6135607</v>
      </c>
      <c r="G17" s="14">
        <f>SUM(F17*C10)</f>
        <v>17.26135607</v>
      </c>
      <c r="H17" s="15"/>
      <c r="I17" s="16">
        <f t="shared" si="1"/>
        <v>50</v>
      </c>
      <c r="J17" s="17">
        <f t="shared" si="2"/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ht="14.25" customHeight="1">
      <c r="A18" s="23"/>
      <c r="C18" s="24"/>
      <c r="D18" s="4"/>
      <c r="E18" s="13" t="s">
        <v>25</v>
      </c>
      <c r="F18" s="14">
        <f>SUM(F17*C10+F17)</f>
        <v>189.8749168</v>
      </c>
      <c r="G18" s="14">
        <f>SUM(F18*C10)</f>
        <v>18.98749168</v>
      </c>
      <c r="H18" s="15"/>
      <c r="I18" s="16">
        <f t="shared" si="1"/>
        <v>50</v>
      </c>
      <c r="J18" s="17">
        <f t="shared" si="2"/>
        <v>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ht="14.25" customHeight="1">
      <c r="A19" s="18"/>
      <c r="B19" s="19"/>
      <c r="C19" s="20"/>
      <c r="D19" s="4"/>
      <c r="E19" s="13" t="s">
        <v>26</v>
      </c>
      <c r="F19" s="14">
        <f>SUM(F18*C10+F18)</f>
        <v>208.8624085</v>
      </c>
      <c r="G19" s="14">
        <f>SUM(F19*C10)</f>
        <v>20.88624085</v>
      </c>
      <c r="H19" s="15"/>
      <c r="I19" s="16">
        <f t="shared" si="1"/>
        <v>50</v>
      </c>
      <c r="J19" s="17">
        <f t="shared" si="2"/>
        <v>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ht="14.25" customHeight="1">
      <c r="A20" s="30" t="s">
        <v>27</v>
      </c>
      <c r="B20" s="12"/>
      <c r="C20" s="31">
        <f>SUM(C22*100/A6/100)</f>
        <v>0</v>
      </c>
      <c r="D20" s="4"/>
      <c r="E20" s="13" t="s">
        <v>28</v>
      </c>
      <c r="F20" s="14">
        <f>SUM(F19*C10+F19)</f>
        <v>229.7486493</v>
      </c>
      <c r="G20" s="14">
        <f>SUM(F20*C10)</f>
        <v>22.97486493</v>
      </c>
      <c r="H20" s="15"/>
      <c r="I20" s="16">
        <f t="shared" si="1"/>
        <v>50</v>
      </c>
      <c r="J20" s="17">
        <f t="shared" si="2"/>
        <v>0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ht="14.25" customHeight="1">
      <c r="A21" s="18"/>
      <c r="B21" s="20"/>
      <c r="C21" s="26"/>
      <c r="D21" s="4"/>
      <c r="E21" s="13" t="s">
        <v>29</v>
      </c>
      <c r="F21" s="14">
        <f>SUM(F20*C10+F20)</f>
        <v>252.7235142</v>
      </c>
      <c r="G21" s="14">
        <f>SUM(F21*C10)</f>
        <v>25.27235142</v>
      </c>
      <c r="H21" s="15"/>
      <c r="I21" s="16">
        <f t="shared" si="1"/>
        <v>50</v>
      </c>
      <c r="J21" s="17">
        <f t="shared" si="2"/>
        <v>0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ht="14.25" customHeight="1">
      <c r="A22" s="30" t="s">
        <v>27</v>
      </c>
      <c r="B22" s="12"/>
      <c r="C22" s="32">
        <f>SUM(I34-A6)</f>
        <v>0</v>
      </c>
      <c r="D22" s="4"/>
      <c r="E22" s="13" t="s">
        <v>30</v>
      </c>
      <c r="F22" s="14">
        <f>SUM(F21*C10+F21)</f>
        <v>277.9958657</v>
      </c>
      <c r="G22" s="14">
        <f>SUM(F22*C10)</f>
        <v>27.79958657</v>
      </c>
      <c r="H22" s="15"/>
      <c r="I22" s="16">
        <f t="shared" si="1"/>
        <v>50</v>
      </c>
      <c r="J22" s="17">
        <f t="shared" si="2"/>
        <v>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ht="14.25" customHeight="1">
      <c r="A23" s="18"/>
      <c r="B23" s="20"/>
      <c r="C23" s="26"/>
      <c r="D23" s="4"/>
      <c r="E23" s="13" t="s">
        <v>31</v>
      </c>
      <c r="F23" s="14">
        <f>SUM(F22*C10+F22)</f>
        <v>305.7954522</v>
      </c>
      <c r="G23" s="14">
        <f>SUM(F23*C10)</f>
        <v>30.57954522</v>
      </c>
      <c r="H23" s="15"/>
      <c r="I23" s="16">
        <f t="shared" si="1"/>
        <v>50</v>
      </c>
      <c r="J23" s="17">
        <f t="shared" si="2"/>
        <v>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ht="14.25" customHeight="1">
      <c r="A24" s="4"/>
      <c r="B24" s="4"/>
      <c r="C24" s="4"/>
      <c r="D24" s="4"/>
      <c r="E24" s="13" t="s">
        <v>32</v>
      </c>
      <c r="F24" s="14">
        <f>SUM(F23*C10+F23)</f>
        <v>336.3749975</v>
      </c>
      <c r="G24" s="14">
        <f>SUM(F24*C10)</f>
        <v>33.63749975</v>
      </c>
      <c r="H24" s="15"/>
      <c r="I24" s="16">
        <f t="shared" ref="I24:I34" si="3">SUM(H24+I23)</f>
        <v>50</v>
      </c>
      <c r="J24" s="17">
        <f t="shared" si="2"/>
        <v>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ht="14.25" customHeight="1">
      <c r="A25" s="4"/>
      <c r="B25" s="4"/>
      <c r="C25" s="4"/>
      <c r="D25" s="4"/>
      <c r="E25" s="13" t="s">
        <v>33</v>
      </c>
      <c r="F25" s="14">
        <f>SUM(F24*C10+F24)</f>
        <v>370.0124972</v>
      </c>
      <c r="G25" s="14">
        <f>SUM(F25*C10)</f>
        <v>37.00124972</v>
      </c>
      <c r="H25" s="15"/>
      <c r="I25" s="16">
        <f t="shared" si="3"/>
        <v>50</v>
      </c>
      <c r="J25" s="17">
        <f t="shared" si="2"/>
        <v>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ht="14.25" customHeight="1">
      <c r="A26" s="4"/>
      <c r="B26" s="4"/>
      <c r="C26" s="4"/>
      <c r="D26" s="4"/>
      <c r="E26" s="13" t="s">
        <v>34</v>
      </c>
      <c r="F26" s="14">
        <f>SUM(F25*C10+F25)</f>
        <v>407.0137469</v>
      </c>
      <c r="G26" s="14">
        <f>SUM(F26*C10)</f>
        <v>40.70137469</v>
      </c>
      <c r="H26" s="15"/>
      <c r="I26" s="16">
        <f t="shared" si="3"/>
        <v>50</v>
      </c>
      <c r="J26" s="17">
        <f t="shared" si="2"/>
        <v>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ht="14.25" customHeight="1">
      <c r="A27" s="4"/>
      <c r="B27" s="4"/>
      <c r="C27" s="4"/>
      <c r="D27" s="4"/>
      <c r="E27" s="13" t="s">
        <v>35</v>
      </c>
      <c r="F27" s="14">
        <f>SUM(F26*C10+F26)</f>
        <v>447.7151216</v>
      </c>
      <c r="G27" s="14">
        <f>SUM(F27*C10)</f>
        <v>44.77151216</v>
      </c>
      <c r="H27" s="15"/>
      <c r="I27" s="16">
        <f t="shared" si="3"/>
        <v>50</v>
      </c>
      <c r="J27" s="17">
        <f t="shared" si="2"/>
        <v>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ht="14.25" customHeight="1">
      <c r="A28" s="4"/>
      <c r="B28" s="4"/>
      <c r="C28" s="4"/>
      <c r="D28" s="4"/>
      <c r="E28" s="13" t="s">
        <v>36</v>
      </c>
      <c r="F28" s="14">
        <f>SUM(F27*C10+F27)</f>
        <v>492.4866338</v>
      </c>
      <c r="G28" s="14">
        <f>SUM(F28*C10)</f>
        <v>49.24866338</v>
      </c>
      <c r="H28" s="15"/>
      <c r="I28" s="16">
        <f t="shared" si="3"/>
        <v>50</v>
      </c>
      <c r="J28" s="17">
        <f t="shared" si="2"/>
        <v>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ht="14.25" customHeight="1">
      <c r="A29" s="4"/>
      <c r="B29" s="4"/>
      <c r="C29" s="4"/>
      <c r="D29" s="4"/>
      <c r="E29" s="13" t="s">
        <v>37</v>
      </c>
      <c r="F29" s="14">
        <f>SUM(F28*C10+F28)</f>
        <v>541.7352972</v>
      </c>
      <c r="G29" s="14">
        <f>SUM(F29*C10)</f>
        <v>54.17352972</v>
      </c>
      <c r="H29" s="15"/>
      <c r="I29" s="16">
        <f t="shared" si="3"/>
        <v>50</v>
      </c>
      <c r="J29" s="17">
        <f t="shared" si="2"/>
        <v>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ht="14.25" customHeight="1">
      <c r="A30" s="4"/>
      <c r="B30" s="4"/>
      <c r="C30" s="4"/>
      <c r="D30" s="4"/>
      <c r="E30" s="13" t="s">
        <v>38</v>
      </c>
      <c r="F30" s="14">
        <f>SUM(F29*C10+F29)</f>
        <v>595.9088269</v>
      </c>
      <c r="G30" s="14">
        <f>SUM(F30*C10)</f>
        <v>59.59088269</v>
      </c>
      <c r="H30" s="15"/>
      <c r="I30" s="16">
        <f t="shared" si="3"/>
        <v>50</v>
      </c>
      <c r="J30" s="17">
        <f t="shared" si="2"/>
        <v>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ht="14.25" customHeight="1">
      <c r="A31" s="4"/>
      <c r="B31" s="4"/>
      <c r="C31" s="4"/>
      <c r="D31" s="4"/>
      <c r="E31" s="13" t="s">
        <v>39</v>
      </c>
      <c r="F31" s="14">
        <f>SUM(F30*C10+F30)</f>
        <v>655.4997096</v>
      </c>
      <c r="G31" s="14">
        <f>SUM(F31*C10)</f>
        <v>65.54997096</v>
      </c>
      <c r="H31" s="15"/>
      <c r="I31" s="16">
        <f t="shared" si="3"/>
        <v>50</v>
      </c>
      <c r="J31" s="17">
        <f t="shared" si="2"/>
        <v>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ht="14.25" customHeight="1">
      <c r="A32" s="4"/>
      <c r="B32" s="4"/>
      <c r="C32" s="4"/>
      <c r="D32" s="4"/>
      <c r="E32" s="13" t="s">
        <v>40</v>
      </c>
      <c r="F32" s="14">
        <f>SUM(F31*C10+F31)</f>
        <v>721.0496805</v>
      </c>
      <c r="G32" s="14">
        <f>SUM(F32*C10)</f>
        <v>72.10496805</v>
      </c>
      <c r="H32" s="15"/>
      <c r="I32" s="16">
        <f t="shared" si="3"/>
        <v>50</v>
      </c>
      <c r="J32" s="17">
        <f t="shared" si="2"/>
        <v>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ht="14.25" customHeight="1">
      <c r="A33" s="4"/>
      <c r="B33" s="4"/>
      <c r="C33" s="4"/>
      <c r="D33" s="4"/>
      <c r="E33" s="13" t="s">
        <v>41</v>
      </c>
      <c r="F33" s="14">
        <f t="shared" ref="F33:F34" si="4">SUM(F32*C10+F32)</f>
        <v>793.1546486</v>
      </c>
      <c r="G33" s="14">
        <f t="shared" ref="G33:G34" si="5">SUM(F33*C10)</f>
        <v>79.31546486</v>
      </c>
      <c r="H33" s="15"/>
      <c r="I33" s="16">
        <f t="shared" si="3"/>
        <v>50</v>
      </c>
      <c r="J33" s="17">
        <f t="shared" si="2"/>
        <v>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ht="14.25" customHeight="1">
      <c r="A34" s="4"/>
      <c r="B34" s="4"/>
      <c r="C34" s="4"/>
      <c r="D34" s="4"/>
      <c r="E34" s="13" t="s">
        <v>42</v>
      </c>
      <c r="F34" s="14">
        <f t="shared" si="4"/>
        <v>793.1546486</v>
      </c>
      <c r="G34" s="14">
        <f t="shared" si="5"/>
        <v>0</v>
      </c>
      <c r="H34" s="15"/>
      <c r="I34" s="16">
        <f t="shared" si="3"/>
        <v>50</v>
      </c>
      <c r="J34" s="17">
        <f t="shared" si="2"/>
        <v>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ht="14.25" customHeight="1">
      <c r="D36" s="4"/>
    </row>
    <row r="37" ht="14.25" customHeight="1">
      <c r="D37" s="4"/>
    </row>
    <row r="38" ht="14.25" customHeight="1">
      <c r="D38" s="4"/>
    </row>
    <row r="39" ht="14.25" customHeight="1">
      <c r="D39" s="4"/>
    </row>
    <row r="40" ht="14.25" customHeight="1">
      <c r="D40" s="4"/>
    </row>
    <row r="41" ht="14.25" customHeight="1">
      <c r="D41" s="4"/>
    </row>
    <row r="42" ht="14.25" customHeight="1">
      <c r="D42" s="4"/>
    </row>
    <row r="43" ht="14.25" customHeight="1">
      <c r="D43" s="4"/>
    </row>
    <row r="44" ht="14.25" customHeight="1">
      <c r="D44" s="4"/>
    </row>
    <row r="45" ht="14.25" customHeight="1">
      <c r="D45" s="4"/>
    </row>
    <row r="46" ht="14.25" customHeight="1">
      <c r="D46" s="4"/>
    </row>
    <row r="47" ht="14.25" customHeight="1">
      <c r="D47" s="4"/>
    </row>
    <row r="48" ht="14.25" customHeight="1">
      <c r="D48" s="4"/>
    </row>
    <row r="49" ht="14.25" customHeight="1">
      <c r="D49" s="4"/>
    </row>
    <row r="50" ht="14.25" customHeight="1">
      <c r="D50" s="4"/>
    </row>
    <row r="51" ht="14.25" customHeight="1">
      <c r="D51" s="4"/>
    </row>
    <row r="52" ht="14.25" customHeight="1">
      <c r="D52" s="4"/>
    </row>
    <row r="53" ht="14.25" customHeight="1">
      <c r="D53" s="4"/>
    </row>
    <row r="54" ht="14.25" customHeight="1">
      <c r="D54" s="4"/>
    </row>
    <row r="55" ht="14.25" customHeight="1">
      <c r="D55" s="4"/>
    </row>
    <row r="56" ht="14.25" customHeight="1">
      <c r="D56" s="4"/>
    </row>
    <row r="57" ht="14.25" customHeight="1">
      <c r="D57" s="4"/>
    </row>
    <row r="58" ht="14.25" customHeight="1">
      <c r="D58" s="4"/>
    </row>
    <row r="59" ht="14.25" customHeight="1">
      <c r="D59" s="4"/>
    </row>
    <row r="60" ht="14.25" customHeight="1">
      <c r="D60" s="4"/>
    </row>
    <row r="61" ht="14.25" customHeight="1">
      <c r="D61" s="4"/>
    </row>
    <row r="62" ht="14.25" customHeight="1">
      <c r="D62" s="4"/>
    </row>
    <row r="63" ht="14.25" customHeight="1">
      <c r="D63" s="4"/>
    </row>
    <row r="64" ht="14.25" customHeight="1">
      <c r="D64" s="4"/>
    </row>
    <row r="65" ht="14.25" customHeight="1">
      <c r="D65" s="4"/>
    </row>
    <row r="66" ht="14.25" customHeight="1">
      <c r="D66" s="4"/>
    </row>
    <row r="67" ht="14.25" customHeight="1">
      <c r="D67" s="4"/>
    </row>
    <row r="68" ht="14.25" customHeight="1">
      <c r="D68" s="4"/>
    </row>
    <row r="69" ht="14.25" customHeight="1">
      <c r="D69" s="4"/>
    </row>
    <row r="70" ht="14.25" customHeight="1">
      <c r="D70" s="4"/>
    </row>
    <row r="71" ht="14.25" customHeight="1">
      <c r="D71" s="4"/>
    </row>
    <row r="72" ht="14.25" customHeight="1">
      <c r="D72" s="4"/>
    </row>
    <row r="73" ht="14.25" customHeight="1">
      <c r="D73" s="4"/>
    </row>
    <row r="74" ht="14.25" customHeight="1">
      <c r="D74" s="4"/>
    </row>
    <row r="75" ht="14.25" customHeight="1">
      <c r="D75" s="4"/>
    </row>
    <row r="76" ht="14.25" customHeight="1">
      <c r="D76" s="4"/>
    </row>
    <row r="77" ht="14.25" customHeight="1">
      <c r="D77" s="4"/>
    </row>
    <row r="78" ht="14.25" customHeight="1">
      <c r="D78" s="4"/>
    </row>
    <row r="79" ht="14.25" customHeight="1">
      <c r="D79" s="4"/>
    </row>
    <row r="80" ht="14.25" customHeight="1">
      <c r="D80" s="4"/>
    </row>
    <row r="81" ht="14.25" customHeight="1">
      <c r="D81" s="4"/>
    </row>
    <row r="82" ht="14.25" customHeight="1">
      <c r="D82" s="4"/>
    </row>
    <row r="83" ht="14.25" customHeight="1">
      <c r="D83" s="4"/>
    </row>
    <row r="84" ht="14.25" customHeight="1">
      <c r="D84" s="4"/>
    </row>
    <row r="85" ht="14.25" customHeight="1">
      <c r="D85" s="4"/>
    </row>
    <row r="86" ht="14.25" customHeight="1">
      <c r="D86" s="4"/>
    </row>
    <row r="87" ht="14.25" customHeight="1">
      <c r="D87" s="4"/>
    </row>
    <row r="88" ht="14.25" customHeight="1">
      <c r="D88" s="4"/>
    </row>
    <row r="89" ht="14.25" customHeight="1">
      <c r="D89" s="4"/>
    </row>
    <row r="90" ht="14.25" customHeight="1">
      <c r="D90" s="4"/>
    </row>
    <row r="91" ht="14.25" customHeight="1">
      <c r="D91" s="4"/>
    </row>
    <row r="92" ht="14.25" customHeight="1">
      <c r="D92" s="4"/>
    </row>
    <row r="93" ht="14.25" customHeight="1">
      <c r="D93" s="4"/>
    </row>
    <row r="94" ht="14.25" customHeight="1">
      <c r="D94" s="4"/>
    </row>
    <row r="95" ht="14.25" customHeight="1">
      <c r="D95" s="4"/>
    </row>
    <row r="96" ht="14.25" customHeight="1">
      <c r="D96" s="4"/>
    </row>
    <row r="97" ht="14.25" customHeight="1">
      <c r="D97" s="4"/>
    </row>
    <row r="98" ht="14.25" customHeight="1">
      <c r="D98" s="4"/>
    </row>
    <row r="99" ht="14.25" customHeight="1">
      <c r="D99" s="4"/>
    </row>
    <row r="100" ht="14.25" customHeight="1">
      <c r="D100" s="4"/>
    </row>
    <row r="101" ht="14.25" customHeight="1">
      <c r="D101" s="4"/>
    </row>
    <row r="102" ht="14.25" customHeight="1">
      <c r="D102" s="4"/>
    </row>
    <row r="103" ht="14.25" customHeight="1">
      <c r="D103" s="4"/>
    </row>
    <row r="104" ht="14.25" customHeight="1">
      <c r="D104" s="4"/>
    </row>
    <row r="105" ht="14.25" customHeight="1">
      <c r="D105" s="4"/>
    </row>
    <row r="106" ht="14.25" customHeight="1">
      <c r="D106" s="4"/>
    </row>
    <row r="107" ht="14.25" customHeight="1">
      <c r="D107" s="4"/>
    </row>
    <row r="108" ht="14.25" customHeight="1">
      <c r="D108" s="4"/>
    </row>
    <row r="109" ht="14.25" customHeight="1">
      <c r="D109" s="4"/>
    </row>
    <row r="110" ht="14.25" customHeight="1">
      <c r="D110" s="4"/>
    </row>
    <row r="111" ht="14.25" customHeight="1">
      <c r="D111" s="4"/>
    </row>
    <row r="112" ht="14.25" customHeight="1">
      <c r="D112" s="4"/>
    </row>
    <row r="113" ht="14.25" customHeight="1">
      <c r="D113" s="4"/>
    </row>
    <row r="114" ht="14.25" customHeight="1">
      <c r="D114" s="4"/>
    </row>
    <row r="115" ht="14.25" customHeight="1">
      <c r="D115" s="4"/>
    </row>
    <row r="116" ht="14.25" customHeight="1">
      <c r="D116" s="4"/>
    </row>
    <row r="117" ht="14.25" customHeight="1">
      <c r="D117" s="4"/>
    </row>
    <row r="118" ht="14.25" customHeight="1">
      <c r="D118" s="4"/>
    </row>
    <row r="119" ht="14.25" customHeight="1">
      <c r="D119" s="4"/>
    </row>
    <row r="120" ht="14.25" customHeight="1">
      <c r="D120" s="4"/>
    </row>
    <row r="121" ht="14.25" customHeight="1">
      <c r="D121" s="4"/>
    </row>
    <row r="122" ht="14.25" customHeight="1">
      <c r="D122" s="4"/>
    </row>
    <row r="123" ht="14.25" customHeight="1">
      <c r="D123" s="4"/>
    </row>
    <row r="124" ht="14.25" customHeight="1">
      <c r="D124" s="4"/>
    </row>
    <row r="125" ht="14.25" customHeight="1">
      <c r="D125" s="4"/>
    </row>
    <row r="126" ht="14.25" customHeight="1">
      <c r="D126" s="4"/>
    </row>
    <row r="127" ht="14.25" customHeight="1">
      <c r="D127" s="4"/>
    </row>
    <row r="128" ht="14.25" customHeight="1">
      <c r="D128" s="4"/>
    </row>
    <row r="129" ht="14.25" customHeight="1">
      <c r="D129" s="4"/>
    </row>
    <row r="130" ht="14.25" customHeight="1">
      <c r="D130" s="4"/>
    </row>
    <row r="131" ht="14.25" customHeight="1">
      <c r="D131" s="4"/>
    </row>
    <row r="132" ht="14.25" customHeight="1">
      <c r="D132" s="4"/>
    </row>
    <row r="133" ht="14.25" customHeight="1">
      <c r="D133" s="4"/>
    </row>
    <row r="134" ht="14.25" customHeight="1">
      <c r="D134" s="4"/>
    </row>
    <row r="135" ht="14.25" customHeight="1">
      <c r="D135" s="4"/>
    </row>
    <row r="136" ht="14.25" customHeight="1">
      <c r="D136" s="4"/>
    </row>
    <row r="137" ht="14.25" customHeight="1">
      <c r="D137" s="4"/>
    </row>
    <row r="138" ht="14.25" customHeight="1">
      <c r="D138" s="4"/>
    </row>
    <row r="139" ht="14.25" customHeight="1">
      <c r="D139" s="4"/>
    </row>
    <row r="140" ht="14.25" customHeight="1">
      <c r="D140" s="4"/>
    </row>
    <row r="141" ht="14.25" customHeight="1">
      <c r="D141" s="4"/>
    </row>
    <row r="142" ht="14.25" customHeight="1">
      <c r="D142" s="4"/>
    </row>
    <row r="143" ht="14.25" customHeight="1">
      <c r="D143" s="4"/>
    </row>
    <row r="144" ht="14.25" customHeight="1">
      <c r="D144" s="4"/>
    </row>
    <row r="145" ht="14.25" customHeight="1">
      <c r="D145" s="4"/>
    </row>
    <row r="146" ht="14.25" customHeight="1">
      <c r="D146" s="4"/>
    </row>
    <row r="147" ht="14.25" customHeight="1">
      <c r="D147" s="4"/>
    </row>
    <row r="148" ht="14.25" customHeight="1">
      <c r="D148" s="4"/>
    </row>
    <row r="149" ht="14.25" customHeight="1">
      <c r="D149" s="4"/>
    </row>
    <row r="150" ht="14.25" customHeight="1">
      <c r="D150" s="4"/>
    </row>
    <row r="151" ht="14.25" customHeight="1">
      <c r="D151" s="4"/>
    </row>
    <row r="152" ht="14.25" customHeight="1">
      <c r="D152" s="4"/>
    </row>
    <row r="153" ht="14.25" customHeight="1">
      <c r="D153" s="4"/>
    </row>
    <row r="154" ht="14.25" customHeight="1">
      <c r="D154" s="4"/>
    </row>
    <row r="155" ht="14.25" customHeight="1">
      <c r="D155" s="4"/>
    </row>
    <row r="156" ht="14.25" customHeight="1">
      <c r="D156" s="4"/>
    </row>
    <row r="157" ht="14.25" customHeight="1">
      <c r="D157" s="4"/>
    </row>
    <row r="158" ht="14.25" customHeight="1">
      <c r="D158" s="4"/>
    </row>
    <row r="159" ht="14.25" customHeight="1">
      <c r="D159" s="4"/>
    </row>
    <row r="160" ht="14.25" customHeight="1">
      <c r="D160" s="4"/>
    </row>
    <row r="161" ht="14.25" customHeight="1">
      <c r="D161" s="4"/>
    </row>
    <row r="162" ht="14.25" customHeight="1">
      <c r="D162" s="4"/>
    </row>
    <row r="163" ht="14.25" customHeight="1">
      <c r="D163" s="4"/>
    </row>
    <row r="164" ht="14.25" customHeight="1">
      <c r="D164" s="4"/>
    </row>
    <row r="165" ht="14.25" customHeight="1">
      <c r="D165" s="4"/>
    </row>
    <row r="166" ht="14.25" customHeight="1">
      <c r="D166" s="4"/>
    </row>
    <row r="167" ht="14.25" customHeight="1">
      <c r="D167" s="4"/>
    </row>
    <row r="168" ht="14.25" customHeight="1">
      <c r="D168" s="4"/>
    </row>
    <row r="169" ht="14.25" customHeight="1">
      <c r="D169" s="4"/>
    </row>
    <row r="170" ht="14.25" customHeight="1">
      <c r="D170" s="4"/>
    </row>
    <row r="171" ht="14.25" customHeight="1">
      <c r="D171" s="4"/>
    </row>
    <row r="172" ht="14.25" customHeight="1">
      <c r="D172" s="4"/>
    </row>
    <row r="173" ht="14.25" customHeight="1">
      <c r="D173" s="4"/>
    </row>
    <row r="174" ht="14.25" customHeight="1">
      <c r="D174" s="4"/>
    </row>
    <row r="175" ht="14.25" customHeight="1">
      <c r="D175" s="4"/>
    </row>
    <row r="176" ht="14.25" customHeight="1">
      <c r="D176" s="4"/>
    </row>
    <row r="177" ht="14.25" customHeight="1">
      <c r="D177" s="4"/>
    </row>
    <row r="178" ht="14.25" customHeight="1">
      <c r="D178" s="4"/>
    </row>
    <row r="179" ht="14.25" customHeight="1">
      <c r="D179" s="4"/>
    </row>
    <row r="180" ht="14.25" customHeight="1">
      <c r="D180" s="4"/>
    </row>
    <row r="181" ht="14.25" customHeight="1">
      <c r="D181" s="4"/>
    </row>
    <row r="182" ht="14.25" customHeight="1">
      <c r="D182" s="4"/>
    </row>
    <row r="183" ht="14.25" customHeight="1">
      <c r="D183" s="4"/>
    </row>
    <row r="184" ht="14.25" customHeight="1">
      <c r="D184" s="4"/>
    </row>
    <row r="185" ht="14.25" customHeight="1">
      <c r="D185" s="4"/>
    </row>
    <row r="186" ht="14.25" customHeight="1">
      <c r="D186" s="4"/>
    </row>
    <row r="187" ht="14.25" customHeight="1">
      <c r="D187" s="4"/>
    </row>
    <row r="188" ht="14.25" customHeight="1">
      <c r="D188" s="4"/>
    </row>
    <row r="189" ht="14.25" customHeight="1">
      <c r="D189" s="4"/>
    </row>
    <row r="190" ht="14.25" customHeight="1">
      <c r="D190" s="4"/>
    </row>
    <row r="191" ht="14.25" customHeight="1">
      <c r="D191" s="4"/>
    </row>
    <row r="192" ht="14.25" customHeight="1">
      <c r="D192" s="4"/>
    </row>
    <row r="193" ht="14.25" customHeight="1">
      <c r="D193" s="4"/>
    </row>
    <row r="194" ht="14.25" customHeight="1">
      <c r="D194" s="4"/>
    </row>
    <row r="195" ht="14.25" customHeight="1">
      <c r="D195" s="4"/>
    </row>
    <row r="196" ht="14.25" customHeight="1">
      <c r="D196" s="4"/>
    </row>
    <row r="197" ht="14.25" customHeight="1">
      <c r="D197" s="4"/>
    </row>
    <row r="198" ht="14.25" customHeight="1">
      <c r="D198" s="4"/>
    </row>
    <row r="199" ht="14.25" customHeight="1">
      <c r="D199" s="4"/>
    </row>
    <row r="200" ht="14.25" customHeight="1">
      <c r="D200" s="4"/>
    </row>
    <row r="201" ht="14.25" customHeight="1">
      <c r="D201" s="4"/>
    </row>
    <row r="202" ht="14.25" customHeight="1">
      <c r="D202" s="4"/>
    </row>
    <row r="203" ht="14.25" customHeight="1">
      <c r="D203" s="4"/>
    </row>
    <row r="204" ht="14.25" customHeight="1">
      <c r="D204" s="4"/>
    </row>
    <row r="205" ht="14.25" customHeight="1">
      <c r="D205" s="4"/>
    </row>
    <row r="206" ht="14.25" customHeight="1">
      <c r="D206" s="4"/>
    </row>
    <row r="207" ht="14.25" customHeight="1">
      <c r="D207" s="4"/>
    </row>
    <row r="208" ht="14.25" customHeight="1">
      <c r="D208" s="4"/>
    </row>
    <row r="209" ht="14.25" customHeight="1">
      <c r="D209" s="4"/>
    </row>
    <row r="210" ht="14.25" customHeight="1">
      <c r="D210" s="4"/>
    </row>
    <row r="211" ht="14.25" customHeight="1">
      <c r="D211" s="4"/>
    </row>
    <row r="212" ht="14.25" customHeight="1">
      <c r="D212" s="4"/>
    </row>
    <row r="213" ht="14.25" customHeight="1">
      <c r="D213" s="4"/>
    </row>
    <row r="214" ht="14.25" customHeight="1">
      <c r="D214" s="4"/>
    </row>
    <row r="215" ht="14.25" customHeight="1">
      <c r="D215" s="4"/>
    </row>
    <row r="216" ht="14.25" customHeight="1">
      <c r="D216" s="4"/>
    </row>
    <row r="217" ht="14.25" customHeight="1">
      <c r="D217" s="4"/>
    </row>
    <row r="218" ht="14.25" customHeight="1">
      <c r="D218" s="4"/>
    </row>
    <row r="219" ht="14.25" customHeight="1">
      <c r="D219" s="4"/>
    </row>
    <row r="220" ht="14.25" customHeight="1">
      <c r="D220" s="4"/>
    </row>
    <row r="221" ht="14.25" customHeight="1">
      <c r="D221" s="4"/>
    </row>
    <row r="222" ht="14.25" customHeight="1">
      <c r="D222" s="4"/>
    </row>
    <row r="223" ht="14.25" customHeight="1">
      <c r="D223" s="4"/>
    </row>
    <row r="224" ht="14.25" customHeight="1">
      <c r="D224" s="4"/>
    </row>
    <row r="225" ht="14.25" customHeight="1">
      <c r="D225" s="4"/>
    </row>
    <row r="226" ht="14.25" customHeight="1">
      <c r="D226" s="4"/>
    </row>
    <row r="227" ht="14.25" customHeight="1">
      <c r="D227" s="4"/>
    </row>
    <row r="228" ht="14.25" customHeight="1">
      <c r="D228" s="4"/>
    </row>
    <row r="229" ht="14.25" customHeight="1">
      <c r="D229" s="4"/>
    </row>
    <row r="230" ht="14.25" customHeight="1">
      <c r="D230" s="4"/>
    </row>
    <row r="231" ht="14.25" customHeight="1">
      <c r="D231" s="4"/>
    </row>
    <row r="232" ht="14.25" customHeight="1">
      <c r="D232" s="4"/>
    </row>
    <row r="233" ht="14.25" customHeight="1">
      <c r="D233" s="4"/>
    </row>
    <row r="234" ht="14.25" customHeight="1">
      <c r="D234" s="4"/>
    </row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3">
    <mergeCell ref="A14:C15"/>
    <mergeCell ref="A16:C19"/>
    <mergeCell ref="A20:B21"/>
    <mergeCell ref="C20:C21"/>
    <mergeCell ref="A22:B23"/>
    <mergeCell ref="C22:C23"/>
    <mergeCell ref="A1:V2"/>
    <mergeCell ref="A4:C5"/>
    <mergeCell ref="A6:C9"/>
    <mergeCell ref="A10:B11"/>
    <mergeCell ref="C10:C11"/>
    <mergeCell ref="A12:B13"/>
    <mergeCell ref="C12:C13"/>
  </mergeCells>
  <printOptions/>
  <pageMargins bottom="0.7875" footer="0.0" header="0.0" left="0.511805555555556" right="0.511805555555556" top="0.78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5"/>
    <col customWidth="1" min="2" max="2" width="35.0"/>
    <col customWidth="1" min="3" max="3" width="13.75"/>
    <col customWidth="1" min="4" max="4" width="19.75"/>
    <col customWidth="1" min="5" max="5" width="32.88"/>
    <col customWidth="1" min="6" max="6" width="14.25"/>
    <col customWidth="1" min="7" max="7" width="13.25"/>
    <col customWidth="1" min="8" max="8" width="15.0"/>
    <col customWidth="1" min="9" max="9" width="12.38"/>
    <col customWidth="1" min="10" max="10" width="2.63"/>
    <col customWidth="1" min="11" max="11" width="9.38"/>
    <col customWidth="1" min="12" max="12" width="19.25"/>
    <col customWidth="1" min="13" max="13" width="15.13"/>
    <col customWidth="1" min="14" max="33" width="8.38"/>
  </cols>
  <sheetData>
    <row r="1" ht="13.5" customHeight="1">
      <c r="K1" s="33"/>
      <c r="N1" s="3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ht="13.5" customHeight="1">
      <c r="B2" s="35" t="s">
        <v>43</v>
      </c>
      <c r="C2" s="33"/>
      <c r="D2" s="33"/>
      <c r="G2" s="36" t="s">
        <v>44</v>
      </c>
      <c r="H2" s="37"/>
      <c r="I2" s="37"/>
      <c r="J2" s="37"/>
      <c r="K2" s="38"/>
      <c r="N2" s="39"/>
      <c r="AG2" s="40"/>
    </row>
    <row r="3" ht="13.5" customHeight="1">
      <c r="C3" s="33"/>
      <c r="D3" s="33"/>
      <c r="G3" s="41" t="s">
        <v>45</v>
      </c>
      <c r="H3" s="42">
        <v>0.8</v>
      </c>
      <c r="K3" s="33"/>
      <c r="N3" s="39"/>
      <c r="AG3" s="40"/>
    </row>
    <row r="4" ht="13.5" customHeight="1">
      <c r="C4" s="33"/>
      <c r="D4" s="33"/>
      <c r="K4" s="33"/>
      <c r="N4" s="39"/>
      <c r="AG4" s="40"/>
    </row>
    <row r="5" ht="13.5" customHeight="1">
      <c r="B5" s="43" t="s">
        <v>46</v>
      </c>
      <c r="C5" s="44">
        <v>100.0</v>
      </c>
      <c r="D5" s="45" t="s">
        <v>47</v>
      </c>
      <c r="K5" s="33"/>
      <c r="N5" s="39"/>
      <c r="AG5" s="40"/>
    </row>
    <row r="6" ht="13.5" customHeight="1">
      <c r="C6" s="33"/>
      <c r="D6" s="33"/>
      <c r="G6" s="46" t="s">
        <v>48</v>
      </c>
      <c r="H6" s="46" t="s">
        <v>49</v>
      </c>
      <c r="I6" s="46" t="s">
        <v>50</v>
      </c>
      <c r="J6" s="47"/>
      <c r="N6" s="39"/>
      <c r="AG6" s="40"/>
    </row>
    <row r="7" ht="13.5" customHeight="1">
      <c r="B7" s="48" t="s">
        <v>51</v>
      </c>
      <c r="C7" s="49">
        <v>0.04</v>
      </c>
      <c r="D7" s="50">
        <f>C5*C7</f>
        <v>4</v>
      </c>
      <c r="E7" s="45" t="s">
        <v>52</v>
      </c>
      <c r="G7" s="51">
        <f>D11</f>
        <v>2</v>
      </c>
      <c r="H7" s="52">
        <f>G7*1.9</f>
        <v>3.8</v>
      </c>
      <c r="I7" s="53">
        <f>SUM(G7:H7)</f>
        <v>5.8</v>
      </c>
      <c r="J7" s="54"/>
      <c r="N7" s="39"/>
      <c r="AG7" s="40"/>
    </row>
    <row r="8" ht="13.5" customHeight="1">
      <c r="C8" s="33"/>
      <c r="D8" s="33"/>
      <c r="G8" s="33"/>
      <c r="H8" s="33"/>
      <c r="I8" s="33"/>
      <c r="J8" s="33"/>
      <c r="K8" s="33"/>
      <c r="L8" s="55" t="s">
        <v>53</v>
      </c>
      <c r="N8" s="39"/>
      <c r="AG8" s="40"/>
    </row>
    <row r="9" ht="13.5" customHeight="1">
      <c r="B9" s="56" t="s">
        <v>54</v>
      </c>
      <c r="C9" s="57">
        <v>0.07</v>
      </c>
      <c r="D9" s="58">
        <f>C5*C9</f>
        <v>7</v>
      </c>
      <c r="E9" s="45" t="s">
        <v>55</v>
      </c>
      <c r="G9" s="46" t="s">
        <v>56</v>
      </c>
      <c r="H9" s="46" t="s">
        <v>57</v>
      </c>
      <c r="I9" s="46" t="s">
        <v>58</v>
      </c>
      <c r="J9" s="33"/>
      <c r="K9" s="46" t="s">
        <v>59</v>
      </c>
      <c r="L9" s="46" t="s">
        <v>60</v>
      </c>
      <c r="M9" s="46" t="s">
        <v>61</v>
      </c>
      <c r="N9" s="39"/>
      <c r="AG9" s="40"/>
    </row>
    <row r="10" ht="13.5" customHeight="1">
      <c r="C10" s="33"/>
      <c r="D10" s="33"/>
      <c r="G10" s="59">
        <f>-I7</f>
        <v>-5.8</v>
      </c>
      <c r="H10" s="60">
        <f>G7*H3</f>
        <v>1.6</v>
      </c>
      <c r="I10" s="60">
        <f>H7*H3</f>
        <v>3.04</v>
      </c>
      <c r="J10" s="33"/>
      <c r="K10" s="61">
        <f>D9/G10</f>
        <v>-1.206896552</v>
      </c>
      <c r="L10" s="62">
        <f>D7/H10</f>
        <v>2.5</v>
      </c>
      <c r="M10" s="62">
        <f>D7/H12</f>
        <v>3.846153846</v>
      </c>
      <c r="N10" s="39"/>
      <c r="AG10" s="40"/>
    </row>
    <row r="11" ht="13.5" customHeight="1">
      <c r="B11" s="63" t="s">
        <v>62</v>
      </c>
      <c r="C11" s="64">
        <v>0.02</v>
      </c>
      <c r="D11" s="65">
        <f>C5*C11</f>
        <v>2</v>
      </c>
      <c r="E11" s="45" t="s">
        <v>63</v>
      </c>
      <c r="I11" s="33"/>
      <c r="J11" s="33"/>
      <c r="N11" s="39"/>
      <c r="AG11" s="40"/>
    </row>
    <row r="12" ht="13.5" customHeight="1">
      <c r="C12" s="33"/>
      <c r="D12" s="33"/>
      <c r="G12" s="46" t="s">
        <v>64</v>
      </c>
      <c r="H12" s="60">
        <f>I10-G7</f>
        <v>1.04</v>
      </c>
      <c r="I12" s="66"/>
      <c r="J12" s="33"/>
      <c r="N12" s="39"/>
      <c r="AG12" s="40"/>
    </row>
    <row r="13" ht="13.5" customHeight="1">
      <c r="B13" s="67" t="s">
        <v>65</v>
      </c>
      <c r="C13" s="68"/>
      <c r="D13" s="69">
        <f>C5/D9</f>
        <v>14.28571429</v>
      </c>
      <c r="G13" s="66"/>
      <c r="H13" s="33"/>
      <c r="I13" s="66"/>
      <c r="J13" s="33"/>
      <c r="K13" s="33"/>
      <c r="N13" s="39"/>
      <c r="AG13" s="40"/>
    </row>
    <row r="14" ht="13.5" customHeight="1">
      <c r="G14" s="33"/>
      <c r="H14" s="33"/>
      <c r="I14" s="33"/>
      <c r="J14" s="33"/>
      <c r="K14" s="33"/>
      <c r="N14" s="39"/>
      <c r="AG14" s="40"/>
    </row>
    <row r="15" ht="13.5" customHeight="1">
      <c r="B15" s="70"/>
      <c r="G15" s="71" t="s">
        <v>66</v>
      </c>
      <c r="H15" s="72"/>
      <c r="I15" s="72"/>
      <c r="J15" s="72"/>
      <c r="K15" s="73"/>
      <c r="L15" s="72"/>
      <c r="N15" s="39"/>
      <c r="AG15" s="40"/>
    </row>
    <row r="16" ht="13.5" customHeight="1">
      <c r="G16" s="41" t="s">
        <v>45</v>
      </c>
      <c r="H16" s="42">
        <f>H3</f>
        <v>0.8</v>
      </c>
      <c r="K16" s="33"/>
      <c r="N16" s="39"/>
      <c r="AG16" s="40"/>
    </row>
    <row r="17" ht="13.5" customHeight="1">
      <c r="K17" s="33"/>
      <c r="N17" s="39"/>
      <c r="AG17" s="40"/>
    </row>
    <row r="18" ht="13.5" customHeight="1">
      <c r="K18" s="33"/>
      <c r="N18" s="39"/>
      <c r="AG18" s="40"/>
    </row>
    <row r="19" ht="13.5" customHeight="1">
      <c r="G19" s="46" t="s">
        <v>48</v>
      </c>
      <c r="H19" s="46" t="s">
        <v>49</v>
      </c>
      <c r="I19" s="46" t="s">
        <v>50</v>
      </c>
      <c r="J19" s="47"/>
      <c r="N19" s="39"/>
      <c r="AG19" s="40"/>
    </row>
    <row r="20" ht="13.5" customHeight="1">
      <c r="G20" s="51">
        <f>D11</f>
        <v>2</v>
      </c>
      <c r="H20" s="52">
        <f>G20*2</f>
        <v>4</v>
      </c>
      <c r="I20" s="53">
        <f>SUM(G20:H20)</f>
        <v>6</v>
      </c>
      <c r="J20" s="54"/>
      <c r="N20" s="39"/>
      <c r="AG20" s="40"/>
    </row>
    <row r="21" ht="13.5" customHeight="1">
      <c r="G21" s="33"/>
      <c r="H21" s="33"/>
      <c r="I21" s="33"/>
      <c r="J21" s="33"/>
      <c r="K21" s="33"/>
      <c r="L21" s="55" t="s">
        <v>53</v>
      </c>
      <c r="N21" s="39"/>
      <c r="AG21" s="40"/>
    </row>
    <row r="22" ht="13.5" customHeight="1">
      <c r="G22" s="46" t="s">
        <v>56</v>
      </c>
      <c r="H22" s="46" t="s">
        <v>57</v>
      </c>
      <c r="I22" s="46" t="s">
        <v>58</v>
      </c>
      <c r="J22" s="33"/>
      <c r="K22" s="46" t="s">
        <v>59</v>
      </c>
      <c r="L22" s="46" t="s">
        <v>60</v>
      </c>
      <c r="M22" s="46" t="s">
        <v>61</v>
      </c>
      <c r="N22" s="39"/>
      <c r="AG22" s="40"/>
    </row>
    <row r="23" ht="13.5" customHeight="1">
      <c r="G23" s="59">
        <f>-I20</f>
        <v>-6</v>
      </c>
      <c r="H23" s="60">
        <f>G20*H16</f>
        <v>1.6</v>
      </c>
      <c r="I23" s="60">
        <f>H20*H16</f>
        <v>3.2</v>
      </c>
      <c r="J23" s="33"/>
      <c r="K23" s="61">
        <f>D9/G23</f>
        <v>-1.166666667</v>
      </c>
      <c r="L23" s="74">
        <f>D7/H23</f>
        <v>2.5</v>
      </c>
      <c r="M23" s="62">
        <f>D7/H25</f>
        <v>3.333333333</v>
      </c>
      <c r="N23" s="39"/>
      <c r="AG23" s="40"/>
    </row>
    <row r="24" ht="13.5" customHeight="1">
      <c r="I24" s="33"/>
      <c r="J24" s="33"/>
      <c r="N24" s="39"/>
      <c r="AG24" s="40"/>
    </row>
    <row r="25" ht="13.5" customHeight="1">
      <c r="G25" s="46" t="s">
        <v>64</v>
      </c>
      <c r="H25" s="60">
        <f>I23-G20</f>
        <v>1.2</v>
      </c>
      <c r="I25" s="66"/>
      <c r="J25" s="33"/>
      <c r="N25" s="39"/>
      <c r="AG25" s="40"/>
    </row>
    <row r="26" ht="13.5" customHeight="1">
      <c r="I26" s="75"/>
      <c r="K26" s="33"/>
      <c r="N26" s="39"/>
      <c r="AG26" s="40"/>
    </row>
    <row r="27" ht="13.5" customHeight="1">
      <c r="K27" s="33"/>
      <c r="N27" s="39"/>
      <c r="AG27" s="40"/>
    </row>
    <row r="28" ht="13.5" customHeight="1">
      <c r="K28" s="33"/>
      <c r="N28" s="39"/>
      <c r="AG28" s="40"/>
    </row>
    <row r="29" ht="13.5" customHeight="1">
      <c r="K29" s="33"/>
      <c r="N29" s="39"/>
      <c r="AG29" s="40"/>
    </row>
    <row r="30" ht="13.5" customHeight="1">
      <c r="K30" s="33"/>
      <c r="N30" s="39"/>
      <c r="AG30" s="40"/>
    </row>
    <row r="31" ht="13.5" customHeight="1">
      <c r="K31" s="33"/>
      <c r="N31" s="39"/>
      <c r="AG31" s="40"/>
    </row>
    <row r="32" ht="13.5" customHeight="1">
      <c r="K32" s="33"/>
      <c r="N32" s="39"/>
      <c r="AG32" s="40"/>
    </row>
    <row r="33" ht="13.5" customHeight="1">
      <c r="K33" s="33"/>
      <c r="N33" s="39"/>
      <c r="AG33" s="40"/>
    </row>
    <row r="34" ht="13.5" customHeight="1">
      <c r="K34" s="33"/>
      <c r="N34" s="39"/>
      <c r="AG34" s="40"/>
    </row>
    <row r="35" ht="13.5" customHeight="1">
      <c r="K35" s="33"/>
      <c r="N35" s="39"/>
      <c r="AG35" s="40"/>
    </row>
    <row r="36" ht="13.5" customHeight="1">
      <c r="K36" s="33"/>
      <c r="N36" s="39"/>
      <c r="AG36" s="40"/>
    </row>
    <row r="37" ht="13.5" customHeight="1">
      <c r="K37" s="33"/>
      <c r="N37" s="39"/>
      <c r="AG37" s="40"/>
    </row>
    <row r="38" ht="13.5" customHeight="1">
      <c r="K38" s="33"/>
      <c r="N38" s="39"/>
      <c r="AG38" s="40"/>
    </row>
    <row r="39" ht="13.5" customHeight="1">
      <c r="K39" s="33"/>
      <c r="N39" s="39"/>
      <c r="AG39" s="40"/>
    </row>
    <row r="40" ht="13.5" customHeight="1">
      <c r="K40" s="33"/>
      <c r="N40" s="39"/>
      <c r="AG40" s="40"/>
    </row>
    <row r="41" ht="13.5" customHeight="1">
      <c r="K41" s="33"/>
      <c r="N41" s="39"/>
      <c r="AG41" s="40"/>
    </row>
    <row r="42" ht="13.5" customHeight="1">
      <c r="K42" s="33"/>
      <c r="N42" s="39"/>
      <c r="AG42" s="40"/>
    </row>
    <row r="43" ht="13.5" customHeight="1">
      <c r="K43" s="33"/>
      <c r="N43" s="39"/>
      <c r="AG43" s="40"/>
    </row>
    <row r="44" ht="13.5" customHeight="1">
      <c r="K44" s="33"/>
      <c r="N44" s="39"/>
      <c r="AG44" s="40"/>
    </row>
    <row r="45" ht="13.5" customHeight="1">
      <c r="K45" s="33"/>
      <c r="N45" s="39"/>
      <c r="AG45" s="40"/>
    </row>
    <row r="46" ht="13.5" customHeight="1">
      <c r="K46" s="33"/>
      <c r="N46" s="39"/>
      <c r="AG46" s="40"/>
    </row>
    <row r="47" ht="13.5" customHeight="1">
      <c r="K47" s="33"/>
      <c r="N47" s="39"/>
      <c r="AG47" s="40"/>
    </row>
    <row r="48" ht="13.5" customHeight="1">
      <c r="K48" s="33"/>
      <c r="N48" s="39"/>
      <c r="AG48" s="40"/>
    </row>
    <row r="49" ht="13.5" customHeight="1">
      <c r="K49" s="33"/>
      <c r="N49" s="39"/>
      <c r="AG49" s="40"/>
    </row>
    <row r="50" ht="13.5" customHeight="1">
      <c r="K50" s="33"/>
      <c r="N50" s="39"/>
      <c r="AG50" s="40"/>
    </row>
    <row r="51" ht="13.5" customHeight="1">
      <c r="K51" s="33"/>
      <c r="N51" s="39"/>
      <c r="AG51" s="40"/>
    </row>
    <row r="52" ht="13.5" customHeight="1">
      <c r="K52" s="33"/>
      <c r="N52" s="39"/>
      <c r="AG52" s="40"/>
    </row>
    <row r="53" ht="13.5" customHeight="1">
      <c r="K53" s="33"/>
      <c r="N53" s="39"/>
      <c r="AG53" s="40"/>
    </row>
    <row r="54" ht="13.5" customHeight="1">
      <c r="K54" s="33"/>
      <c r="N54" s="39"/>
      <c r="AG54" s="40"/>
    </row>
    <row r="55" ht="13.5" customHeight="1">
      <c r="K55" s="33"/>
      <c r="N55" s="39"/>
      <c r="AG55" s="40"/>
    </row>
    <row r="56" ht="13.5" customHeight="1">
      <c r="K56" s="33"/>
      <c r="N56" s="39"/>
      <c r="AG56" s="40"/>
    </row>
    <row r="57" ht="13.5" customHeight="1">
      <c r="K57" s="33"/>
      <c r="N57" s="39"/>
      <c r="AG57" s="40"/>
    </row>
    <row r="58" ht="13.5" customHeight="1">
      <c r="K58" s="33"/>
      <c r="N58" s="39"/>
      <c r="AG58" s="40"/>
    </row>
    <row r="59" ht="13.5" customHeight="1">
      <c r="K59" s="33"/>
      <c r="N59" s="39"/>
      <c r="AG59" s="40"/>
    </row>
    <row r="60" ht="13.5" customHeight="1">
      <c r="K60" s="33"/>
      <c r="N60" s="39"/>
      <c r="AG60" s="40"/>
    </row>
    <row r="61" ht="13.5" customHeight="1">
      <c r="K61" s="33"/>
      <c r="N61" s="39"/>
      <c r="AG61" s="40"/>
    </row>
    <row r="62" ht="13.5" customHeight="1">
      <c r="K62" s="33"/>
      <c r="N62" s="39"/>
      <c r="AG62" s="40"/>
    </row>
    <row r="63" ht="13.5" customHeight="1">
      <c r="K63" s="33"/>
      <c r="N63" s="39"/>
      <c r="AG63" s="40"/>
    </row>
    <row r="64" ht="13.5" customHeight="1">
      <c r="K64" s="33"/>
      <c r="N64" s="39"/>
      <c r="AG64" s="40"/>
    </row>
    <row r="65" ht="13.5" customHeight="1">
      <c r="K65" s="33"/>
      <c r="N65" s="39"/>
      <c r="AG65" s="40"/>
    </row>
    <row r="66" ht="13.5" customHeight="1">
      <c r="K66" s="33"/>
      <c r="N66" s="39"/>
      <c r="AG66" s="40"/>
    </row>
    <row r="67" ht="13.5" customHeight="1">
      <c r="K67" s="33"/>
      <c r="N67" s="39"/>
      <c r="AG67" s="40"/>
    </row>
    <row r="68" ht="13.5" customHeight="1">
      <c r="K68" s="33"/>
      <c r="N68" s="39"/>
      <c r="AG68" s="40"/>
    </row>
    <row r="69" ht="13.5" customHeight="1">
      <c r="K69" s="33"/>
      <c r="N69" s="39"/>
      <c r="AG69" s="40"/>
    </row>
    <row r="70" ht="13.5" customHeight="1">
      <c r="K70" s="33"/>
      <c r="N70" s="39"/>
      <c r="AG70" s="40"/>
    </row>
    <row r="71" ht="13.5" customHeight="1">
      <c r="K71" s="33"/>
      <c r="N71" s="39"/>
      <c r="AG71" s="40"/>
    </row>
    <row r="72" ht="13.5" customHeight="1">
      <c r="K72" s="33"/>
      <c r="N72" s="39"/>
      <c r="AG72" s="40"/>
    </row>
    <row r="73" ht="13.5" customHeight="1">
      <c r="K73" s="33"/>
      <c r="N73" s="39"/>
      <c r="AG73" s="40"/>
    </row>
    <row r="74" ht="13.5" customHeight="1">
      <c r="K74" s="33"/>
      <c r="N74" s="39"/>
      <c r="AG74" s="40"/>
    </row>
    <row r="75" ht="13.5" customHeight="1">
      <c r="K75" s="33"/>
      <c r="N75" s="39"/>
      <c r="AG75" s="40"/>
    </row>
    <row r="76" ht="13.5" customHeight="1">
      <c r="K76" s="33"/>
      <c r="N76" s="39"/>
      <c r="AG76" s="40"/>
    </row>
    <row r="77" ht="13.5" customHeight="1">
      <c r="K77" s="33"/>
      <c r="N77" s="39"/>
      <c r="AG77" s="40"/>
    </row>
    <row r="78" ht="13.5" customHeight="1">
      <c r="K78" s="33"/>
      <c r="N78" s="39"/>
      <c r="AG78" s="40"/>
    </row>
    <row r="79" ht="13.5" customHeight="1">
      <c r="K79" s="33"/>
      <c r="N79" s="39"/>
      <c r="AG79" s="40"/>
    </row>
    <row r="80" ht="13.5" customHeight="1">
      <c r="K80" s="33"/>
      <c r="N80" s="39"/>
      <c r="AG80" s="40"/>
    </row>
    <row r="81" ht="13.5" customHeight="1">
      <c r="K81" s="33"/>
      <c r="N81" s="39"/>
      <c r="AG81" s="40"/>
    </row>
    <row r="82" ht="13.5" customHeight="1">
      <c r="K82" s="33"/>
      <c r="N82" s="39"/>
      <c r="AG82" s="40"/>
    </row>
    <row r="83" ht="13.5" customHeight="1">
      <c r="K83" s="33"/>
      <c r="N83" s="39"/>
      <c r="AG83" s="40"/>
    </row>
    <row r="84" ht="13.5" customHeight="1">
      <c r="K84" s="33"/>
      <c r="N84" s="39"/>
      <c r="AG84" s="40"/>
    </row>
    <row r="85" ht="13.5" customHeight="1">
      <c r="K85" s="33"/>
      <c r="N85" s="39"/>
      <c r="AG85" s="40"/>
    </row>
    <row r="86" ht="13.5" customHeight="1">
      <c r="K86" s="33"/>
      <c r="N86" s="39"/>
      <c r="AG86" s="40"/>
    </row>
    <row r="87" ht="13.5" customHeight="1">
      <c r="K87" s="33"/>
      <c r="N87" s="39"/>
      <c r="AG87" s="40"/>
    </row>
    <row r="88" ht="13.5" customHeight="1">
      <c r="K88" s="33"/>
      <c r="N88" s="39"/>
      <c r="AG88" s="40"/>
    </row>
    <row r="89" ht="13.5" customHeight="1">
      <c r="K89" s="33"/>
      <c r="N89" s="39"/>
      <c r="AG89" s="40"/>
    </row>
    <row r="90" ht="13.5" customHeight="1">
      <c r="K90" s="33"/>
      <c r="N90" s="39"/>
      <c r="AG90" s="40"/>
    </row>
    <row r="91" ht="13.5" customHeight="1">
      <c r="K91" s="33"/>
      <c r="N91" s="39"/>
      <c r="AG91" s="40"/>
    </row>
    <row r="92" ht="13.5" customHeight="1">
      <c r="K92" s="33"/>
      <c r="N92" s="39"/>
      <c r="AG92" s="40"/>
    </row>
    <row r="93" ht="13.5" customHeight="1">
      <c r="K93" s="33"/>
      <c r="N93" s="39"/>
      <c r="AG93" s="40"/>
    </row>
    <row r="94" ht="13.5" customHeight="1">
      <c r="K94" s="33"/>
      <c r="N94" s="39"/>
      <c r="AG94" s="40"/>
    </row>
    <row r="95" ht="13.5" customHeight="1">
      <c r="K95" s="33"/>
      <c r="N95" s="39"/>
      <c r="AG95" s="40"/>
    </row>
    <row r="96" ht="13.5" customHeight="1">
      <c r="K96" s="33"/>
      <c r="N96" s="39"/>
      <c r="AG96" s="40"/>
    </row>
    <row r="97" ht="13.5" customHeight="1">
      <c r="K97" s="33"/>
      <c r="N97" s="39"/>
      <c r="AG97" s="40"/>
    </row>
    <row r="98" ht="13.5" customHeight="1">
      <c r="K98" s="33"/>
      <c r="N98" s="39"/>
      <c r="AG98" s="40"/>
    </row>
    <row r="99" ht="13.5" customHeight="1">
      <c r="K99" s="33"/>
      <c r="N99" s="39"/>
      <c r="AG99" s="40"/>
    </row>
    <row r="100" ht="13.5" customHeight="1">
      <c r="K100" s="33"/>
      <c r="N100" s="39"/>
      <c r="AG100" s="40"/>
    </row>
    <row r="101" ht="13.5" customHeight="1">
      <c r="K101" s="33"/>
      <c r="N101" s="39"/>
      <c r="AG101" s="40"/>
    </row>
    <row r="102" ht="13.5" customHeight="1">
      <c r="K102" s="33"/>
      <c r="N102" s="39"/>
      <c r="AG102" s="40"/>
    </row>
    <row r="103" ht="13.5" customHeight="1">
      <c r="K103" s="33"/>
      <c r="N103" s="39"/>
      <c r="AG103" s="40"/>
    </row>
    <row r="104" ht="13.5" customHeight="1">
      <c r="K104" s="33"/>
      <c r="N104" s="39"/>
      <c r="AG104" s="40"/>
    </row>
    <row r="105" ht="13.5" customHeight="1">
      <c r="K105" s="33"/>
      <c r="N105" s="39"/>
      <c r="AG105" s="40"/>
    </row>
    <row r="106" ht="13.5" customHeight="1">
      <c r="K106" s="33"/>
      <c r="N106" s="39"/>
      <c r="AG106" s="40"/>
    </row>
    <row r="107" ht="13.5" customHeight="1">
      <c r="K107" s="33"/>
      <c r="N107" s="39"/>
      <c r="AG107" s="40"/>
    </row>
    <row r="108" ht="13.5" customHeight="1">
      <c r="K108" s="33"/>
      <c r="N108" s="39"/>
      <c r="AG108" s="40"/>
    </row>
    <row r="109" ht="13.5" customHeight="1">
      <c r="K109" s="33"/>
      <c r="N109" s="39"/>
      <c r="AG109" s="40"/>
    </row>
    <row r="110" ht="13.5" customHeight="1">
      <c r="K110" s="33"/>
      <c r="N110" s="39"/>
      <c r="AG110" s="40"/>
    </row>
    <row r="111" ht="13.5" customHeight="1">
      <c r="K111" s="33"/>
      <c r="N111" s="39"/>
      <c r="AG111" s="40"/>
    </row>
    <row r="112" ht="13.5" customHeight="1">
      <c r="K112" s="33"/>
      <c r="N112" s="39"/>
      <c r="AG112" s="40"/>
    </row>
    <row r="113" ht="13.5" customHeight="1">
      <c r="K113" s="33"/>
      <c r="N113" s="39"/>
      <c r="AG113" s="40"/>
    </row>
    <row r="114" ht="13.5" customHeight="1">
      <c r="K114" s="33"/>
      <c r="N114" s="39"/>
      <c r="AG114" s="40"/>
    </row>
    <row r="115" ht="13.5" customHeight="1">
      <c r="K115" s="33"/>
      <c r="N115" s="39"/>
      <c r="AG115" s="40"/>
    </row>
    <row r="116" ht="13.5" customHeight="1">
      <c r="K116" s="33"/>
      <c r="N116" s="39"/>
      <c r="AG116" s="40"/>
    </row>
    <row r="117" ht="13.5" customHeight="1">
      <c r="K117" s="33"/>
      <c r="N117" s="39"/>
      <c r="AG117" s="40"/>
    </row>
    <row r="118" ht="13.5" customHeight="1">
      <c r="K118" s="33"/>
      <c r="N118" s="39"/>
      <c r="AG118" s="40"/>
    </row>
    <row r="119" ht="13.5" customHeight="1">
      <c r="K119" s="33"/>
      <c r="N119" s="39"/>
      <c r="AG119" s="40"/>
    </row>
    <row r="120" ht="13.5" customHeight="1">
      <c r="K120" s="33"/>
      <c r="N120" s="39"/>
      <c r="AG120" s="40"/>
    </row>
    <row r="121" ht="13.5" customHeight="1">
      <c r="K121" s="33"/>
      <c r="N121" s="39"/>
      <c r="AG121" s="40"/>
    </row>
    <row r="122" ht="13.5" customHeight="1">
      <c r="K122" s="33"/>
      <c r="N122" s="39"/>
      <c r="AG122" s="40"/>
    </row>
    <row r="123" ht="13.5" customHeight="1">
      <c r="K123" s="33"/>
      <c r="N123" s="39"/>
      <c r="AG123" s="40"/>
    </row>
    <row r="124" ht="13.5" customHeight="1">
      <c r="K124" s="33"/>
      <c r="N124" s="39"/>
      <c r="AG124" s="40"/>
    </row>
    <row r="125" ht="13.5" customHeight="1">
      <c r="K125" s="33"/>
      <c r="N125" s="39"/>
      <c r="AG125" s="40"/>
    </row>
    <row r="126" ht="13.5" customHeight="1">
      <c r="K126" s="33"/>
      <c r="N126" s="39"/>
      <c r="AG126" s="40"/>
    </row>
    <row r="127" ht="13.5" customHeight="1">
      <c r="K127" s="33"/>
      <c r="N127" s="39"/>
      <c r="AG127" s="40"/>
    </row>
    <row r="128" ht="13.5" customHeight="1">
      <c r="K128" s="33"/>
      <c r="N128" s="39"/>
      <c r="AG128" s="40"/>
    </row>
    <row r="129" ht="13.5" customHeight="1">
      <c r="K129" s="33"/>
      <c r="N129" s="39"/>
      <c r="AG129" s="40"/>
    </row>
    <row r="130" ht="13.5" customHeight="1">
      <c r="K130" s="33"/>
      <c r="N130" s="39"/>
      <c r="AG130" s="40"/>
    </row>
    <row r="131" ht="13.5" customHeight="1">
      <c r="K131" s="33"/>
      <c r="N131" s="39"/>
      <c r="AG131" s="40"/>
    </row>
    <row r="132" ht="13.5" customHeight="1">
      <c r="K132" s="33"/>
      <c r="N132" s="39"/>
      <c r="AG132" s="40"/>
    </row>
    <row r="133" ht="13.5" customHeight="1">
      <c r="K133" s="33"/>
      <c r="N133" s="39"/>
      <c r="AG133" s="40"/>
    </row>
    <row r="134" ht="13.5" customHeight="1">
      <c r="K134" s="33"/>
      <c r="N134" s="39"/>
      <c r="AG134" s="40"/>
    </row>
    <row r="135" ht="13.5" customHeight="1">
      <c r="K135" s="33"/>
      <c r="N135" s="39"/>
      <c r="AG135" s="40"/>
    </row>
    <row r="136" ht="13.5" customHeight="1">
      <c r="K136" s="33"/>
      <c r="N136" s="39"/>
      <c r="AG136" s="40"/>
    </row>
    <row r="137" ht="13.5" customHeight="1">
      <c r="K137" s="33"/>
      <c r="N137" s="39"/>
      <c r="AG137" s="40"/>
    </row>
    <row r="138" ht="13.5" customHeight="1">
      <c r="K138" s="33"/>
      <c r="N138" s="39"/>
      <c r="AG138" s="40"/>
    </row>
    <row r="139" ht="13.5" customHeight="1">
      <c r="K139" s="33"/>
      <c r="N139" s="39"/>
      <c r="AG139" s="40"/>
    </row>
    <row r="140" ht="13.5" customHeight="1">
      <c r="K140" s="33"/>
      <c r="N140" s="39"/>
      <c r="AG140" s="40"/>
    </row>
    <row r="141" ht="13.5" customHeight="1">
      <c r="K141" s="33"/>
      <c r="N141" s="39"/>
      <c r="AG141" s="40"/>
    </row>
    <row r="142" ht="13.5" customHeight="1">
      <c r="K142" s="33"/>
      <c r="N142" s="39"/>
      <c r="AG142" s="40"/>
    </row>
    <row r="143" ht="13.5" customHeight="1">
      <c r="K143" s="33"/>
      <c r="N143" s="39"/>
      <c r="AG143" s="40"/>
    </row>
    <row r="144" ht="13.5" customHeight="1">
      <c r="K144" s="33"/>
      <c r="N144" s="5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7"/>
    </row>
    <row r="145" ht="13.5" customHeight="1">
      <c r="K145" s="33"/>
    </row>
    <row r="146" ht="13.5" customHeight="1">
      <c r="K146" s="33"/>
    </row>
    <row r="147" ht="13.5" customHeight="1">
      <c r="K147" s="33"/>
    </row>
    <row r="148" ht="13.5" customHeight="1">
      <c r="K148" s="33"/>
    </row>
    <row r="149" ht="13.5" customHeight="1">
      <c r="K149" s="33"/>
    </row>
    <row r="150" ht="13.5" customHeight="1">
      <c r="K150" s="33"/>
    </row>
    <row r="151" ht="13.5" customHeight="1">
      <c r="K151" s="33"/>
    </row>
    <row r="152" ht="13.5" customHeight="1">
      <c r="K152" s="33"/>
    </row>
    <row r="153" ht="13.5" customHeight="1">
      <c r="K153" s="33"/>
    </row>
    <row r="154" ht="13.5" customHeight="1">
      <c r="K154" s="33"/>
    </row>
    <row r="155" ht="13.5" customHeight="1">
      <c r="K155" s="33"/>
    </row>
    <row r="156" ht="13.5" customHeight="1">
      <c r="K156" s="33"/>
    </row>
    <row r="157" ht="13.5" customHeight="1">
      <c r="K157" s="33"/>
    </row>
    <row r="158" ht="13.5" customHeight="1">
      <c r="K158" s="33"/>
    </row>
    <row r="159" ht="13.5" customHeight="1">
      <c r="K159" s="33"/>
    </row>
    <row r="160" ht="13.5" customHeight="1">
      <c r="K160" s="33"/>
    </row>
    <row r="161" ht="13.5" customHeight="1">
      <c r="K161" s="33"/>
    </row>
    <row r="162" ht="13.5" customHeight="1">
      <c r="K162" s="33"/>
    </row>
    <row r="163" ht="13.5" customHeight="1">
      <c r="K163" s="33"/>
    </row>
    <row r="164" ht="13.5" customHeight="1">
      <c r="K164" s="33"/>
    </row>
    <row r="165" ht="13.5" customHeight="1">
      <c r="K165" s="33"/>
    </row>
    <row r="166" ht="13.5" customHeight="1">
      <c r="K166" s="33"/>
    </row>
    <row r="167" ht="13.5" customHeight="1">
      <c r="K167" s="33"/>
    </row>
    <row r="168" ht="13.5" customHeight="1">
      <c r="K168" s="33"/>
    </row>
    <row r="169" ht="13.5" customHeight="1">
      <c r="K169" s="33"/>
    </row>
    <row r="170" ht="13.5" customHeight="1">
      <c r="K170" s="33"/>
    </row>
    <row r="171" ht="13.5" customHeight="1">
      <c r="K171" s="33"/>
    </row>
    <row r="172" ht="13.5" customHeight="1">
      <c r="K172" s="33"/>
    </row>
    <row r="173" ht="13.5" customHeight="1">
      <c r="K173" s="33"/>
    </row>
    <row r="174" ht="13.5" customHeight="1">
      <c r="K174" s="33"/>
    </row>
    <row r="175" ht="13.5" customHeight="1">
      <c r="K175" s="33"/>
    </row>
    <row r="176" ht="13.5" customHeight="1">
      <c r="K176" s="33"/>
    </row>
    <row r="177" ht="13.5" customHeight="1">
      <c r="K177" s="33"/>
    </row>
    <row r="178" ht="13.5" customHeight="1">
      <c r="K178" s="33"/>
    </row>
    <row r="179" ht="13.5" customHeight="1">
      <c r="K179" s="33"/>
    </row>
    <row r="180" ht="13.5" customHeight="1">
      <c r="K180" s="33"/>
    </row>
    <row r="181" ht="13.5" customHeight="1">
      <c r="K181" s="33"/>
    </row>
    <row r="182" ht="13.5" customHeight="1">
      <c r="K182" s="33"/>
    </row>
    <row r="183" ht="13.5" customHeight="1">
      <c r="K183" s="33"/>
    </row>
    <row r="184" ht="13.5" customHeight="1">
      <c r="K184" s="33"/>
    </row>
    <row r="185" ht="13.5" customHeight="1">
      <c r="K185" s="33"/>
    </row>
    <row r="186" ht="13.5" customHeight="1">
      <c r="K186" s="33"/>
    </row>
    <row r="187" ht="13.5" customHeight="1">
      <c r="K187" s="33"/>
    </row>
    <row r="188" ht="13.5" customHeight="1">
      <c r="K188" s="33"/>
    </row>
    <row r="189" ht="13.5" customHeight="1">
      <c r="K189" s="33"/>
    </row>
    <row r="190" ht="13.5" customHeight="1">
      <c r="K190" s="33"/>
    </row>
    <row r="191" ht="13.5" customHeight="1">
      <c r="K191" s="33"/>
    </row>
    <row r="192" ht="13.5" customHeight="1">
      <c r="K192" s="33"/>
    </row>
    <row r="193" ht="13.5" customHeight="1">
      <c r="K193" s="33"/>
    </row>
    <row r="194" ht="13.5" customHeight="1">
      <c r="K194" s="33"/>
    </row>
    <row r="195" ht="13.5" customHeight="1">
      <c r="K195" s="33"/>
    </row>
    <row r="196" ht="13.5" customHeight="1">
      <c r="K196" s="33"/>
    </row>
    <row r="197" ht="13.5" customHeight="1">
      <c r="K197" s="33"/>
    </row>
    <row r="198" ht="13.5" customHeight="1">
      <c r="K198" s="33"/>
    </row>
    <row r="199" ht="13.5" customHeight="1">
      <c r="K199" s="33"/>
    </row>
    <row r="200" ht="13.5" customHeight="1">
      <c r="K200" s="33"/>
    </row>
    <row r="201" ht="13.5" customHeight="1">
      <c r="K201" s="33"/>
    </row>
    <row r="202" ht="13.5" customHeight="1">
      <c r="K202" s="33"/>
    </row>
    <row r="203" ht="13.5" customHeight="1">
      <c r="K203" s="33"/>
    </row>
    <row r="204" ht="13.5" customHeight="1">
      <c r="K204" s="33"/>
    </row>
    <row r="205" ht="13.5" customHeight="1">
      <c r="K205" s="33"/>
    </row>
    <row r="206" ht="13.5" customHeight="1">
      <c r="K206" s="33"/>
    </row>
    <row r="207" ht="13.5" customHeight="1">
      <c r="K207" s="33"/>
    </row>
    <row r="208" ht="13.5" customHeight="1">
      <c r="K208" s="33"/>
    </row>
    <row r="209" ht="13.5" customHeight="1">
      <c r="K209" s="33"/>
    </row>
    <row r="210" ht="13.5" customHeight="1">
      <c r="K210" s="33"/>
    </row>
    <row r="211" ht="13.5" customHeight="1">
      <c r="K211" s="33"/>
    </row>
    <row r="212" ht="13.5" customHeight="1">
      <c r="K212" s="33"/>
    </row>
    <row r="213" ht="13.5" customHeight="1">
      <c r="K213" s="33"/>
    </row>
    <row r="214" ht="13.5" customHeight="1">
      <c r="K214" s="33"/>
    </row>
    <row r="215" ht="13.5" customHeight="1">
      <c r="K215" s="33"/>
    </row>
    <row r="216" ht="13.5" customHeight="1">
      <c r="K216" s="33"/>
    </row>
    <row r="217" ht="13.5" customHeight="1">
      <c r="K217" s="33"/>
    </row>
    <row r="218" ht="13.5" customHeight="1">
      <c r="K218" s="33"/>
    </row>
    <row r="219" ht="13.5" customHeight="1">
      <c r="K219" s="33"/>
    </row>
    <row r="220" ht="13.5" customHeight="1">
      <c r="K220" s="33"/>
    </row>
    <row r="221" ht="13.5" customHeight="1">
      <c r="K221" s="33"/>
    </row>
    <row r="222" ht="13.5" customHeight="1">
      <c r="K222" s="33"/>
    </row>
    <row r="223" ht="13.5" customHeight="1">
      <c r="K223" s="33"/>
    </row>
    <row r="224" ht="13.5" customHeight="1">
      <c r="K224" s="33"/>
    </row>
    <row r="225" ht="13.5" customHeight="1">
      <c r="K225" s="33"/>
    </row>
    <row r="226" ht="13.5" customHeight="1">
      <c r="K226" s="33"/>
    </row>
    <row r="227" ht="13.5" customHeight="1">
      <c r="K227" s="33"/>
    </row>
    <row r="228" ht="13.5" customHeight="1">
      <c r="K228" s="33"/>
    </row>
    <row r="229" ht="13.5" customHeight="1">
      <c r="K229" s="33"/>
    </row>
    <row r="230" ht="13.5" customHeight="1">
      <c r="K230" s="33"/>
    </row>
    <row r="231" ht="13.5" customHeight="1">
      <c r="K231" s="33"/>
    </row>
    <row r="232" ht="13.5" customHeight="1">
      <c r="K232" s="33"/>
    </row>
    <row r="233" ht="13.5" customHeight="1">
      <c r="K233" s="33"/>
    </row>
    <row r="234" ht="13.5" customHeight="1">
      <c r="K234" s="33"/>
    </row>
    <row r="235" ht="13.5" customHeight="1">
      <c r="K235" s="33"/>
    </row>
    <row r="236" ht="13.5" customHeight="1">
      <c r="K236" s="33"/>
    </row>
    <row r="237" ht="13.5" customHeight="1">
      <c r="K237" s="33"/>
    </row>
    <row r="238" ht="13.5" customHeight="1">
      <c r="K238" s="33"/>
    </row>
    <row r="239" ht="13.5" customHeight="1">
      <c r="K239" s="33"/>
    </row>
    <row r="240" ht="13.5" customHeight="1">
      <c r="K240" s="33"/>
    </row>
    <row r="241" ht="13.5" customHeight="1">
      <c r="K241" s="33"/>
    </row>
    <row r="242" ht="13.5" customHeight="1">
      <c r="K242" s="33"/>
    </row>
    <row r="243" ht="13.5" customHeight="1">
      <c r="K243" s="33"/>
    </row>
    <row r="244" ht="13.5" customHeight="1">
      <c r="K244" s="33"/>
    </row>
    <row r="245" ht="13.5" customHeight="1">
      <c r="K245" s="33"/>
    </row>
    <row r="246" ht="13.5" customHeight="1">
      <c r="K246" s="33"/>
    </row>
    <row r="247" ht="13.5" customHeight="1">
      <c r="K247" s="33"/>
    </row>
    <row r="248" ht="13.5" customHeight="1">
      <c r="K248" s="33"/>
    </row>
    <row r="249" ht="13.5" customHeight="1">
      <c r="K249" s="33"/>
    </row>
    <row r="250" ht="13.5" customHeight="1">
      <c r="K250" s="33"/>
    </row>
    <row r="251" ht="13.5" customHeight="1">
      <c r="K251" s="33"/>
    </row>
    <row r="252" ht="13.5" customHeight="1">
      <c r="K252" s="33"/>
    </row>
    <row r="253" ht="13.5" customHeight="1">
      <c r="K253" s="33"/>
    </row>
    <row r="254" ht="13.5" customHeight="1">
      <c r="K254" s="33"/>
    </row>
    <row r="255" ht="13.5" customHeight="1">
      <c r="K255" s="33"/>
    </row>
    <row r="256" ht="13.5" customHeight="1">
      <c r="K256" s="33"/>
    </row>
    <row r="257" ht="13.5" customHeight="1">
      <c r="K257" s="33"/>
    </row>
    <row r="258" ht="13.5" customHeight="1">
      <c r="K258" s="33"/>
    </row>
    <row r="259" ht="13.5" customHeight="1">
      <c r="K259" s="33"/>
    </row>
    <row r="260" ht="13.5" customHeight="1">
      <c r="K260" s="33"/>
    </row>
    <row r="261" ht="13.5" customHeight="1">
      <c r="K261" s="33"/>
    </row>
    <row r="262" ht="13.5" customHeight="1">
      <c r="K262" s="33"/>
    </row>
    <row r="263" ht="13.5" customHeight="1">
      <c r="K263" s="33"/>
    </row>
    <row r="264" ht="13.5" customHeight="1">
      <c r="K264" s="33"/>
    </row>
    <row r="265" ht="13.5" customHeight="1">
      <c r="K265" s="33"/>
    </row>
    <row r="266" ht="13.5" customHeight="1">
      <c r="K266" s="33"/>
    </row>
    <row r="267" ht="13.5" customHeight="1">
      <c r="K267" s="33"/>
    </row>
    <row r="268" ht="13.5" customHeight="1">
      <c r="K268" s="33"/>
    </row>
    <row r="269" ht="13.5" customHeight="1">
      <c r="K269" s="33"/>
    </row>
    <row r="270" ht="13.5" customHeight="1">
      <c r="K270" s="33"/>
    </row>
    <row r="271" ht="13.5" customHeight="1">
      <c r="K271" s="33"/>
    </row>
    <row r="272" ht="13.5" customHeight="1">
      <c r="K272" s="33"/>
    </row>
    <row r="273" ht="13.5" customHeight="1">
      <c r="K273" s="33"/>
    </row>
    <row r="274" ht="13.5" customHeight="1">
      <c r="K274" s="33"/>
    </row>
    <row r="275" ht="13.5" customHeight="1">
      <c r="K275" s="33"/>
    </row>
    <row r="276" ht="13.5" customHeight="1">
      <c r="K276" s="33"/>
    </row>
    <row r="277" ht="13.5" customHeight="1">
      <c r="K277" s="33"/>
    </row>
    <row r="278" ht="13.5" customHeight="1">
      <c r="K278" s="33"/>
    </row>
    <row r="279" ht="13.5" customHeight="1">
      <c r="K279" s="33"/>
    </row>
    <row r="280" ht="13.5" customHeight="1">
      <c r="K280" s="33"/>
    </row>
    <row r="281" ht="13.5" customHeight="1">
      <c r="K281" s="33"/>
    </row>
    <row r="282" ht="13.5" customHeight="1">
      <c r="K282" s="33"/>
    </row>
    <row r="283" ht="13.5" customHeight="1">
      <c r="K283" s="33"/>
    </row>
    <row r="284" ht="13.5" customHeight="1">
      <c r="K284" s="33"/>
    </row>
    <row r="285" ht="13.5" customHeight="1">
      <c r="K285" s="33"/>
    </row>
    <row r="286" ht="13.5" customHeight="1">
      <c r="K286" s="33"/>
    </row>
    <row r="287" ht="13.5" customHeight="1">
      <c r="K287" s="33"/>
    </row>
    <row r="288" ht="13.5" customHeight="1">
      <c r="K288" s="33"/>
    </row>
    <row r="289" ht="13.5" customHeight="1">
      <c r="K289" s="33"/>
    </row>
    <row r="290" ht="13.5" customHeight="1">
      <c r="K290" s="33"/>
    </row>
    <row r="291" ht="13.5" customHeight="1">
      <c r="K291" s="33"/>
    </row>
    <row r="292" ht="13.5" customHeight="1">
      <c r="K292" s="33"/>
    </row>
    <row r="293" ht="13.5" customHeight="1">
      <c r="K293" s="33"/>
    </row>
    <row r="294" ht="13.5" customHeight="1">
      <c r="K294" s="33"/>
    </row>
    <row r="295" ht="13.5" customHeight="1">
      <c r="K295" s="33"/>
    </row>
    <row r="296" ht="13.5" customHeight="1">
      <c r="K296" s="33"/>
    </row>
    <row r="297" ht="13.5" customHeight="1">
      <c r="K297" s="33"/>
    </row>
    <row r="298" ht="13.5" customHeight="1">
      <c r="K298" s="33"/>
    </row>
    <row r="299" ht="13.5" customHeight="1">
      <c r="K299" s="33"/>
    </row>
    <row r="300" ht="13.5" customHeight="1">
      <c r="K300" s="33"/>
    </row>
    <row r="301" ht="13.5" customHeight="1">
      <c r="K301" s="33"/>
    </row>
    <row r="302" ht="13.5" customHeight="1">
      <c r="K302" s="33"/>
    </row>
    <row r="303" ht="13.5" customHeight="1">
      <c r="K303" s="33"/>
    </row>
    <row r="304" ht="13.5" customHeight="1">
      <c r="K304" s="33"/>
    </row>
    <row r="305" ht="13.5" customHeight="1">
      <c r="K305" s="33"/>
    </row>
    <row r="306" ht="13.5" customHeight="1">
      <c r="K306" s="33"/>
    </row>
    <row r="307" ht="13.5" customHeight="1">
      <c r="K307" s="33"/>
    </row>
    <row r="308" ht="13.5" customHeight="1">
      <c r="K308" s="33"/>
    </row>
    <row r="309" ht="13.5" customHeight="1">
      <c r="K309" s="33"/>
    </row>
    <row r="310" ht="13.5" customHeight="1">
      <c r="K310" s="33"/>
    </row>
    <row r="311" ht="13.5" customHeight="1">
      <c r="K311" s="33"/>
    </row>
    <row r="312" ht="13.5" customHeight="1">
      <c r="K312" s="33"/>
    </row>
    <row r="313" ht="13.5" customHeight="1">
      <c r="K313" s="33"/>
    </row>
    <row r="314" ht="13.5" customHeight="1">
      <c r="K314" s="33"/>
    </row>
    <row r="315" ht="13.5" customHeight="1">
      <c r="K315" s="33"/>
    </row>
    <row r="316" ht="13.5" customHeight="1">
      <c r="K316" s="33"/>
    </row>
    <row r="317" ht="13.5" customHeight="1">
      <c r="K317" s="33"/>
    </row>
    <row r="318" ht="13.5" customHeight="1">
      <c r="K318" s="33"/>
    </row>
    <row r="319" ht="13.5" customHeight="1">
      <c r="K319" s="33"/>
    </row>
    <row r="320" ht="13.5" customHeight="1">
      <c r="K320" s="33"/>
    </row>
    <row r="321" ht="13.5" customHeight="1">
      <c r="K321" s="33"/>
    </row>
    <row r="322" ht="13.5" customHeight="1">
      <c r="K322" s="33"/>
    </row>
    <row r="323" ht="13.5" customHeight="1">
      <c r="K323" s="33"/>
    </row>
    <row r="324" ht="13.5" customHeight="1">
      <c r="K324" s="33"/>
    </row>
    <row r="325" ht="13.5" customHeight="1">
      <c r="K325" s="33"/>
    </row>
    <row r="326" ht="13.5" customHeight="1">
      <c r="K326" s="33"/>
    </row>
    <row r="327" ht="13.5" customHeight="1">
      <c r="K327" s="33"/>
    </row>
    <row r="328" ht="13.5" customHeight="1">
      <c r="K328" s="33"/>
    </row>
    <row r="329" ht="13.5" customHeight="1">
      <c r="K329" s="33"/>
    </row>
    <row r="330" ht="13.5" customHeight="1">
      <c r="K330" s="33"/>
    </row>
    <row r="331" ht="13.5" customHeight="1">
      <c r="K331" s="33"/>
    </row>
    <row r="332" ht="13.5" customHeight="1">
      <c r="K332" s="33"/>
    </row>
    <row r="333" ht="13.5" customHeight="1">
      <c r="K333" s="33"/>
    </row>
    <row r="334" ht="13.5" customHeight="1">
      <c r="K334" s="33"/>
    </row>
    <row r="335" ht="13.5" customHeight="1">
      <c r="K335" s="33"/>
    </row>
    <row r="336" ht="13.5" customHeight="1">
      <c r="K336" s="33"/>
    </row>
    <row r="337" ht="13.5" customHeight="1">
      <c r="K337" s="33"/>
    </row>
    <row r="338" ht="13.5" customHeight="1">
      <c r="K338" s="33"/>
    </row>
    <row r="339" ht="13.5" customHeight="1">
      <c r="K339" s="33"/>
    </row>
    <row r="340" ht="13.5" customHeight="1">
      <c r="K340" s="33"/>
    </row>
    <row r="341" ht="13.5" customHeight="1">
      <c r="K341" s="33"/>
    </row>
    <row r="342" ht="13.5" customHeight="1">
      <c r="K342" s="33"/>
    </row>
    <row r="343" ht="13.5" customHeight="1">
      <c r="K343" s="33"/>
    </row>
    <row r="344" ht="13.5" customHeight="1">
      <c r="K344" s="33"/>
    </row>
    <row r="345" ht="13.5" customHeight="1">
      <c r="K345" s="33"/>
    </row>
    <row r="346" ht="13.5" customHeight="1">
      <c r="K346" s="33"/>
    </row>
    <row r="347" ht="13.5" customHeight="1">
      <c r="K347" s="33"/>
    </row>
    <row r="348" ht="13.5" customHeight="1">
      <c r="K348" s="33"/>
    </row>
    <row r="349" ht="13.5" customHeight="1">
      <c r="K349" s="33"/>
    </row>
    <row r="350" ht="13.5" customHeight="1">
      <c r="K350" s="33"/>
    </row>
    <row r="351" ht="13.5" customHeight="1">
      <c r="K351" s="33"/>
    </row>
    <row r="352" ht="13.5" customHeight="1">
      <c r="K352" s="33"/>
    </row>
    <row r="353" ht="13.5" customHeight="1">
      <c r="K353" s="33"/>
    </row>
    <row r="354" ht="13.5" customHeight="1">
      <c r="K354" s="33"/>
    </row>
    <row r="355" ht="13.5" customHeight="1">
      <c r="K355" s="33"/>
    </row>
    <row r="356" ht="13.5" customHeight="1">
      <c r="K356" s="33"/>
    </row>
    <row r="357" ht="13.5" customHeight="1">
      <c r="K357" s="33"/>
    </row>
    <row r="358" ht="13.5" customHeight="1">
      <c r="K358" s="33"/>
    </row>
    <row r="359" ht="13.5" customHeight="1">
      <c r="K359" s="33"/>
    </row>
    <row r="360" ht="13.5" customHeight="1">
      <c r="K360" s="33"/>
    </row>
    <row r="361" ht="13.5" customHeight="1">
      <c r="K361" s="33"/>
    </row>
    <row r="362" ht="13.5" customHeight="1">
      <c r="K362" s="33"/>
    </row>
    <row r="363" ht="13.5" customHeight="1">
      <c r="K363" s="33"/>
    </row>
    <row r="364" ht="13.5" customHeight="1">
      <c r="K364" s="33"/>
    </row>
    <row r="365" ht="13.5" customHeight="1">
      <c r="K365" s="33"/>
    </row>
    <row r="366" ht="13.5" customHeight="1">
      <c r="K366" s="33"/>
    </row>
    <row r="367" ht="13.5" customHeight="1">
      <c r="K367" s="33"/>
    </row>
    <row r="368" ht="13.5" customHeight="1">
      <c r="K368" s="33"/>
    </row>
    <row r="369" ht="13.5" customHeight="1">
      <c r="K369" s="33"/>
    </row>
    <row r="370" ht="13.5" customHeight="1">
      <c r="K370" s="33"/>
    </row>
    <row r="371" ht="13.5" customHeight="1">
      <c r="K371" s="33"/>
    </row>
    <row r="372" ht="13.5" customHeight="1">
      <c r="K372" s="33"/>
    </row>
    <row r="373" ht="13.5" customHeight="1">
      <c r="K373" s="33"/>
    </row>
    <row r="374" ht="13.5" customHeight="1">
      <c r="K374" s="33"/>
    </row>
    <row r="375" ht="13.5" customHeight="1">
      <c r="K375" s="33"/>
    </row>
    <row r="376" ht="13.5" customHeight="1">
      <c r="K376" s="33"/>
    </row>
    <row r="377" ht="13.5" customHeight="1">
      <c r="K377" s="33"/>
    </row>
    <row r="378" ht="13.5" customHeight="1">
      <c r="K378" s="33"/>
    </row>
    <row r="379" ht="13.5" customHeight="1">
      <c r="K379" s="33"/>
    </row>
    <row r="380" ht="13.5" customHeight="1">
      <c r="K380" s="33"/>
    </row>
    <row r="381" ht="13.5" customHeight="1">
      <c r="K381" s="33"/>
    </row>
    <row r="382" ht="13.5" customHeight="1">
      <c r="K382" s="33"/>
    </row>
    <row r="383" ht="13.5" customHeight="1">
      <c r="K383" s="33"/>
    </row>
    <row r="384" ht="13.5" customHeight="1">
      <c r="K384" s="33"/>
    </row>
    <row r="385" ht="13.5" customHeight="1">
      <c r="K385" s="33"/>
    </row>
    <row r="386" ht="13.5" customHeight="1">
      <c r="K386" s="33"/>
    </row>
    <row r="387" ht="13.5" customHeight="1">
      <c r="K387" s="33"/>
    </row>
    <row r="388" ht="13.5" customHeight="1">
      <c r="K388" s="33"/>
    </row>
    <row r="389" ht="13.5" customHeight="1">
      <c r="K389" s="33"/>
    </row>
    <row r="390" ht="13.5" customHeight="1">
      <c r="K390" s="33"/>
    </row>
    <row r="391" ht="13.5" customHeight="1">
      <c r="K391" s="33"/>
    </row>
    <row r="392" ht="13.5" customHeight="1">
      <c r="K392" s="33"/>
    </row>
    <row r="393" ht="13.5" customHeight="1">
      <c r="K393" s="33"/>
    </row>
    <row r="394" ht="13.5" customHeight="1">
      <c r="K394" s="33"/>
    </row>
    <row r="395" ht="13.5" customHeight="1">
      <c r="K395" s="33"/>
    </row>
    <row r="396" ht="13.5" customHeight="1">
      <c r="K396" s="33"/>
    </row>
    <row r="397" ht="13.5" customHeight="1">
      <c r="K397" s="33"/>
    </row>
    <row r="398" ht="13.5" customHeight="1">
      <c r="K398" s="33"/>
    </row>
    <row r="399" ht="13.5" customHeight="1">
      <c r="K399" s="33"/>
    </row>
    <row r="400" ht="13.5" customHeight="1">
      <c r="K400" s="33"/>
    </row>
    <row r="401" ht="13.5" customHeight="1">
      <c r="K401" s="33"/>
    </row>
    <row r="402" ht="13.5" customHeight="1">
      <c r="K402" s="33"/>
    </row>
    <row r="403" ht="13.5" customHeight="1">
      <c r="K403" s="33"/>
    </row>
    <row r="404" ht="13.5" customHeight="1">
      <c r="K404" s="33"/>
    </row>
    <row r="405" ht="13.5" customHeight="1">
      <c r="K405" s="33"/>
    </row>
    <row r="406" ht="13.5" customHeight="1">
      <c r="K406" s="33"/>
    </row>
    <row r="407" ht="13.5" customHeight="1">
      <c r="K407" s="33"/>
    </row>
    <row r="408" ht="13.5" customHeight="1">
      <c r="K408" s="33"/>
    </row>
    <row r="409" ht="13.5" customHeight="1">
      <c r="K409" s="33"/>
    </row>
    <row r="410" ht="13.5" customHeight="1">
      <c r="K410" s="33"/>
    </row>
    <row r="411" ht="13.5" customHeight="1">
      <c r="K411" s="33"/>
    </row>
    <row r="412" ht="13.5" customHeight="1">
      <c r="K412" s="33"/>
    </row>
    <row r="413" ht="13.5" customHeight="1">
      <c r="K413" s="33"/>
    </row>
    <row r="414" ht="13.5" customHeight="1">
      <c r="K414" s="33"/>
    </row>
    <row r="415" ht="13.5" customHeight="1">
      <c r="K415" s="33"/>
    </row>
    <row r="416" ht="13.5" customHeight="1">
      <c r="K416" s="33"/>
    </row>
    <row r="417" ht="13.5" customHeight="1">
      <c r="K417" s="33"/>
    </row>
    <row r="418" ht="13.5" customHeight="1">
      <c r="K418" s="33"/>
    </row>
    <row r="419" ht="13.5" customHeight="1">
      <c r="K419" s="33"/>
    </row>
    <row r="420" ht="13.5" customHeight="1">
      <c r="K420" s="33"/>
    </row>
    <row r="421" ht="13.5" customHeight="1">
      <c r="K421" s="33"/>
    </row>
    <row r="422" ht="13.5" customHeight="1">
      <c r="K422" s="33"/>
    </row>
    <row r="423" ht="13.5" customHeight="1">
      <c r="K423" s="33"/>
    </row>
    <row r="424" ht="13.5" customHeight="1">
      <c r="K424" s="33"/>
    </row>
    <row r="425" ht="13.5" customHeight="1">
      <c r="K425" s="33"/>
    </row>
    <row r="426" ht="13.5" customHeight="1">
      <c r="K426" s="33"/>
    </row>
    <row r="427" ht="13.5" customHeight="1">
      <c r="K427" s="33"/>
    </row>
    <row r="428" ht="13.5" customHeight="1">
      <c r="K428" s="33"/>
    </row>
    <row r="429" ht="13.5" customHeight="1">
      <c r="K429" s="33"/>
    </row>
    <row r="430" ht="13.5" customHeight="1">
      <c r="K430" s="33"/>
    </row>
    <row r="431" ht="13.5" customHeight="1">
      <c r="K431" s="33"/>
    </row>
    <row r="432" ht="13.5" customHeight="1">
      <c r="K432" s="33"/>
    </row>
    <row r="433" ht="13.5" customHeight="1">
      <c r="K433" s="33"/>
    </row>
    <row r="434" ht="13.5" customHeight="1">
      <c r="K434" s="33"/>
    </row>
    <row r="435" ht="13.5" customHeight="1">
      <c r="K435" s="33"/>
    </row>
    <row r="436" ht="13.5" customHeight="1">
      <c r="K436" s="33"/>
    </row>
    <row r="437" ht="13.5" customHeight="1">
      <c r="K437" s="33"/>
    </row>
    <row r="438" ht="13.5" customHeight="1">
      <c r="K438" s="33"/>
    </row>
    <row r="439" ht="13.5" customHeight="1">
      <c r="K439" s="33"/>
    </row>
    <row r="440" ht="13.5" customHeight="1">
      <c r="K440" s="33"/>
    </row>
    <row r="441" ht="13.5" customHeight="1">
      <c r="K441" s="33"/>
    </row>
    <row r="442" ht="13.5" customHeight="1">
      <c r="K442" s="33"/>
    </row>
    <row r="443" ht="13.5" customHeight="1">
      <c r="K443" s="33"/>
    </row>
    <row r="444" ht="13.5" customHeight="1">
      <c r="K444" s="33"/>
    </row>
    <row r="445" ht="13.5" customHeight="1">
      <c r="K445" s="33"/>
    </row>
    <row r="446" ht="13.5" customHeight="1">
      <c r="K446" s="33"/>
    </row>
    <row r="447" ht="13.5" customHeight="1">
      <c r="K447" s="33"/>
    </row>
    <row r="448" ht="13.5" customHeight="1">
      <c r="K448" s="33"/>
    </row>
    <row r="449" ht="13.5" customHeight="1">
      <c r="K449" s="33"/>
    </row>
    <row r="450" ht="13.5" customHeight="1">
      <c r="K450" s="33"/>
    </row>
    <row r="451" ht="13.5" customHeight="1">
      <c r="K451" s="33"/>
    </row>
    <row r="452" ht="13.5" customHeight="1">
      <c r="K452" s="33"/>
    </row>
    <row r="453" ht="13.5" customHeight="1">
      <c r="K453" s="33"/>
    </row>
    <row r="454" ht="13.5" customHeight="1">
      <c r="K454" s="33"/>
    </row>
    <row r="455" ht="13.5" customHeight="1">
      <c r="K455" s="33"/>
    </row>
    <row r="456" ht="13.5" customHeight="1">
      <c r="K456" s="33"/>
    </row>
    <row r="457" ht="13.5" customHeight="1">
      <c r="K457" s="33"/>
    </row>
    <row r="458" ht="13.5" customHeight="1">
      <c r="K458" s="33"/>
    </row>
    <row r="459" ht="13.5" customHeight="1">
      <c r="K459" s="33"/>
    </row>
    <row r="460" ht="13.5" customHeight="1">
      <c r="K460" s="33"/>
    </row>
    <row r="461" ht="13.5" customHeight="1">
      <c r="K461" s="33"/>
    </row>
    <row r="462" ht="13.5" customHeight="1">
      <c r="K462" s="33"/>
    </row>
    <row r="463" ht="13.5" customHeight="1">
      <c r="K463" s="33"/>
    </row>
    <row r="464" ht="13.5" customHeight="1">
      <c r="K464" s="33"/>
    </row>
    <row r="465" ht="13.5" customHeight="1">
      <c r="K465" s="33"/>
    </row>
    <row r="466" ht="13.5" customHeight="1">
      <c r="K466" s="33"/>
    </row>
    <row r="467" ht="13.5" customHeight="1">
      <c r="K467" s="33"/>
    </row>
    <row r="468" ht="13.5" customHeight="1">
      <c r="K468" s="33"/>
    </row>
    <row r="469" ht="13.5" customHeight="1">
      <c r="K469" s="33"/>
    </row>
    <row r="470" ht="13.5" customHeight="1">
      <c r="K470" s="33"/>
    </row>
    <row r="471" ht="13.5" customHeight="1">
      <c r="K471" s="33"/>
    </row>
    <row r="472" ht="13.5" customHeight="1">
      <c r="K472" s="33"/>
    </row>
    <row r="473" ht="13.5" customHeight="1">
      <c r="K473" s="33"/>
    </row>
    <row r="474" ht="13.5" customHeight="1">
      <c r="K474" s="33"/>
    </row>
    <row r="475" ht="13.5" customHeight="1">
      <c r="K475" s="33"/>
    </row>
    <row r="476" ht="13.5" customHeight="1">
      <c r="K476" s="33"/>
    </row>
    <row r="477" ht="13.5" customHeight="1">
      <c r="K477" s="33"/>
    </row>
    <row r="478" ht="13.5" customHeight="1">
      <c r="K478" s="33"/>
    </row>
    <row r="479" ht="13.5" customHeight="1">
      <c r="K479" s="33"/>
    </row>
    <row r="480" ht="13.5" customHeight="1">
      <c r="K480" s="33"/>
    </row>
    <row r="481" ht="13.5" customHeight="1">
      <c r="K481" s="33"/>
    </row>
    <row r="482" ht="13.5" customHeight="1">
      <c r="K482" s="33"/>
    </row>
    <row r="483" ht="13.5" customHeight="1">
      <c r="K483" s="33"/>
    </row>
    <row r="484" ht="13.5" customHeight="1">
      <c r="K484" s="33"/>
    </row>
    <row r="485" ht="13.5" customHeight="1">
      <c r="K485" s="33"/>
    </row>
    <row r="486" ht="13.5" customHeight="1">
      <c r="K486" s="33"/>
    </row>
    <row r="487" ht="13.5" customHeight="1">
      <c r="K487" s="33"/>
    </row>
    <row r="488" ht="13.5" customHeight="1">
      <c r="K488" s="33"/>
    </row>
    <row r="489" ht="13.5" customHeight="1">
      <c r="K489" s="33"/>
    </row>
    <row r="490" ht="13.5" customHeight="1">
      <c r="K490" s="33"/>
    </row>
    <row r="491" ht="13.5" customHeight="1">
      <c r="K491" s="33"/>
    </row>
    <row r="492" ht="13.5" customHeight="1">
      <c r="K492" s="33"/>
    </row>
    <row r="493" ht="13.5" customHeight="1">
      <c r="K493" s="33"/>
    </row>
    <row r="494" ht="13.5" customHeight="1">
      <c r="K494" s="33"/>
    </row>
    <row r="495" ht="13.5" customHeight="1">
      <c r="K495" s="33"/>
    </row>
    <row r="496" ht="13.5" customHeight="1">
      <c r="K496" s="33"/>
    </row>
    <row r="497" ht="13.5" customHeight="1">
      <c r="K497" s="33"/>
    </row>
    <row r="498" ht="13.5" customHeight="1">
      <c r="K498" s="33"/>
    </row>
    <row r="499" ht="13.5" customHeight="1">
      <c r="K499" s="33"/>
    </row>
    <row r="500" ht="13.5" customHeight="1">
      <c r="K500" s="33"/>
    </row>
    <row r="501" ht="13.5" customHeight="1">
      <c r="K501" s="33"/>
    </row>
    <row r="502" ht="13.5" customHeight="1">
      <c r="K502" s="33"/>
    </row>
    <row r="503" ht="13.5" customHeight="1">
      <c r="K503" s="33"/>
    </row>
    <row r="504" ht="13.5" customHeight="1">
      <c r="K504" s="33"/>
    </row>
    <row r="505" ht="13.5" customHeight="1">
      <c r="K505" s="33"/>
    </row>
    <row r="506" ht="13.5" customHeight="1">
      <c r="K506" s="33"/>
    </row>
    <row r="507" ht="13.5" customHeight="1">
      <c r="K507" s="33"/>
    </row>
    <row r="508" ht="13.5" customHeight="1">
      <c r="K508" s="33"/>
    </row>
    <row r="509" ht="13.5" customHeight="1">
      <c r="K509" s="33"/>
    </row>
    <row r="510" ht="13.5" customHeight="1">
      <c r="K510" s="33"/>
    </row>
    <row r="511" ht="13.5" customHeight="1">
      <c r="K511" s="33"/>
    </row>
    <row r="512" ht="13.5" customHeight="1">
      <c r="K512" s="33"/>
    </row>
    <row r="513" ht="13.5" customHeight="1">
      <c r="K513" s="33"/>
    </row>
    <row r="514" ht="13.5" customHeight="1">
      <c r="K514" s="33"/>
    </row>
    <row r="515" ht="13.5" customHeight="1">
      <c r="K515" s="33"/>
    </row>
    <row r="516" ht="13.5" customHeight="1">
      <c r="K516" s="33"/>
    </row>
    <row r="517" ht="13.5" customHeight="1">
      <c r="K517" s="33"/>
    </row>
    <row r="518" ht="13.5" customHeight="1">
      <c r="K518" s="33"/>
    </row>
    <row r="519" ht="13.5" customHeight="1">
      <c r="K519" s="33"/>
    </row>
    <row r="520" ht="13.5" customHeight="1">
      <c r="K520" s="33"/>
    </row>
    <row r="521" ht="13.5" customHeight="1">
      <c r="K521" s="33"/>
    </row>
    <row r="522" ht="13.5" customHeight="1">
      <c r="K522" s="33"/>
    </row>
    <row r="523" ht="13.5" customHeight="1">
      <c r="K523" s="33"/>
    </row>
    <row r="524" ht="13.5" customHeight="1">
      <c r="K524" s="33"/>
    </row>
    <row r="525" ht="13.5" customHeight="1">
      <c r="K525" s="33"/>
    </row>
    <row r="526" ht="13.5" customHeight="1">
      <c r="K526" s="33"/>
    </row>
    <row r="527" ht="13.5" customHeight="1">
      <c r="K527" s="33"/>
    </row>
    <row r="528" ht="13.5" customHeight="1">
      <c r="K528" s="33"/>
    </row>
    <row r="529" ht="13.5" customHeight="1">
      <c r="K529" s="33"/>
    </row>
    <row r="530" ht="13.5" customHeight="1">
      <c r="K530" s="33"/>
    </row>
    <row r="531" ht="13.5" customHeight="1">
      <c r="K531" s="33"/>
    </row>
    <row r="532" ht="13.5" customHeight="1">
      <c r="K532" s="33"/>
    </row>
    <row r="533" ht="13.5" customHeight="1">
      <c r="K533" s="33"/>
    </row>
    <row r="534" ht="13.5" customHeight="1">
      <c r="K534" s="33"/>
    </row>
    <row r="535" ht="13.5" customHeight="1">
      <c r="K535" s="33"/>
    </row>
    <row r="536" ht="13.5" customHeight="1">
      <c r="K536" s="33"/>
    </row>
    <row r="537" ht="13.5" customHeight="1">
      <c r="K537" s="33"/>
    </row>
    <row r="538" ht="13.5" customHeight="1">
      <c r="K538" s="33"/>
    </row>
    <row r="539" ht="13.5" customHeight="1">
      <c r="K539" s="33"/>
    </row>
    <row r="540" ht="13.5" customHeight="1">
      <c r="K540" s="33"/>
    </row>
    <row r="541" ht="13.5" customHeight="1">
      <c r="K541" s="33"/>
    </row>
    <row r="542" ht="13.5" customHeight="1">
      <c r="K542" s="33"/>
    </row>
    <row r="543" ht="13.5" customHeight="1">
      <c r="K543" s="33"/>
    </row>
    <row r="544" ht="13.5" customHeight="1">
      <c r="K544" s="33"/>
    </row>
    <row r="545" ht="13.5" customHeight="1">
      <c r="K545" s="33"/>
    </row>
    <row r="546" ht="13.5" customHeight="1">
      <c r="K546" s="33"/>
    </row>
    <row r="547" ht="13.5" customHeight="1">
      <c r="K547" s="33"/>
    </row>
    <row r="548" ht="13.5" customHeight="1">
      <c r="K548" s="33"/>
    </row>
    <row r="549" ht="13.5" customHeight="1">
      <c r="K549" s="33"/>
    </row>
    <row r="550" ht="13.5" customHeight="1">
      <c r="K550" s="33"/>
    </row>
    <row r="551" ht="13.5" customHeight="1">
      <c r="K551" s="33"/>
    </row>
    <row r="552" ht="13.5" customHeight="1">
      <c r="K552" s="33"/>
    </row>
    <row r="553" ht="13.5" customHeight="1">
      <c r="K553" s="33"/>
    </row>
    <row r="554" ht="13.5" customHeight="1">
      <c r="K554" s="33"/>
    </row>
    <row r="555" ht="13.5" customHeight="1">
      <c r="K555" s="33"/>
    </row>
    <row r="556" ht="13.5" customHeight="1">
      <c r="K556" s="33"/>
    </row>
    <row r="557" ht="13.5" customHeight="1">
      <c r="K557" s="33"/>
    </row>
    <row r="558" ht="13.5" customHeight="1">
      <c r="K558" s="33"/>
    </row>
    <row r="559" ht="13.5" customHeight="1">
      <c r="K559" s="33"/>
    </row>
    <row r="560" ht="13.5" customHeight="1">
      <c r="K560" s="33"/>
    </row>
    <row r="561" ht="13.5" customHeight="1">
      <c r="K561" s="33"/>
    </row>
    <row r="562" ht="13.5" customHeight="1">
      <c r="K562" s="33"/>
    </row>
    <row r="563" ht="13.5" customHeight="1">
      <c r="K563" s="33"/>
    </row>
    <row r="564" ht="13.5" customHeight="1">
      <c r="K564" s="33"/>
    </row>
    <row r="565" ht="13.5" customHeight="1">
      <c r="K565" s="33"/>
    </row>
    <row r="566" ht="13.5" customHeight="1">
      <c r="K566" s="33"/>
    </row>
    <row r="567" ht="13.5" customHeight="1">
      <c r="K567" s="33"/>
    </row>
    <row r="568" ht="13.5" customHeight="1">
      <c r="K568" s="33"/>
    </row>
    <row r="569" ht="13.5" customHeight="1">
      <c r="K569" s="33"/>
    </row>
    <row r="570" ht="13.5" customHeight="1">
      <c r="K570" s="33"/>
    </row>
    <row r="571" ht="13.5" customHeight="1">
      <c r="K571" s="33"/>
    </row>
    <row r="572" ht="13.5" customHeight="1">
      <c r="K572" s="33"/>
    </row>
    <row r="573" ht="13.5" customHeight="1">
      <c r="K573" s="33"/>
    </row>
    <row r="574" ht="13.5" customHeight="1">
      <c r="K574" s="33"/>
    </row>
    <row r="575" ht="13.5" customHeight="1">
      <c r="K575" s="33"/>
    </row>
    <row r="576" ht="13.5" customHeight="1">
      <c r="K576" s="33"/>
    </row>
    <row r="577" ht="13.5" customHeight="1">
      <c r="K577" s="33"/>
    </row>
    <row r="578" ht="13.5" customHeight="1">
      <c r="K578" s="33"/>
    </row>
    <row r="579" ht="13.5" customHeight="1">
      <c r="K579" s="33"/>
    </row>
    <row r="580" ht="13.5" customHeight="1">
      <c r="K580" s="33"/>
    </row>
    <row r="581" ht="13.5" customHeight="1">
      <c r="K581" s="33"/>
    </row>
    <row r="582" ht="13.5" customHeight="1">
      <c r="K582" s="33"/>
    </row>
    <row r="583" ht="13.5" customHeight="1">
      <c r="K583" s="33"/>
    </row>
    <row r="584" ht="13.5" customHeight="1">
      <c r="K584" s="33"/>
    </row>
    <row r="585" ht="13.5" customHeight="1">
      <c r="K585" s="33"/>
    </row>
    <row r="586" ht="13.5" customHeight="1">
      <c r="K586" s="33"/>
    </row>
    <row r="587" ht="13.5" customHeight="1">
      <c r="K587" s="33"/>
    </row>
    <row r="588" ht="13.5" customHeight="1">
      <c r="K588" s="33"/>
    </row>
    <row r="589" ht="13.5" customHeight="1">
      <c r="K589" s="33"/>
    </row>
    <row r="590" ht="13.5" customHeight="1">
      <c r="K590" s="33"/>
    </row>
    <row r="591" ht="13.5" customHeight="1">
      <c r="K591" s="33"/>
    </row>
    <row r="592" ht="13.5" customHeight="1">
      <c r="K592" s="33"/>
    </row>
    <row r="593" ht="13.5" customHeight="1">
      <c r="K593" s="33"/>
    </row>
    <row r="594" ht="13.5" customHeight="1">
      <c r="K594" s="33"/>
    </row>
    <row r="595" ht="13.5" customHeight="1">
      <c r="K595" s="33"/>
    </row>
    <row r="596" ht="13.5" customHeight="1">
      <c r="K596" s="33"/>
    </row>
    <row r="597" ht="13.5" customHeight="1">
      <c r="K597" s="33"/>
    </row>
    <row r="598" ht="13.5" customHeight="1">
      <c r="K598" s="33"/>
    </row>
    <row r="599" ht="13.5" customHeight="1">
      <c r="K599" s="33"/>
    </row>
    <row r="600" ht="13.5" customHeight="1">
      <c r="K600" s="33"/>
    </row>
    <row r="601" ht="13.5" customHeight="1">
      <c r="K601" s="33"/>
    </row>
    <row r="602" ht="13.5" customHeight="1">
      <c r="K602" s="33"/>
    </row>
    <row r="603" ht="13.5" customHeight="1">
      <c r="K603" s="33"/>
    </row>
    <row r="604" ht="13.5" customHeight="1">
      <c r="K604" s="33"/>
    </row>
    <row r="605" ht="13.5" customHeight="1">
      <c r="K605" s="33"/>
    </row>
    <row r="606" ht="13.5" customHeight="1">
      <c r="K606" s="33"/>
    </row>
    <row r="607" ht="13.5" customHeight="1">
      <c r="K607" s="33"/>
    </row>
    <row r="608" ht="13.5" customHeight="1">
      <c r="K608" s="33"/>
    </row>
    <row r="609" ht="13.5" customHeight="1">
      <c r="K609" s="33"/>
    </row>
    <row r="610" ht="13.5" customHeight="1">
      <c r="K610" s="33"/>
    </row>
    <row r="611" ht="13.5" customHeight="1">
      <c r="K611" s="33"/>
    </row>
    <row r="612" ht="13.5" customHeight="1">
      <c r="K612" s="33"/>
    </row>
    <row r="613" ht="13.5" customHeight="1">
      <c r="K613" s="33"/>
    </row>
    <row r="614" ht="13.5" customHeight="1">
      <c r="K614" s="33"/>
    </row>
    <row r="615" ht="13.5" customHeight="1">
      <c r="K615" s="33"/>
    </row>
    <row r="616" ht="13.5" customHeight="1">
      <c r="K616" s="33"/>
    </row>
    <row r="617" ht="13.5" customHeight="1">
      <c r="K617" s="33"/>
    </row>
    <row r="618" ht="13.5" customHeight="1">
      <c r="K618" s="33"/>
    </row>
    <row r="619" ht="13.5" customHeight="1">
      <c r="K619" s="33"/>
    </row>
    <row r="620" ht="13.5" customHeight="1">
      <c r="K620" s="33"/>
    </row>
    <row r="621" ht="13.5" customHeight="1">
      <c r="K621" s="33"/>
    </row>
    <row r="622" ht="13.5" customHeight="1">
      <c r="K622" s="33"/>
    </row>
    <row r="623" ht="13.5" customHeight="1">
      <c r="K623" s="33"/>
    </row>
    <row r="624" ht="13.5" customHeight="1">
      <c r="K624" s="33"/>
    </row>
    <row r="625" ht="13.5" customHeight="1">
      <c r="K625" s="33"/>
    </row>
    <row r="626" ht="13.5" customHeight="1">
      <c r="K626" s="33"/>
    </row>
    <row r="627" ht="13.5" customHeight="1">
      <c r="K627" s="33"/>
    </row>
    <row r="628" ht="13.5" customHeight="1">
      <c r="K628" s="33"/>
    </row>
    <row r="629" ht="13.5" customHeight="1">
      <c r="K629" s="33"/>
    </row>
    <row r="630" ht="13.5" customHeight="1">
      <c r="K630" s="33"/>
    </row>
    <row r="631" ht="13.5" customHeight="1">
      <c r="K631" s="33"/>
    </row>
    <row r="632" ht="13.5" customHeight="1">
      <c r="K632" s="33"/>
    </row>
    <row r="633" ht="13.5" customHeight="1">
      <c r="K633" s="33"/>
    </row>
    <row r="634" ht="13.5" customHeight="1">
      <c r="K634" s="33"/>
    </row>
    <row r="635" ht="13.5" customHeight="1">
      <c r="K635" s="33"/>
    </row>
    <row r="636" ht="13.5" customHeight="1">
      <c r="K636" s="33"/>
    </row>
    <row r="637" ht="13.5" customHeight="1">
      <c r="K637" s="33"/>
    </row>
    <row r="638" ht="13.5" customHeight="1">
      <c r="K638" s="33"/>
    </row>
    <row r="639" ht="13.5" customHeight="1">
      <c r="K639" s="33"/>
    </row>
    <row r="640" ht="13.5" customHeight="1">
      <c r="K640" s="33"/>
    </row>
    <row r="641" ht="13.5" customHeight="1">
      <c r="K641" s="33"/>
    </row>
    <row r="642" ht="13.5" customHeight="1">
      <c r="K642" s="33"/>
    </row>
    <row r="643" ht="13.5" customHeight="1">
      <c r="K643" s="33"/>
    </row>
    <row r="644" ht="13.5" customHeight="1">
      <c r="K644" s="33"/>
    </row>
    <row r="645" ht="13.5" customHeight="1">
      <c r="K645" s="33"/>
    </row>
    <row r="646" ht="13.5" customHeight="1">
      <c r="K646" s="33"/>
    </row>
    <row r="647" ht="13.5" customHeight="1">
      <c r="K647" s="33"/>
    </row>
    <row r="648" ht="13.5" customHeight="1">
      <c r="K648" s="33"/>
    </row>
    <row r="649" ht="13.5" customHeight="1">
      <c r="K649" s="33"/>
    </row>
    <row r="650" ht="13.5" customHeight="1">
      <c r="K650" s="33"/>
    </row>
    <row r="651" ht="13.5" customHeight="1">
      <c r="K651" s="33"/>
    </row>
    <row r="652" ht="13.5" customHeight="1">
      <c r="K652" s="33"/>
    </row>
    <row r="653" ht="13.5" customHeight="1">
      <c r="K653" s="33"/>
    </row>
    <row r="654" ht="13.5" customHeight="1">
      <c r="K654" s="33"/>
    </row>
    <row r="655" ht="13.5" customHeight="1">
      <c r="K655" s="33"/>
    </row>
    <row r="656" ht="13.5" customHeight="1">
      <c r="K656" s="33"/>
    </row>
    <row r="657" ht="13.5" customHeight="1">
      <c r="K657" s="33"/>
    </row>
    <row r="658" ht="13.5" customHeight="1">
      <c r="K658" s="33"/>
    </row>
    <row r="659" ht="13.5" customHeight="1">
      <c r="K659" s="33"/>
    </row>
    <row r="660" ht="13.5" customHeight="1">
      <c r="K660" s="33"/>
    </row>
    <row r="661" ht="13.5" customHeight="1">
      <c r="K661" s="33"/>
    </row>
    <row r="662" ht="13.5" customHeight="1">
      <c r="K662" s="33"/>
    </row>
    <row r="663" ht="13.5" customHeight="1">
      <c r="K663" s="33"/>
    </row>
    <row r="664" ht="13.5" customHeight="1">
      <c r="K664" s="33"/>
    </row>
    <row r="665" ht="13.5" customHeight="1">
      <c r="K665" s="33"/>
    </row>
    <row r="666" ht="13.5" customHeight="1">
      <c r="K666" s="33"/>
    </row>
    <row r="667" ht="13.5" customHeight="1">
      <c r="K667" s="33"/>
    </row>
    <row r="668" ht="13.5" customHeight="1">
      <c r="K668" s="33"/>
    </row>
    <row r="669" ht="13.5" customHeight="1">
      <c r="K669" s="33"/>
    </row>
    <row r="670" ht="13.5" customHeight="1">
      <c r="K670" s="33"/>
    </row>
    <row r="671" ht="13.5" customHeight="1">
      <c r="K671" s="33"/>
    </row>
    <row r="672" ht="13.5" customHeight="1">
      <c r="K672" s="33"/>
    </row>
    <row r="673" ht="13.5" customHeight="1">
      <c r="K673" s="33"/>
    </row>
    <row r="674" ht="13.5" customHeight="1">
      <c r="K674" s="33"/>
    </row>
    <row r="675" ht="13.5" customHeight="1">
      <c r="K675" s="33"/>
    </row>
    <row r="676" ht="13.5" customHeight="1">
      <c r="K676" s="33"/>
    </row>
    <row r="677" ht="13.5" customHeight="1">
      <c r="K677" s="33"/>
    </row>
    <row r="678" ht="13.5" customHeight="1">
      <c r="K678" s="33"/>
    </row>
    <row r="679" ht="13.5" customHeight="1">
      <c r="K679" s="33"/>
    </row>
    <row r="680" ht="13.5" customHeight="1">
      <c r="K680" s="33"/>
    </row>
    <row r="681" ht="13.5" customHeight="1">
      <c r="K681" s="33"/>
    </row>
    <row r="682" ht="13.5" customHeight="1">
      <c r="K682" s="33"/>
    </row>
    <row r="683" ht="13.5" customHeight="1">
      <c r="K683" s="33"/>
    </row>
    <row r="684" ht="13.5" customHeight="1">
      <c r="K684" s="33"/>
    </row>
    <row r="685" ht="13.5" customHeight="1">
      <c r="K685" s="33"/>
    </row>
    <row r="686" ht="13.5" customHeight="1">
      <c r="K686" s="33"/>
    </row>
    <row r="687" ht="13.5" customHeight="1">
      <c r="K687" s="33"/>
    </row>
    <row r="688" ht="13.5" customHeight="1">
      <c r="K688" s="33"/>
    </row>
    <row r="689" ht="13.5" customHeight="1">
      <c r="K689" s="33"/>
    </row>
    <row r="690" ht="13.5" customHeight="1">
      <c r="K690" s="33"/>
    </row>
    <row r="691" ht="13.5" customHeight="1">
      <c r="K691" s="33"/>
    </row>
    <row r="692" ht="13.5" customHeight="1">
      <c r="K692" s="33"/>
    </row>
    <row r="693" ht="13.5" customHeight="1">
      <c r="K693" s="33"/>
    </row>
    <row r="694" ht="13.5" customHeight="1">
      <c r="K694" s="33"/>
    </row>
    <row r="695" ht="13.5" customHeight="1">
      <c r="K695" s="33"/>
    </row>
    <row r="696" ht="13.5" customHeight="1">
      <c r="K696" s="33"/>
    </row>
    <row r="697" ht="13.5" customHeight="1">
      <c r="K697" s="33"/>
    </row>
    <row r="698" ht="13.5" customHeight="1">
      <c r="K698" s="33"/>
    </row>
    <row r="699" ht="13.5" customHeight="1">
      <c r="K699" s="33"/>
    </row>
    <row r="700" ht="13.5" customHeight="1">
      <c r="K700" s="33"/>
    </row>
    <row r="701" ht="13.5" customHeight="1">
      <c r="K701" s="33"/>
    </row>
    <row r="702" ht="13.5" customHeight="1">
      <c r="K702" s="33"/>
    </row>
    <row r="703" ht="13.5" customHeight="1">
      <c r="K703" s="33"/>
    </row>
    <row r="704" ht="13.5" customHeight="1">
      <c r="K704" s="33"/>
    </row>
    <row r="705" ht="13.5" customHeight="1">
      <c r="K705" s="33"/>
    </row>
    <row r="706" ht="13.5" customHeight="1">
      <c r="K706" s="33"/>
    </row>
    <row r="707" ht="13.5" customHeight="1">
      <c r="K707" s="33"/>
    </row>
    <row r="708" ht="13.5" customHeight="1">
      <c r="K708" s="33"/>
    </row>
    <row r="709" ht="13.5" customHeight="1">
      <c r="K709" s="33"/>
    </row>
    <row r="710" ht="13.5" customHeight="1">
      <c r="K710" s="33"/>
    </row>
    <row r="711" ht="13.5" customHeight="1">
      <c r="K711" s="33"/>
    </row>
    <row r="712" ht="13.5" customHeight="1">
      <c r="K712" s="33"/>
    </row>
    <row r="713" ht="13.5" customHeight="1">
      <c r="K713" s="33"/>
    </row>
    <row r="714" ht="13.5" customHeight="1">
      <c r="K714" s="33"/>
    </row>
    <row r="715" ht="13.5" customHeight="1">
      <c r="K715" s="33"/>
    </row>
    <row r="716" ht="13.5" customHeight="1">
      <c r="K716" s="33"/>
    </row>
    <row r="717" ht="13.5" customHeight="1">
      <c r="K717" s="33"/>
    </row>
    <row r="718" ht="13.5" customHeight="1">
      <c r="K718" s="33"/>
    </row>
    <row r="719" ht="13.5" customHeight="1">
      <c r="K719" s="33"/>
    </row>
    <row r="720" ht="13.5" customHeight="1">
      <c r="K720" s="33"/>
    </row>
    <row r="721" ht="13.5" customHeight="1">
      <c r="K721" s="33"/>
    </row>
    <row r="722" ht="13.5" customHeight="1">
      <c r="K722" s="33"/>
    </row>
    <row r="723" ht="13.5" customHeight="1">
      <c r="K723" s="33"/>
    </row>
    <row r="724" ht="13.5" customHeight="1">
      <c r="K724" s="33"/>
    </row>
    <row r="725" ht="13.5" customHeight="1">
      <c r="K725" s="33"/>
    </row>
    <row r="726" ht="13.5" customHeight="1">
      <c r="K726" s="33"/>
    </row>
    <row r="727" ht="13.5" customHeight="1">
      <c r="K727" s="33"/>
    </row>
    <row r="728" ht="13.5" customHeight="1">
      <c r="K728" s="33"/>
    </row>
    <row r="729" ht="13.5" customHeight="1">
      <c r="K729" s="33"/>
    </row>
    <row r="730" ht="13.5" customHeight="1">
      <c r="K730" s="33"/>
    </row>
    <row r="731" ht="13.5" customHeight="1">
      <c r="K731" s="33"/>
    </row>
    <row r="732" ht="13.5" customHeight="1">
      <c r="K732" s="33"/>
    </row>
    <row r="733" ht="13.5" customHeight="1">
      <c r="K733" s="33"/>
    </row>
    <row r="734" ht="13.5" customHeight="1">
      <c r="K734" s="33"/>
    </row>
    <row r="735" ht="13.5" customHeight="1">
      <c r="K735" s="33"/>
    </row>
    <row r="736" ht="13.5" customHeight="1">
      <c r="K736" s="33"/>
    </row>
    <row r="737" ht="13.5" customHeight="1">
      <c r="K737" s="33"/>
    </row>
    <row r="738" ht="13.5" customHeight="1">
      <c r="K738" s="33"/>
    </row>
    <row r="739" ht="13.5" customHeight="1">
      <c r="K739" s="33"/>
    </row>
    <row r="740" ht="13.5" customHeight="1">
      <c r="K740" s="33"/>
    </row>
    <row r="741" ht="13.5" customHeight="1">
      <c r="K741" s="33"/>
    </row>
    <row r="742" ht="13.5" customHeight="1">
      <c r="K742" s="33"/>
    </row>
    <row r="743" ht="13.5" customHeight="1">
      <c r="K743" s="33"/>
    </row>
    <row r="744" ht="13.5" customHeight="1">
      <c r="K744" s="33"/>
    </row>
    <row r="745" ht="13.5" customHeight="1">
      <c r="K745" s="33"/>
    </row>
    <row r="746" ht="13.5" customHeight="1">
      <c r="K746" s="33"/>
    </row>
    <row r="747" ht="13.5" customHeight="1">
      <c r="K747" s="33"/>
    </row>
    <row r="748" ht="13.5" customHeight="1">
      <c r="K748" s="33"/>
    </row>
    <row r="749" ht="13.5" customHeight="1">
      <c r="K749" s="33"/>
    </row>
    <row r="750" ht="13.5" customHeight="1">
      <c r="K750" s="33"/>
    </row>
    <row r="751" ht="13.5" customHeight="1">
      <c r="K751" s="33"/>
    </row>
    <row r="752" ht="13.5" customHeight="1">
      <c r="K752" s="33"/>
    </row>
    <row r="753" ht="13.5" customHeight="1">
      <c r="K753" s="33"/>
    </row>
    <row r="754" ht="13.5" customHeight="1">
      <c r="K754" s="33"/>
    </row>
    <row r="755" ht="13.5" customHeight="1">
      <c r="K755" s="33"/>
    </row>
    <row r="756" ht="13.5" customHeight="1">
      <c r="K756" s="33"/>
    </row>
    <row r="757" ht="13.5" customHeight="1">
      <c r="K757" s="33"/>
    </row>
    <row r="758" ht="13.5" customHeight="1">
      <c r="K758" s="33"/>
    </row>
    <row r="759" ht="13.5" customHeight="1">
      <c r="K759" s="33"/>
    </row>
    <row r="760" ht="13.5" customHeight="1">
      <c r="K760" s="33"/>
    </row>
    <row r="761" ht="13.5" customHeight="1">
      <c r="K761" s="33"/>
    </row>
    <row r="762" ht="13.5" customHeight="1">
      <c r="K762" s="33"/>
    </row>
    <row r="763" ht="13.5" customHeight="1">
      <c r="K763" s="33"/>
    </row>
    <row r="764" ht="13.5" customHeight="1">
      <c r="K764" s="33"/>
    </row>
    <row r="765" ht="13.5" customHeight="1">
      <c r="K765" s="33"/>
    </row>
    <row r="766" ht="13.5" customHeight="1">
      <c r="K766" s="33"/>
    </row>
    <row r="767" ht="13.5" customHeight="1">
      <c r="K767" s="33"/>
    </row>
    <row r="768" ht="13.5" customHeight="1">
      <c r="K768" s="33"/>
    </row>
    <row r="769" ht="13.5" customHeight="1">
      <c r="K769" s="33"/>
    </row>
    <row r="770" ht="13.5" customHeight="1">
      <c r="K770" s="33"/>
    </row>
    <row r="771" ht="13.5" customHeight="1">
      <c r="K771" s="33"/>
    </row>
    <row r="772" ht="13.5" customHeight="1">
      <c r="K772" s="33"/>
    </row>
    <row r="773" ht="13.5" customHeight="1">
      <c r="K773" s="33"/>
    </row>
    <row r="774" ht="13.5" customHeight="1">
      <c r="K774" s="33"/>
    </row>
    <row r="775" ht="13.5" customHeight="1">
      <c r="K775" s="33"/>
    </row>
    <row r="776" ht="13.5" customHeight="1">
      <c r="K776" s="33"/>
    </row>
    <row r="777" ht="13.5" customHeight="1">
      <c r="K777" s="33"/>
    </row>
    <row r="778" ht="13.5" customHeight="1">
      <c r="K778" s="33"/>
    </row>
    <row r="779" ht="13.5" customHeight="1">
      <c r="K779" s="33"/>
    </row>
    <row r="780" ht="13.5" customHeight="1">
      <c r="K780" s="33"/>
    </row>
    <row r="781" ht="13.5" customHeight="1">
      <c r="K781" s="33"/>
    </row>
    <row r="782" ht="13.5" customHeight="1">
      <c r="K782" s="33"/>
    </row>
    <row r="783" ht="13.5" customHeight="1">
      <c r="K783" s="33"/>
    </row>
    <row r="784" ht="13.5" customHeight="1">
      <c r="K784" s="33"/>
    </row>
    <row r="785" ht="13.5" customHeight="1">
      <c r="K785" s="33"/>
    </row>
    <row r="786" ht="13.5" customHeight="1">
      <c r="K786" s="33"/>
    </row>
    <row r="787" ht="13.5" customHeight="1">
      <c r="K787" s="33"/>
    </row>
    <row r="788" ht="13.5" customHeight="1">
      <c r="K788" s="33"/>
    </row>
    <row r="789" ht="13.5" customHeight="1">
      <c r="K789" s="33"/>
    </row>
    <row r="790" ht="13.5" customHeight="1">
      <c r="K790" s="33"/>
    </row>
    <row r="791" ht="13.5" customHeight="1">
      <c r="K791" s="33"/>
    </row>
    <row r="792" ht="13.5" customHeight="1">
      <c r="K792" s="33"/>
    </row>
    <row r="793" ht="13.5" customHeight="1">
      <c r="K793" s="33"/>
    </row>
    <row r="794" ht="13.5" customHeight="1">
      <c r="K794" s="33"/>
    </row>
    <row r="795" ht="13.5" customHeight="1">
      <c r="K795" s="33"/>
    </row>
    <row r="796" ht="13.5" customHeight="1">
      <c r="K796" s="33"/>
    </row>
    <row r="797" ht="13.5" customHeight="1">
      <c r="K797" s="33"/>
    </row>
    <row r="798" ht="13.5" customHeight="1">
      <c r="K798" s="33"/>
    </row>
    <row r="799" ht="13.5" customHeight="1">
      <c r="K799" s="33"/>
    </row>
    <row r="800" ht="13.5" customHeight="1">
      <c r="K800" s="33"/>
    </row>
    <row r="801" ht="13.5" customHeight="1">
      <c r="K801" s="33"/>
    </row>
    <row r="802" ht="13.5" customHeight="1">
      <c r="K802" s="33"/>
    </row>
    <row r="803" ht="13.5" customHeight="1">
      <c r="K803" s="33"/>
    </row>
    <row r="804" ht="13.5" customHeight="1">
      <c r="K804" s="33"/>
    </row>
    <row r="805" ht="13.5" customHeight="1">
      <c r="K805" s="33"/>
    </row>
    <row r="806" ht="13.5" customHeight="1">
      <c r="K806" s="33"/>
    </row>
    <row r="807" ht="13.5" customHeight="1">
      <c r="K807" s="33"/>
    </row>
    <row r="808" ht="13.5" customHeight="1">
      <c r="K808" s="33"/>
    </row>
    <row r="809" ht="13.5" customHeight="1">
      <c r="K809" s="33"/>
    </row>
    <row r="810" ht="13.5" customHeight="1">
      <c r="K810" s="33"/>
    </row>
    <row r="811" ht="13.5" customHeight="1">
      <c r="K811" s="33"/>
    </row>
    <row r="812" ht="13.5" customHeight="1">
      <c r="K812" s="33"/>
    </row>
    <row r="813" ht="13.5" customHeight="1">
      <c r="K813" s="33"/>
    </row>
    <row r="814" ht="13.5" customHeight="1">
      <c r="K814" s="33"/>
    </row>
    <row r="815" ht="13.5" customHeight="1">
      <c r="K815" s="33"/>
    </row>
    <row r="816" ht="13.5" customHeight="1">
      <c r="K816" s="33"/>
    </row>
    <row r="817" ht="13.5" customHeight="1">
      <c r="K817" s="33"/>
    </row>
    <row r="818" ht="13.5" customHeight="1">
      <c r="K818" s="33"/>
    </row>
    <row r="819" ht="13.5" customHeight="1">
      <c r="K819" s="33"/>
    </row>
    <row r="820" ht="13.5" customHeight="1">
      <c r="K820" s="33"/>
    </row>
    <row r="821" ht="13.5" customHeight="1">
      <c r="K821" s="33"/>
    </row>
    <row r="822" ht="13.5" customHeight="1">
      <c r="K822" s="33"/>
    </row>
    <row r="823" ht="13.5" customHeight="1">
      <c r="K823" s="33"/>
    </row>
    <row r="824" ht="13.5" customHeight="1">
      <c r="K824" s="33"/>
    </row>
    <row r="825" ht="13.5" customHeight="1">
      <c r="K825" s="33"/>
    </row>
    <row r="826" ht="13.5" customHeight="1">
      <c r="K826" s="33"/>
    </row>
    <row r="827" ht="13.5" customHeight="1">
      <c r="K827" s="33"/>
    </row>
    <row r="828" ht="13.5" customHeight="1">
      <c r="K828" s="33"/>
    </row>
    <row r="829" ht="13.5" customHeight="1">
      <c r="K829" s="33"/>
    </row>
    <row r="830" ht="13.5" customHeight="1">
      <c r="K830" s="33"/>
    </row>
    <row r="831" ht="13.5" customHeight="1">
      <c r="K831" s="33"/>
    </row>
    <row r="832" ht="13.5" customHeight="1">
      <c r="K832" s="33"/>
    </row>
    <row r="833" ht="13.5" customHeight="1">
      <c r="K833" s="33"/>
    </row>
    <row r="834" ht="13.5" customHeight="1">
      <c r="K834" s="33"/>
    </row>
    <row r="835" ht="13.5" customHeight="1">
      <c r="K835" s="33"/>
    </row>
    <row r="836" ht="13.5" customHeight="1">
      <c r="K836" s="33"/>
    </row>
    <row r="837" ht="13.5" customHeight="1">
      <c r="K837" s="33"/>
    </row>
    <row r="838" ht="13.5" customHeight="1">
      <c r="K838" s="33"/>
    </row>
    <row r="839" ht="13.5" customHeight="1">
      <c r="K839" s="33"/>
    </row>
    <row r="840" ht="13.5" customHeight="1">
      <c r="K840" s="33"/>
    </row>
    <row r="841" ht="13.5" customHeight="1">
      <c r="K841" s="33"/>
    </row>
    <row r="842" ht="13.5" customHeight="1">
      <c r="K842" s="33"/>
    </row>
    <row r="843" ht="13.5" customHeight="1">
      <c r="K843" s="33"/>
    </row>
    <row r="844" ht="13.5" customHeight="1">
      <c r="K844" s="33"/>
    </row>
    <row r="845" ht="13.5" customHeight="1">
      <c r="K845" s="33"/>
    </row>
    <row r="846" ht="13.5" customHeight="1">
      <c r="K846" s="33"/>
    </row>
    <row r="847" ht="13.5" customHeight="1">
      <c r="K847" s="33"/>
    </row>
    <row r="848" ht="13.5" customHeight="1">
      <c r="K848" s="33"/>
    </row>
    <row r="849" ht="13.5" customHeight="1">
      <c r="K849" s="33"/>
    </row>
    <row r="850" ht="13.5" customHeight="1">
      <c r="K850" s="33"/>
    </row>
    <row r="851" ht="13.5" customHeight="1">
      <c r="K851" s="33"/>
    </row>
    <row r="852" ht="13.5" customHeight="1">
      <c r="K852" s="33"/>
    </row>
    <row r="853" ht="13.5" customHeight="1">
      <c r="K853" s="33"/>
    </row>
    <row r="854" ht="13.5" customHeight="1">
      <c r="K854" s="33"/>
    </row>
    <row r="855" ht="13.5" customHeight="1">
      <c r="K855" s="33"/>
    </row>
    <row r="856" ht="13.5" customHeight="1">
      <c r="K856" s="33"/>
    </row>
    <row r="857" ht="13.5" customHeight="1">
      <c r="K857" s="33"/>
    </row>
    <row r="858" ht="13.5" customHeight="1">
      <c r="K858" s="33"/>
    </row>
    <row r="859" ht="13.5" customHeight="1">
      <c r="K859" s="33"/>
    </row>
    <row r="860" ht="13.5" customHeight="1">
      <c r="K860" s="33"/>
    </row>
    <row r="861" ht="13.5" customHeight="1">
      <c r="K861" s="33"/>
    </row>
    <row r="862" ht="13.5" customHeight="1">
      <c r="K862" s="33"/>
    </row>
    <row r="863" ht="13.5" customHeight="1">
      <c r="K863" s="33"/>
    </row>
    <row r="864" ht="13.5" customHeight="1">
      <c r="K864" s="33"/>
    </row>
    <row r="865" ht="13.5" customHeight="1">
      <c r="K865" s="33"/>
    </row>
    <row r="866" ht="13.5" customHeight="1">
      <c r="K866" s="33"/>
    </row>
    <row r="867" ht="13.5" customHeight="1">
      <c r="K867" s="33"/>
    </row>
    <row r="868" ht="13.5" customHeight="1">
      <c r="K868" s="33"/>
    </row>
    <row r="869" ht="13.5" customHeight="1">
      <c r="K869" s="33"/>
    </row>
    <row r="870" ht="13.5" customHeight="1">
      <c r="K870" s="33"/>
    </row>
    <row r="871" ht="13.5" customHeight="1">
      <c r="K871" s="33"/>
    </row>
    <row r="872" ht="13.5" customHeight="1">
      <c r="K872" s="33"/>
    </row>
    <row r="873" ht="13.5" customHeight="1">
      <c r="K873" s="33"/>
    </row>
    <row r="874" ht="13.5" customHeight="1">
      <c r="K874" s="33"/>
    </row>
    <row r="875" ht="13.5" customHeight="1">
      <c r="K875" s="33"/>
    </row>
    <row r="876" ht="13.5" customHeight="1">
      <c r="K876" s="33"/>
    </row>
    <row r="877" ht="13.5" customHeight="1">
      <c r="K877" s="33"/>
    </row>
    <row r="878" ht="13.5" customHeight="1">
      <c r="K878" s="33"/>
    </row>
    <row r="879" ht="13.5" customHeight="1">
      <c r="K879" s="33"/>
    </row>
    <row r="880" ht="13.5" customHeight="1">
      <c r="K880" s="33"/>
    </row>
    <row r="881" ht="13.5" customHeight="1">
      <c r="K881" s="33"/>
    </row>
    <row r="882" ht="13.5" customHeight="1">
      <c r="K882" s="33"/>
    </row>
    <row r="883" ht="13.5" customHeight="1">
      <c r="K883" s="33"/>
    </row>
    <row r="884" ht="13.5" customHeight="1">
      <c r="K884" s="33"/>
    </row>
    <row r="885" ht="13.5" customHeight="1">
      <c r="K885" s="33"/>
    </row>
    <row r="886" ht="13.5" customHeight="1">
      <c r="K886" s="33"/>
    </row>
    <row r="887" ht="13.5" customHeight="1">
      <c r="K887" s="33"/>
    </row>
    <row r="888" ht="13.5" customHeight="1">
      <c r="K888" s="33"/>
    </row>
    <row r="889" ht="13.5" customHeight="1">
      <c r="K889" s="33"/>
    </row>
    <row r="890" ht="13.5" customHeight="1">
      <c r="K890" s="33"/>
    </row>
    <row r="891" ht="13.5" customHeight="1">
      <c r="K891" s="33"/>
    </row>
    <row r="892" ht="13.5" customHeight="1">
      <c r="K892" s="33"/>
    </row>
    <row r="893" ht="13.5" customHeight="1">
      <c r="K893" s="33"/>
    </row>
    <row r="894" ht="13.5" customHeight="1">
      <c r="K894" s="33"/>
    </row>
    <row r="895" ht="13.5" customHeight="1">
      <c r="K895" s="33"/>
    </row>
    <row r="896" ht="13.5" customHeight="1">
      <c r="K896" s="33"/>
    </row>
    <row r="897" ht="13.5" customHeight="1">
      <c r="K897" s="33"/>
    </row>
    <row r="898" ht="13.5" customHeight="1">
      <c r="K898" s="33"/>
    </row>
    <row r="899" ht="13.5" customHeight="1">
      <c r="K899" s="33"/>
    </row>
    <row r="900" ht="13.5" customHeight="1">
      <c r="K900" s="33"/>
    </row>
    <row r="901" ht="13.5" customHeight="1">
      <c r="K901" s="33"/>
    </row>
    <row r="902" ht="13.5" customHeight="1">
      <c r="K902" s="33"/>
    </row>
    <row r="903" ht="13.5" customHeight="1">
      <c r="K903" s="33"/>
    </row>
    <row r="904" ht="13.5" customHeight="1">
      <c r="K904" s="33"/>
    </row>
    <row r="905" ht="13.5" customHeight="1">
      <c r="K905" s="33"/>
    </row>
    <row r="906" ht="13.5" customHeight="1">
      <c r="K906" s="33"/>
    </row>
    <row r="907" ht="13.5" customHeight="1">
      <c r="K907" s="33"/>
    </row>
    <row r="908" ht="13.5" customHeight="1">
      <c r="K908" s="33"/>
    </row>
    <row r="909" ht="13.5" customHeight="1">
      <c r="K909" s="33"/>
    </row>
    <row r="910" ht="13.5" customHeight="1">
      <c r="K910" s="33"/>
    </row>
    <row r="911" ht="13.5" customHeight="1">
      <c r="K911" s="33"/>
    </row>
    <row r="912" ht="13.5" customHeight="1">
      <c r="K912" s="33"/>
    </row>
    <row r="913" ht="13.5" customHeight="1">
      <c r="K913" s="33"/>
    </row>
    <row r="914" ht="13.5" customHeight="1">
      <c r="K914" s="33"/>
    </row>
    <row r="915" ht="13.5" customHeight="1">
      <c r="K915" s="33"/>
    </row>
    <row r="916" ht="13.5" customHeight="1">
      <c r="K916" s="33"/>
    </row>
    <row r="917" ht="13.5" customHeight="1">
      <c r="K917" s="33"/>
    </row>
    <row r="918" ht="13.5" customHeight="1">
      <c r="K918" s="33"/>
    </row>
    <row r="919" ht="13.5" customHeight="1">
      <c r="K919" s="33"/>
    </row>
    <row r="920" ht="13.5" customHeight="1">
      <c r="K920" s="33"/>
    </row>
    <row r="921" ht="13.5" customHeight="1">
      <c r="K921" s="33"/>
    </row>
    <row r="922" ht="13.5" customHeight="1">
      <c r="K922" s="33"/>
    </row>
    <row r="923" ht="13.5" customHeight="1">
      <c r="K923" s="33"/>
    </row>
    <row r="924" ht="13.5" customHeight="1">
      <c r="K924" s="33"/>
    </row>
    <row r="925" ht="13.5" customHeight="1">
      <c r="K925" s="33"/>
    </row>
    <row r="926" ht="13.5" customHeight="1">
      <c r="K926" s="33"/>
    </row>
    <row r="927" ht="13.5" customHeight="1">
      <c r="K927" s="33"/>
    </row>
    <row r="928" ht="13.5" customHeight="1">
      <c r="K928" s="33"/>
    </row>
    <row r="929" ht="13.5" customHeight="1">
      <c r="K929" s="33"/>
    </row>
    <row r="930" ht="13.5" customHeight="1">
      <c r="K930" s="33"/>
    </row>
    <row r="931" ht="13.5" customHeight="1">
      <c r="K931" s="33"/>
    </row>
    <row r="932" ht="13.5" customHeight="1">
      <c r="K932" s="33"/>
    </row>
    <row r="933" ht="13.5" customHeight="1">
      <c r="K933" s="33"/>
    </row>
    <row r="934" ht="13.5" customHeight="1">
      <c r="K934" s="33"/>
    </row>
    <row r="935" ht="13.5" customHeight="1">
      <c r="K935" s="33"/>
    </row>
    <row r="936" ht="13.5" customHeight="1">
      <c r="K936" s="33"/>
    </row>
    <row r="937" ht="13.5" customHeight="1">
      <c r="K937" s="33"/>
    </row>
    <row r="938" ht="13.5" customHeight="1">
      <c r="K938" s="33"/>
    </row>
    <row r="939" ht="13.5" customHeight="1">
      <c r="K939" s="33"/>
    </row>
    <row r="940" ht="13.5" customHeight="1">
      <c r="K940" s="33"/>
    </row>
    <row r="941" ht="13.5" customHeight="1">
      <c r="K941" s="33"/>
    </row>
    <row r="942" ht="13.5" customHeight="1">
      <c r="K942" s="33"/>
    </row>
    <row r="943" ht="13.5" customHeight="1">
      <c r="K943" s="33"/>
    </row>
    <row r="944" ht="13.5" customHeight="1">
      <c r="K944" s="33"/>
    </row>
    <row r="945" ht="13.5" customHeight="1">
      <c r="K945" s="33"/>
    </row>
    <row r="946" ht="13.5" customHeight="1">
      <c r="K946" s="33"/>
    </row>
    <row r="947" ht="13.5" customHeight="1">
      <c r="K947" s="33"/>
    </row>
    <row r="948" ht="13.5" customHeight="1">
      <c r="K948" s="33"/>
    </row>
    <row r="949" ht="13.5" customHeight="1">
      <c r="K949" s="33"/>
    </row>
    <row r="950" ht="13.5" customHeight="1">
      <c r="K950" s="33"/>
    </row>
    <row r="951" ht="13.5" customHeight="1">
      <c r="K951" s="33"/>
    </row>
    <row r="952" ht="13.5" customHeight="1">
      <c r="K952" s="33"/>
    </row>
    <row r="953" ht="13.5" customHeight="1">
      <c r="K953" s="33"/>
    </row>
    <row r="954" ht="13.5" customHeight="1">
      <c r="K954" s="33"/>
    </row>
    <row r="955" ht="13.5" customHeight="1">
      <c r="K955" s="33"/>
    </row>
    <row r="956" ht="13.5" customHeight="1">
      <c r="K956" s="33"/>
    </row>
    <row r="957" ht="13.5" customHeight="1">
      <c r="K957" s="33"/>
    </row>
    <row r="958" ht="13.5" customHeight="1">
      <c r="K958" s="33"/>
    </row>
    <row r="959" ht="13.5" customHeight="1">
      <c r="K959" s="33"/>
    </row>
    <row r="960" ht="13.5" customHeight="1">
      <c r="K960" s="33"/>
    </row>
    <row r="961" ht="13.5" customHeight="1">
      <c r="K961" s="33"/>
    </row>
    <row r="962" ht="13.5" customHeight="1">
      <c r="K962" s="33"/>
    </row>
    <row r="963" ht="13.5" customHeight="1">
      <c r="K963" s="33"/>
    </row>
    <row r="964" ht="13.5" customHeight="1">
      <c r="K964" s="33"/>
    </row>
    <row r="965" ht="13.5" customHeight="1">
      <c r="K965" s="33"/>
    </row>
    <row r="966" ht="13.5" customHeight="1">
      <c r="K966" s="33"/>
    </row>
    <row r="967" ht="13.5" customHeight="1">
      <c r="K967" s="33"/>
    </row>
    <row r="968" ht="13.5" customHeight="1">
      <c r="K968" s="33"/>
    </row>
    <row r="969" ht="13.5" customHeight="1">
      <c r="K969" s="33"/>
    </row>
    <row r="970" ht="13.5" customHeight="1">
      <c r="K970" s="33"/>
    </row>
    <row r="971" ht="13.5" customHeight="1">
      <c r="K971" s="33"/>
    </row>
    <row r="972" ht="13.5" customHeight="1">
      <c r="K972" s="33"/>
    </row>
    <row r="973" ht="13.5" customHeight="1">
      <c r="K973" s="33"/>
    </row>
    <row r="974" ht="13.5" customHeight="1">
      <c r="K974" s="33"/>
    </row>
    <row r="975" ht="13.5" customHeight="1">
      <c r="K975" s="33"/>
    </row>
    <row r="976" ht="13.5" customHeight="1">
      <c r="K976" s="33"/>
    </row>
    <row r="977" ht="13.5" customHeight="1">
      <c r="K977" s="33"/>
    </row>
    <row r="978" ht="13.5" customHeight="1">
      <c r="K978" s="33"/>
    </row>
    <row r="979" ht="13.5" customHeight="1">
      <c r="K979" s="33"/>
    </row>
    <row r="980" ht="13.5" customHeight="1">
      <c r="K980" s="33"/>
    </row>
    <row r="981" ht="13.5" customHeight="1">
      <c r="K981" s="33"/>
    </row>
    <row r="982" ht="13.5" customHeight="1">
      <c r="K982" s="33"/>
    </row>
    <row r="983" ht="13.5" customHeight="1">
      <c r="K983" s="33"/>
    </row>
    <row r="984" ht="13.5" customHeight="1">
      <c r="K984" s="33"/>
    </row>
    <row r="985" ht="13.5" customHeight="1">
      <c r="K985" s="33"/>
    </row>
    <row r="986" ht="13.5" customHeight="1">
      <c r="K986" s="33"/>
    </row>
    <row r="987" ht="13.5" customHeight="1">
      <c r="K987" s="33"/>
    </row>
    <row r="988" ht="13.5" customHeight="1">
      <c r="K988" s="33"/>
    </row>
    <row r="989" ht="13.5" customHeight="1">
      <c r="K989" s="33"/>
    </row>
    <row r="990" ht="13.5" customHeight="1">
      <c r="K990" s="33"/>
    </row>
    <row r="991" ht="13.5" customHeight="1">
      <c r="K991" s="33"/>
    </row>
    <row r="992" ht="13.5" customHeight="1">
      <c r="K992" s="33"/>
    </row>
    <row r="993" ht="13.5" customHeight="1">
      <c r="K993" s="33"/>
    </row>
    <row r="994" ht="13.5" customHeight="1">
      <c r="K994" s="33"/>
    </row>
    <row r="995" ht="13.5" customHeight="1">
      <c r="K995" s="33"/>
    </row>
    <row r="996" ht="13.5" customHeight="1">
      <c r="K996" s="33"/>
    </row>
    <row r="997" ht="13.5" customHeight="1">
      <c r="K997" s="33"/>
    </row>
    <row r="998" ht="13.5" customHeight="1">
      <c r="K998" s="33"/>
    </row>
    <row r="999" ht="13.5" customHeight="1">
      <c r="K999" s="33"/>
    </row>
    <row r="1000" ht="13.5" customHeight="1">
      <c r="K1000" s="33"/>
    </row>
  </sheetData>
  <mergeCells count="1">
    <mergeCell ref="N1:AG144"/>
  </mergeCells>
  <printOptions/>
  <pageMargins bottom="1.05277777777778" footer="0.0" header="0.0" left="0.7875" right="0.7875" top="1.05277777777778"/>
  <pageSetup paperSize="9" orientation="portrait"/>
  <headerFooter>
    <oddHeader>&amp;Cffffff&amp;A</oddHeader>
    <oddFooter>&amp;CffffffPágina 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4.0"/>
    <col customWidth="1" min="2" max="2" width="13.63"/>
    <col customWidth="1" min="3" max="3" width="10.5"/>
    <col customWidth="1" min="4" max="4" width="50.63"/>
    <col customWidth="1" min="5" max="26" width="10.5"/>
  </cols>
  <sheetData>
    <row r="1" ht="13.5" customHeight="1">
      <c r="A1" s="76" t="s">
        <v>67</v>
      </c>
      <c r="B1" s="77"/>
      <c r="C1" s="33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ht="13.5" customHeight="1">
      <c r="B2" s="33"/>
      <c r="C2" s="3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ht="13.5" customHeight="1">
      <c r="B3" s="33"/>
      <c r="C3" s="33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</row>
    <row r="4" ht="13.5" customHeight="1">
      <c r="A4" s="43" t="s">
        <v>46</v>
      </c>
      <c r="B4" s="44">
        <v>500.0</v>
      </c>
      <c r="C4" s="45" t="s">
        <v>68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</row>
    <row r="5" ht="13.5" customHeight="1">
      <c r="B5" s="33"/>
      <c r="C5" s="33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</row>
    <row r="6" ht="13.5" customHeight="1">
      <c r="A6" s="79" t="s">
        <v>51</v>
      </c>
      <c r="B6" s="80">
        <v>0.04</v>
      </c>
      <c r="C6" s="81">
        <f>B4*B6</f>
        <v>20</v>
      </c>
      <c r="D6" s="75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</row>
    <row r="7" ht="13.5" customHeight="1">
      <c r="B7" s="33"/>
      <c r="C7" s="33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</row>
    <row r="8" ht="13.5" customHeight="1">
      <c r="A8" s="56" t="s">
        <v>54</v>
      </c>
      <c r="B8" s="57">
        <v>0.05</v>
      </c>
      <c r="C8" s="58">
        <f>B4*B8</f>
        <v>25</v>
      </c>
      <c r="D8" s="45" t="s">
        <v>69</v>
      </c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</row>
    <row r="9" ht="13.5" customHeight="1">
      <c r="B9" s="33"/>
      <c r="C9" s="3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ht="13.5" customHeight="1">
      <c r="A10" s="63" t="s">
        <v>70</v>
      </c>
      <c r="B10" s="64">
        <v>0.018</v>
      </c>
      <c r="C10" s="65">
        <f>B4*B10</f>
        <v>9</v>
      </c>
      <c r="D10" s="45" t="s">
        <v>71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13.5" customHeight="1">
      <c r="A11" s="82"/>
      <c r="B11" s="33"/>
      <c r="C11" s="33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ht="13.5" customHeight="1"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ht="13.5" customHeight="1"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ht="13.5" customHeight="1"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ht="13.5" customHeight="1"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ht="13.5" customHeight="1"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ht="13.5" customHeight="1"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ht="13.5" customHeight="1"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</row>
    <row r="19" ht="13.5" customHeight="1"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ht="13.5" customHeight="1"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ht="13.5" customHeight="1"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ht="13.5" customHeight="1"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ht="13.5" customHeight="1"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</row>
    <row r="24" ht="13.5" customHeight="1"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</row>
    <row r="25" ht="13.5" customHeight="1"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</row>
    <row r="26" ht="13.5" customHeight="1"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</row>
    <row r="27" ht="13.5" customHeight="1"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ht="13.5" customHeight="1"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</row>
    <row r="29" ht="13.5" customHeight="1"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</row>
    <row r="30" ht="13.5" customHeight="1"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1" ht="13.5" customHeight="1"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</row>
    <row r="32" ht="13.5" customHeight="1"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</row>
    <row r="33" ht="13.5" customHeight="1"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</row>
    <row r="34" ht="13.5" customHeight="1"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ht="13.5" customHeight="1"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</row>
    <row r="36" ht="13.5" customHeight="1"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</row>
    <row r="37" ht="13.5" customHeight="1"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</row>
    <row r="38" ht="13.5" customHeight="1"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</row>
    <row r="39" ht="13.5" customHeight="1"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</row>
    <row r="40" ht="13.5" customHeight="1"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</row>
    <row r="41" ht="13.5" customHeight="1"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</row>
    <row r="42" ht="13.5" customHeight="1"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</row>
    <row r="43" ht="13.5" customHeight="1"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</row>
    <row r="44" ht="13.5" customHeight="1"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</row>
    <row r="45" ht="13.5" customHeight="1"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</row>
    <row r="46" ht="13.5" customHeight="1"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</row>
    <row r="47" ht="13.5" customHeight="1"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</row>
    <row r="48" ht="13.5" customHeight="1"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</row>
    <row r="49" ht="13.5" customHeight="1"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</row>
    <row r="50" ht="13.5" customHeight="1"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</row>
    <row r="51" ht="13.5" customHeight="1"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</row>
    <row r="52" ht="13.5" customHeight="1"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</row>
    <row r="53" ht="13.5" customHeight="1"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</row>
    <row r="54" ht="13.5" customHeight="1"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</row>
    <row r="55" ht="13.5" customHeight="1"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</row>
    <row r="56" ht="13.5" customHeight="1"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</row>
    <row r="57" ht="13.5" customHeight="1"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</row>
    <row r="58" ht="13.5" customHeight="1"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</row>
    <row r="59" ht="13.5" customHeight="1"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</row>
    <row r="60" ht="13.5" customHeight="1"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</row>
    <row r="61" ht="13.5" customHeight="1"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</row>
    <row r="62" ht="13.5" customHeight="1"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</row>
    <row r="63" ht="13.5" customHeight="1"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</row>
    <row r="64" ht="13.5" customHeight="1"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</row>
    <row r="65" ht="13.5" customHeight="1"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</row>
    <row r="66" ht="13.5" customHeight="1"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</row>
    <row r="67" ht="13.5" customHeight="1"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</row>
    <row r="68" ht="13.5" customHeight="1"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</row>
    <row r="69" ht="13.5" customHeight="1"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</row>
    <row r="70" ht="13.5" customHeight="1"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</row>
    <row r="71" ht="13.5" customHeight="1"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</row>
    <row r="72" ht="13.5" customHeight="1"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</row>
    <row r="73" ht="13.5" customHeight="1"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</row>
    <row r="74" ht="13.5" customHeight="1"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</row>
    <row r="75" ht="13.5" customHeight="1"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</row>
    <row r="76" ht="13.5" customHeight="1"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</row>
    <row r="77" ht="13.5" customHeight="1"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</row>
    <row r="78" ht="13.5" customHeight="1"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</row>
    <row r="79" ht="13.5" customHeight="1"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</row>
    <row r="80" ht="13.5" customHeight="1"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</row>
    <row r="81" ht="13.5" customHeight="1"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</row>
    <row r="82" ht="13.5" customHeight="1"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</row>
    <row r="83" ht="13.5" customHeight="1"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</row>
    <row r="84" ht="13.5" customHeight="1"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</row>
    <row r="85" ht="13.5" customHeight="1"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</row>
    <row r="86" ht="13.5" customHeight="1"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</row>
    <row r="87" ht="13.5" customHeight="1"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</row>
    <row r="88" ht="13.5" customHeight="1"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</row>
    <row r="89" ht="13.5" customHeight="1"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</row>
    <row r="90" ht="13.5" customHeight="1"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</row>
    <row r="91" ht="13.5" customHeight="1"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</row>
    <row r="92" ht="13.5" customHeight="1"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</row>
    <row r="93" ht="13.5" customHeight="1"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</row>
    <row r="94" ht="13.5" customHeight="1"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</row>
    <row r="95" ht="13.5" customHeight="1"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</row>
    <row r="96" ht="13.5" customHeight="1"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</row>
    <row r="97" ht="13.5" customHeight="1"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</row>
    <row r="98" ht="13.5" customHeight="1"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</row>
    <row r="99" ht="13.5" customHeight="1"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</row>
    <row r="100" ht="13.5" customHeight="1"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</row>
    <row r="101" ht="13.5" customHeight="1"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</row>
    <row r="102" ht="13.5" customHeight="1"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</row>
    <row r="103" ht="13.5" customHeight="1"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</row>
    <row r="104" ht="13.5" customHeight="1"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</row>
    <row r="105" ht="13.5" customHeight="1"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</row>
    <row r="106" ht="13.5" customHeight="1"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</row>
    <row r="107" ht="13.5" customHeight="1"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</row>
    <row r="108" ht="13.5" customHeight="1"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</row>
    <row r="109" ht="13.5" customHeight="1"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</row>
    <row r="110" ht="13.5" customHeight="1"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</row>
    <row r="111" ht="13.5" customHeight="1"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</row>
    <row r="112" ht="13.5" customHeight="1"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</row>
    <row r="113" ht="13.5" customHeight="1"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</row>
    <row r="114" ht="13.5" customHeight="1"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</row>
    <row r="115" ht="13.5" customHeight="1"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</row>
    <row r="116" ht="13.5" customHeight="1"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</row>
    <row r="117" ht="13.5" customHeight="1"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</row>
    <row r="118" ht="13.5" customHeight="1"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</row>
    <row r="119" ht="13.5" customHeight="1"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</row>
    <row r="120" ht="13.5" customHeight="1"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</row>
    <row r="121" ht="13.5" customHeight="1"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</row>
    <row r="122" ht="13.5" customHeight="1"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</row>
    <row r="123" ht="13.5" customHeight="1"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</row>
    <row r="124" ht="13.5" customHeight="1"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</row>
    <row r="125" ht="13.5" customHeight="1"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</row>
    <row r="126" ht="13.5" customHeight="1"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</row>
    <row r="127" ht="13.5" customHeight="1"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</row>
    <row r="128" ht="13.5" customHeight="1"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</row>
    <row r="129" ht="13.5" customHeight="1"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</row>
    <row r="130" ht="13.5" customHeight="1"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</row>
    <row r="131" ht="13.5" customHeight="1"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</row>
    <row r="132" ht="13.5" customHeight="1"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</row>
    <row r="133" ht="13.5" customHeight="1"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</row>
    <row r="134" ht="13.5" customHeight="1"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</row>
    <row r="135" ht="13.5" customHeight="1"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</row>
    <row r="136" ht="13.5" customHeight="1"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</row>
    <row r="137" ht="13.5" customHeight="1"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</row>
    <row r="138" ht="13.5" customHeight="1"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</row>
    <row r="139" ht="13.5" customHeight="1"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</row>
    <row r="140" ht="13.5" customHeight="1"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</row>
    <row r="141" ht="13.5" customHeight="1"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</row>
    <row r="142" ht="13.5" customHeight="1"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</row>
    <row r="143" ht="13.5" customHeight="1"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</row>
    <row r="144" ht="13.5" customHeight="1"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</row>
    <row r="145" ht="13.5" customHeight="1"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</row>
    <row r="146" ht="13.5" customHeight="1"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</row>
    <row r="147" ht="13.5" customHeight="1"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</row>
    <row r="148" ht="13.5" customHeight="1"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</row>
    <row r="149" ht="13.5" customHeight="1"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</row>
    <row r="150" ht="13.5" customHeight="1"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</row>
    <row r="151" ht="13.5" customHeight="1"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</row>
    <row r="152" ht="13.5" customHeight="1"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</row>
    <row r="153" ht="13.5" customHeight="1"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</row>
    <row r="154" ht="13.5" customHeight="1"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</row>
    <row r="155" ht="13.5" customHeight="1"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</row>
    <row r="156" ht="13.5" customHeight="1"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</row>
    <row r="157" ht="13.5" customHeight="1"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</row>
    <row r="158" ht="13.5" customHeight="1"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</row>
    <row r="159" ht="13.5" customHeight="1"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</row>
    <row r="160" ht="13.5" customHeight="1"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</row>
    <row r="161" ht="13.5" customHeight="1"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</row>
    <row r="162" ht="13.5" customHeight="1"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</row>
    <row r="163" ht="13.5" customHeight="1"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</row>
    <row r="164" ht="13.5" customHeight="1"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</row>
    <row r="165" ht="13.5" customHeight="1"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</row>
    <row r="166" ht="13.5" customHeight="1"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</row>
    <row r="167" ht="13.5" customHeight="1"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</row>
    <row r="168" ht="13.5" customHeight="1"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</row>
    <row r="169" ht="13.5" customHeight="1"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</row>
    <row r="170" ht="13.5" customHeight="1"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</row>
    <row r="171" ht="13.5" customHeight="1"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</row>
    <row r="172" ht="13.5" customHeight="1"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</row>
    <row r="173" ht="13.5" customHeight="1"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</row>
    <row r="174" ht="13.5" customHeight="1"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</row>
    <row r="175" ht="13.5" customHeight="1"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</row>
    <row r="176" ht="13.5" customHeight="1"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</row>
    <row r="177" ht="13.5" customHeight="1"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</row>
    <row r="178" ht="13.5" customHeight="1"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</row>
    <row r="179" ht="13.5" customHeight="1"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</row>
    <row r="180" ht="13.5" customHeight="1"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</row>
    <row r="181" ht="13.5" customHeight="1"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</row>
    <row r="182" ht="13.5" customHeight="1"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</row>
    <row r="183" ht="13.5" customHeight="1"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</row>
    <row r="184" ht="13.5" customHeight="1"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</row>
    <row r="185" ht="13.5" customHeight="1"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</row>
    <row r="186" ht="13.5" customHeight="1"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</row>
    <row r="187" ht="13.5" customHeight="1"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</row>
    <row r="188" ht="13.5" customHeight="1"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</row>
    <row r="189" ht="13.5" customHeight="1"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</row>
    <row r="190" ht="13.5" customHeight="1"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</row>
    <row r="191" ht="13.5" customHeight="1"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</row>
    <row r="192" ht="13.5" customHeight="1"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</row>
    <row r="193" ht="13.5" customHeight="1"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</row>
    <row r="194" ht="13.5" customHeight="1"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</row>
    <row r="195" ht="13.5" customHeight="1"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</row>
    <row r="196" ht="13.5" customHeight="1"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</row>
    <row r="197" ht="13.5" customHeight="1"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</row>
    <row r="198" ht="13.5" customHeight="1"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</row>
    <row r="199" ht="13.5" customHeight="1"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</row>
    <row r="200" ht="13.5" customHeight="1"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</row>
    <row r="201" ht="13.5" customHeight="1"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</row>
    <row r="202" ht="13.5" customHeight="1"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</row>
    <row r="203" ht="13.5" customHeight="1"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</row>
    <row r="204" ht="13.5" customHeight="1"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</row>
    <row r="205" ht="13.5" customHeight="1"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</row>
    <row r="206" ht="13.5" customHeight="1"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</row>
    <row r="207" ht="13.5" customHeight="1"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</row>
    <row r="208" ht="13.5" customHeight="1"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</row>
    <row r="209" ht="13.5" customHeight="1"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</row>
    <row r="210" ht="13.5" customHeight="1"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</row>
    <row r="211" ht="13.5" customHeight="1"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</row>
    <row r="212" ht="13.5" customHeight="1"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</row>
    <row r="213" ht="13.5" customHeight="1"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</row>
    <row r="214" ht="13.5" customHeight="1"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</row>
    <row r="215" ht="13.5" customHeight="1"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</row>
    <row r="216" ht="13.5" customHeight="1"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</row>
    <row r="217" ht="13.5" customHeight="1"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</row>
    <row r="218" ht="13.5" customHeight="1"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</row>
    <row r="219" ht="13.5" customHeight="1"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</row>
    <row r="220" ht="13.5" customHeight="1"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</row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1.05277777777778" footer="0.0" header="0.0" left="0.7875" right="0.7875" top="1.05277777777778"/>
  <pageSetup paperSize="9" orientation="portrait"/>
  <headerFooter>
    <oddHeader>&amp;Cffffff&amp;A</oddHeader>
    <oddFooter>&amp;CffffffPágina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2021-01-08T15:14:14Z</dcterms:created>
  <dc:creator>ADM</dc:creator>
</cp:coreProperties>
</file>